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30" yWindow="-15" windowWidth="10275" windowHeight="82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R10" i="4" s="1"/>
  <c r="N6" i="5"/>
  <c r="J10" i="4" s="1"/>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<sst xmlns="http://schemas.openxmlformats.org/spreadsheetml/2006/main" count="217" uniqueCount="107">
  <si>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</si>
  <si>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</si>
  <si>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</si>
  <si>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</si>
  <si>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</si>
  <si>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</si>
  <si>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</si>
  <si>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</si>
  <si>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</si>
  <si>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</si>
  <si>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</si>
  <si>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</si>
  <si>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</si>
  <si>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</si>
  <si>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</si>
  <si>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</si>
  <si>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</si>
  <si>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</si>
  <si>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</si>
  <si>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</si>
  <si>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</si>
  <si>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</si>
  <si>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</si>
  <si>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</si>
  <si>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</si>
  <si>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</si>
  <si>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</si>
  <si>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</si>
  <si>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</si>
  <si>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</si>
  <si>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</si>
  <si>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</si>
  <si>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</si>
  <si>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</si>
  <si>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</si>
  <si>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</si>
  <si>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</si>
  <si>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</si>
  <si>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</si>
  <si>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</si>
  <si>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</si>
  <si>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</si>
  <si>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</si>
  <si>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</si>
  <si>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</si>
  <si>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</si>
  <si>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</si>
  <si>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</si>
  <si>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</si>
  <si>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</si>
  <si>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</si>
  <si>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</si>
  <si>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</si>
  <si>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</si>
  <si>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</si>
  <si>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</si>
  <si>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</si>
  <si>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</si>
  <si>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</si>
  <si>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</si>
  <si>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</si>
  <si>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</si>
  <si>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</si>
  <si>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</si>
  <si>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</si>
  <si>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</si>
  <si>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</si>
  <si>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</si>
  <si>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</si>
  <si>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</si>
  <si>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</si>
  <si>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</si>
  <si>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</si>
  <si>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</si>
  <si>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</si>
  <si>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</si>
  <si>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</si>
  <si>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</si>
  <si>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</si>
  <si>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</si>
  <si>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</si>
  <si>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</si>
  <si>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</si>
  <si>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</si>
  <si>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</si>
  <si>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</si>
  <si>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</si>
  <si>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</si>
  <si>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</si>
  <si>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</si>
  <si>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</si>
  <si>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</si>
  <si>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</si>
  <si>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川越市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</si>
  <si>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</si>
  <si>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</si>
  <si>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</si>
  <si>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</si>
  <si>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</si>
  <si>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</si>
  <si>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</si>
  <si>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</si>
  <si>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</si>
  <si>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</si>
  <si>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100％を上回り、黒字ではありますが、類似団体と比較すると低い水準になっています。
③流動比率
　100％を大きく上回り、かつ類似団体と比較しても高い水準です。
④企業債残高対給水収益比率
　類似団体と比較して低い数値に抑えられています。将来負担が少なくなっていると言えますが、必要な更新事業を行っているか検証する必要があります。
⑤料金回収率
　平成27年度は辛うじて100％を上回りましたが、今後は大規模修繕を控えているため、適正な供給単価について検討する必要があります。
⑥給水原価
　類似団体と比較して低い数値に抑えられています。費用のうち約4割は県水購入費であるため、購入単価の見直しがあると、数値に大きく影響することになります。
⑦施設利用率
　類似団体と比較し高い数値ですが、下降傾向が見られるため、将来的には施設のダウンサイジングも検討する必要があります。
⑧有収率
　類似団体と比較し94％前後と高い数値で安定しており、上昇傾向にあります。今後も漏水調査や老朽管更新等を計画的に続けていく必要があります。</t>
    <rPh sb="1" eb="3">
      <t>ケイジョウ</t>
    </rPh>
    <rPh sb="3" eb="5">
      <t>シュウシ</t>
    </rPh>
    <rPh sb="5" eb="7">
      <t>ヒリツ</t>
    </rPh>
    <rPh sb="14" eb="16">
      <t>ウワマワ</t>
    </rPh>
    <rPh sb="18" eb="20">
      <t>クロジ</t>
    </rPh>
    <rPh sb="28" eb="30">
      <t>ルイジ</t>
    </rPh>
    <rPh sb="30" eb="32">
      <t>ダンタイ</t>
    </rPh>
    <rPh sb="33" eb="35">
      <t>ヒカク</t>
    </rPh>
    <rPh sb="38" eb="39">
      <t>ヒク</t>
    </rPh>
    <rPh sb="40" eb="42">
      <t>スイジュン</t>
    </rPh>
    <rPh sb="52" eb="54">
      <t>リュウドウ</t>
    </rPh>
    <rPh sb="54" eb="56">
      <t>ヒリツ</t>
    </rPh>
    <rPh sb="63" eb="64">
      <t>オオ</t>
    </rPh>
    <rPh sb="66" eb="68">
      <t>ウワマワ</t>
    </rPh>
    <rPh sb="72" eb="74">
      <t>ルイジ</t>
    </rPh>
    <rPh sb="74" eb="76">
      <t>ダンタイ</t>
    </rPh>
    <rPh sb="77" eb="79">
      <t>ヒカク</t>
    </rPh>
    <rPh sb="82" eb="83">
      <t>タカ</t>
    </rPh>
    <rPh sb="84" eb="86">
      <t>スイジュン</t>
    </rPh>
    <rPh sb="91" eb="93">
      <t>キギョウ</t>
    </rPh>
    <rPh sb="93" eb="94">
      <t>サイ</t>
    </rPh>
    <rPh sb="94" eb="96">
      <t>ザンダカ</t>
    </rPh>
    <rPh sb="96" eb="97">
      <t>タイ</t>
    </rPh>
    <rPh sb="97" eb="99">
      <t>キュウスイ</t>
    </rPh>
    <rPh sb="99" eb="101">
      <t>シュウエキ</t>
    </rPh>
    <rPh sb="101" eb="103">
      <t>ヒリツ</t>
    </rPh>
    <rPh sb="119" eb="120">
      <t>オサ</t>
    </rPh>
    <rPh sb="142" eb="143">
      <t>イ</t>
    </rPh>
    <rPh sb="176" eb="178">
      <t>リョウキン</t>
    </rPh>
    <rPh sb="178" eb="180">
      <t>カイシュウ</t>
    </rPh>
    <rPh sb="180" eb="181">
      <t>リツ</t>
    </rPh>
    <rPh sb="183" eb="185">
      <t>ヘイセイ</t>
    </rPh>
    <rPh sb="187" eb="189">
      <t>ネンド</t>
    </rPh>
    <rPh sb="190" eb="191">
      <t>カロ</t>
    </rPh>
    <rPh sb="199" eb="201">
      <t>ウワマワ</t>
    </rPh>
    <rPh sb="207" eb="209">
      <t>コンゴ</t>
    </rPh>
    <rPh sb="210" eb="213">
      <t>ダイキボ</t>
    </rPh>
    <rPh sb="213" eb="215">
      <t>シュウゼン</t>
    </rPh>
    <rPh sb="216" eb="217">
      <t>ヒカ</t>
    </rPh>
    <rPh sb="224" eb="226">
      <t>テキセイ</t>
    </rPh>
    <rPh sb="227" eb="229">
      <t>キョウキュウ</t>
    </rPh>
    <rPh sb="229" eb="231">
      <t>タンカ</t>
    </rPh>
    <rPh sb="235" eb="237">
      <t>ケントウ</t>
    </rPh>
    <rPh sb="249" eb="251">
      <t>キュウスイ</t>
    </rPh>
    <rPh sb="251" eb="253">
      <t>ゲンカ</t>
    </rPh>
    <rPh sb="278" eb="280">
      <t>ヒヨウ</t>
    </rPh>
    <rPh sb="283" eb="284">
      <t>ヤク</t>
    </rPh>
    <rPh sb="285" eb="286">
      <t>ワリ</t>
    </rPh>
    <rPh sb="287" eb="289">
      <t>ケンスイ</t>
    </rPh>
    <rPh sb="289" eb="291">
      <t>コウニュウ</t>
    </rPh>
    <rPh sb="291" eb="292">
      <t>ヒ</t>
    </rPh>
    <rPh sb="298" eb="300">
      <t>コウニュウ</t>
    </rPh>
    <rPh sb="300" eb="302">
      <t>タンカ</t>
    </rPh>
    <rPh sb="303" eb="305">
      <t>ミナオ</t>
    </rPh>
    <rPh sb="311" eb="313">
      <t>スウチ</t>
    </rPh>
    <rPh sb="314" eb="315">
      <t>オオ</t>
    </rPh>
    <rPh sb="317" eb="319">
      <t>エイキョウ</t>
    </rPh>
    <rPh sb="331" eb="333">
      <t>シセツ</t>
    </rPh>
    <rPh sb="333" eb="335">
      <t>リヨウ</t>
    </rPh>
    <rPh sb="335" eb="336">
      <t>リツ</t>
    </rPh>
    <rPh sb="356" eb="358">
      <t>ケイコウ</t>
    </rPh>
    <rPh sb="397" eb="399">
      <t>ユウシュウ</t>
    </rPh>
    <rPh sb="399" eb="400">
      <t>リツ</t>
    </rPh>
    <rPh sb="413" eb="415">
      <t>ゼンゴ</t>
    </rPh>
    <rPh sb="421" eb="423">
      <t>アンテイ</t>
    </rPh>
    <rPh sb="438" eb="440">
      <t>コンゴ</t>
    </rPh>
    <rPh sb="441" eb="443">
      <t>ロウスイ</t>
    </rPh>
    <rPh sb="443" eb="445">
      <t>チョウサ</t>
    </rPh>
    <rPh sb="446" eb="448">
      <t>ロウキュウ</t>
    </rPh>
    <rPh sb="448" eb="449">
      <t>カン</t>
    </rPh>
    <rPh sb="449" eb="451">
      <t>コウシン</t>
    </rPh>
    <rPh sb="451" eb="452">
      <t>トウ</t>
    </rPh>
    <rPh sb="453" eb="456">
      <t>ケイカクテキ</t>
    </rPh>
    <rPh sb="457" eb="458">
      <t>ツヅ</t>
    </rPh>
    <rPh sb="462" eb="464">
      <t>ヒツヨウ</t>
    </rPh>
    <phoneticPr fontId="4"/>
  </si>
  <si>
    <t>①有形固定資産減価償却率
　類似団体との比較では同程度、かつ増加傾向にあります。計画的な償却対象資産の更新が必要です。
②管路経年化率
　類似団体と比較して増加の速度が速く、今後も増加が見込まれることから、計画的かつ早急な管路の更新が必要です。
③管路更新率
　類似団体と比較すると更新率は高いですが、今後も②管路経年化率の増加が見込まれることから、さらに更新スピードを上げる必要があります。</t>
    <rPh sb="1" eb="3">
      <t>ユウケイ</t>
    </rPh>
    <rPh sb="3" eb="5">
      <t>コテイ</t>
    </rPh>
    <rPh sb="5" eb="7">
      <t>シサン</t>
    </rPh>
    <rPh sb="7" eb="9">
      <t>ゲンカ</t>
    </rPh>
    <rPh sb="9" eb="11">
      <t>ショウキャク</t>
    </rPh>
    <rPh sb="11" eb="12">
      <t>リツ</t>
    </rPh>
    <rPh sb="14" eb="16">
      <t>ルイジ</t>
    </rPh>
    <rPh sb="16" eb="18">
      <t>ダンタイ</t>
    </rPh>
    <rPh sb="20" eb="22">
      <t>ヒカク</t>
    </rPh>
    <rPh sb="24" eb="27">
      <t>ドウテイド</t>
    </rPh>
    <rPh sb="30" eb="32">
      <t>ゾウカ</t>
    </rPh>
    <rPh sb="32" eb="34">
      <t>ケイコウ</t>
    </rPh>
    <rPh sb="40" eb="43">
      <t>ケイカクテキ</t>
    </rPh>
    <rPh sb="44" eb="46">
      <t>ショウキャク</t>
    </rPh>
    <rPh sb="46" eb="48">
      <t>タイショウ</t>
    </rPh>
    <rPh sb="48" eb="50">
      <t>シサン</t>
    </rPh>
    <rPh sb="51" eb="53">
      <t>コウシン</t>
    </rPh>
    <rPh sb="54" eb="56">
      <t>ヒツヨウ</t>
    </rPh>
    <rPh sb="61" eb="63">
      <t>カンロ</t>
    </rPh>
    <rPh sb="63" eb="66">
      <t>ケイネンカ</t>
    </rPh>
    <rPh sb="66" eb="67">
      <t>リツ</t>
    </rPh>
    <rPh sb="69" eb="71">
      <t>ルイジ</t>
    </rPh>
    <rPh sb="71" eb="73">
      <t>ダンタイ</t>
    </rPh>
    <rPh sb="74" eb="76">
      <t>ヒカク</t>
    </rPh>
    <rPh sb="78" eb="80">
      <t>ゾウカ</t>
    </rPh>
    <rPh sb="81" eb="83">
      <t>ソクド</t>
    </rPh>
    <rPh sb="84" eb="85">
      <t>ハヤ</t>
    </rPh>
    <rPh sb="87" eb="89">
      <t>コンゴ</t>
    </rPh>
    <rPh sb="90" eb="92">
      <t>ゾウカ</t>
    </rPh>
    <rPh sb="93" eb="95">
      <t>ミコ</t>
    </rPh>
    <rPh sb="103" eb="106">
      <t>ケイカクテキ</t>
    </rPh>
    <rPh sb="108" eb="110">
      <t>ソウキュウ</t>
    </rPh>
    <rPh sb="111" eb="113">
      <t>カンロ</t>
    </rPh>
    <rPh sb="114" eb="116">
      <t>コウシン</t>
    </rPh>
    <rPh sb="117" eb="119">
      <t>ヒツヨウ</t>
    </rPh>
    <rPh sb="124" eb="126">
      <t>カンロ</t>
    </rPh>
    <rPh sb="126" eb="128">
      <t>コウシン</t>
    </rPh>
    <rPh sb="128" eb="129">
      <t>リツ</t>
    </rPh>
    <rPh sb="141" eb="143">
      <t>コウシン</t>
    </rPh>
    <rPh sb="155" eb="157">
      <t>カンロ</t>
    </rPh>
    <rPh sb="157" eb="160">
      <t>ケイネンカ</t>
    </rPh>
    <rPh sb="160" eb="161">
      <t>リツ</t>
    </rPh>
    <phoneticPr fontId="4"/>
  </si>
  <si>
    <t>　全体的に経営の健全性は保たれており、類似団体と比較しても経営状況は概ね良好であると言えます。しかし、管路や保有資産の老朽化が進んでいるため、計画的な更新が必要です。また、施設のダウンサイジングや適正な供給単価について、検討を進める必要があります。
※ 「1.経営の健全性・効率性について」の①③⑤⑥における平成26年度の指標は、会計基準の見直しによる影響により大きく変動しています。</t>
    <rPh sb="19" eb="21">
      <t>ルイジ</t>
    </rPh>
    <rPh sb="21" eb="23">
      <t>ダンタイ</t>
    </rPh>
    <rPh sb="24" eb="26">
      <t>ヒカク</t>
    </rPh>
    <rPh sb="42" eb="43">
      <t>イ</t>
    </rPh>
    <rPh sb="78" eb="80">
      <t>ヒツヨウ</t>
    </rPh>
    <rPh sb="86" eb="88">
      <t>シセツ</t>
    </rPh>
    <rPh sb="98" eb="100">
      <t>テキセイ</t>
    </rPh>
    <rPh sb="101" eb="103">
      <t>キョウキュウ</t>
    </rPh>
    <rPh sb="103" eb="105">
      <t>タンカ</t>
    </rPh>
    <rPh sb="110" eb="112">
      <t>ケントウ</t>
    </rPh>
    <rPh sb="113" eb="114">
      <t>スス</t>
    </rPh>
    <rPh sb="116" eb="118">
      <t>ヒツヨウ</t>
    </rPh>
    <rPh sb="131" eb="133">
      <t>ケイエイ</t>
    </rPh>
    <rPh sb="134" eb="137">
      <t>ケンゼンセイ</t>
    </rPh>
    <rPh sb="138" eb="141">
      <t>コウリツセイ</t>
    </rPh>
    <rPh sb="168" eb="170">
      <t>キジュン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</si>
</sst>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1.23</c:v>
                </c:pt>
                <c:pt idx="1">
                  <c:v>1.24</c:v>
                </c:pt>
                <c:pt idx="2">
                  <c:v>1.1599999999999999</c:v>
                </c:pt>
                <c:pt idx="3">
                  <c:v>1.1599999999999999</c:v>
                </c:pt>
                <c:pt idx="4">
                  <c:v>1.1200000000000001</c:v>
                </c:pt>
              </c:numCache>
            </c:numRef>
          </c:val>
        </c:ser>
        <c:dLbls>
          <c:showLegendKey val="0"/>
          <c:showVal val="0"/>
          <c:showCatName val="0"/>
          <c:showSerName val="0"/>
          <c:showPercent val="0"/>
          <c:showBubbleSize val="0"/>
        </c:dLbls>
        <c:gapWidth val="150"/>
        <c:axId val="91379584"/>
        <c:axId val="913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91379584"/>
        <c:axId val="91394048"/>
      </c:lineChart>
      <c:dateAx>
        <c:axId val="91379584"/>
        <c:scaling>
          <c:orientation val="minMax"/>
        </c:scaling>
        <c:delete val="1"/>
        <c:axPos val="b"/>
        <c:numFmt formatCode="ge" sourceLinked="1"/>
        <c:majorTickMark val="none"/>
        <c:minorTickMark val="none"/>
        <c:tickLblPos val="none"/>
        <c:crossAx val="91394048"/>
        <c:crosses val="autoZero"/>
        <c:auto val="1"/>
        <c:lblOffset val="100"/>
        <c:baseTimeUnit val="years"/>
      </c:dateAx>
      <c:valAx>
        <c:axId val="913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66.89</c:v>
                </c:pt>
                <c:pt idx="1">
                  <c:v>66.569999999999993</c:v>
                </c:pt>
                <c:pt idx="2">
                  <c:v>66.16</c:v>
                </c:pt>
                <c:pt idx="3">
                  <c:v>65.44</c:v>
                </c:pt>
                <c:pt idx="4">
                  <c:v>65.19</c:v>
                </c:pt>
              </c:numCache>
            </c:numRef>
          </c:val>
        </c:ser>
        <c:dLbls>
          <c:showLegendKey val="0"/>
          <c:showVal val="0"/>
          <c:showCatName val="0"/>
          <c:showSerName val="0"/>
          <c:showPercent val="0"/>
          <c:showBubbleSize val="0"/>
        </c:dLbls>
        <c:gapWidth val="150"/>
        <c:axId val="99457280"/>
        <c:axId val="995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99457280"/>
        <c:axId val="99549568"/>
      </c:lineChart>
      <c:dateAx>
        <c:axId val="99457280"/>
        <c:scaling>
          <c:orientation val="minMax"/>
        </c:scaling>
        <c:delete val="1"/>
        <c:axPos val="b"/>
        <c:numFmt formatCode="ge" sourceLinked="1"/>
        <c:majorTickMark val="none"/>
        <c:minorTickMark val="none"/>
        <c:tickLblPos val="none"/>
        <c:crossAx val="99549568"/>
        <c:crosses val="autoZero"/>
        <c:auto val="1"/>
        <c:lblOffset val="100"/>
        <c:baseTimeUnit val="years"/>
      </c:dateAx>
      <c:valAx>
        <c:axId val="995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93.46</c:v>
                </c:pt>
                <c:pt idx="1">
                  <c:v>94.27</c:v>
                </c:pt>
                <c:pt idx="2">
                  <c:v>94.27</c:v>
                </c:pt>
                <c:pt idx="3">
                  <c:v>94.17</c:v>
                </c:pt>
                <c:pt idx="4">
                  <c:v>94.36</c:v>
                </c:pt>
              </c:numCache>
            </c:numRef>
          </c:val>
        </c:ser>
        <c:dLbls>
          <c:showLegendKey val="0"/>
          <c:showVal val="0"/>
          <c:showCatName val="0"/>
          <c:showSerName val="0"/>
          <c:showPercent val="0"/>
          <c:showBubbleSize val="0"/>
        </c:dLbls>
        <c:gapWidth val="150"/>
        <c:axId val="99567488"/>
        <c:axId val="995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99567488"/>
        <c:axId val="99577856"/>
      </c:lineChart>
      <c:dateAx>
        <c:axId val="99567488"/>
        <c:scaling>
          <c:orientation val="minMax"/>
        </c:scaling>
        <c:delete val="1"/>
        <c:axPos val="b"/>
        <c:numFmt formatCode="ge" sourceLinked="1"/>
        <c:majorTickMark val="none"/>
        <c:minorTickMark val="none"/>
        <c:tickLblPos val="none"/>
        <c:crossAx val="99577856"/>
        <c:crosses val="autoZero"/>
        <c:auto val="1"/>
        <c:lblOffset val="100"/>
        <c:baseTimeUnit val="years"/>
      </c:dateAx>
      <c:valAx>
        <c:axId val="995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110.13</c:v>
                </c:pt>
                <c:pt idx="1">
                  <c:v>106.29</c:v>
                </c:pt>
                <c:pt idx="2">
                  <c:v>103.89</c:v>
                </c:pt>
                <c:pt idx="3">
                  <c:v>110.14</c:v>
                </c:pt>
                <c:pt idx="4">
                  <c:v>111.14</c:v>
                </c:pt>
              </c:numCache>
            </c:numRef>
          </c:val>
        </c:ser>
        <c:dLbls>
          <c:showLegendKey val="0"/>
          <c:showVal val="0"/>
          <c:showCatName val="0"/>
          <c:showSerName val="0"/>
          <c:showPercent val="0"/>
          <c:showBubbleSize val="0"/>
        </c:dLbls>
        <c:gapWidth val="150"/>
        <c:axId val="91436544"/>
        <c:axId val="914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91436544"/>
        <c:axId val="91438464"/>
      </c:lineChart>
      <c:dateAx>
        <c:axId val="91436544"/>
        <c:scaling>
          <c:orientation val="minMax"/>
        </c:scaling>
        <c:delete val="1"/>
        <c:axPos val="b"/>
        <c:numFmt formatCode="ge" sourceLinked="1"/>
        <c:majorTickMark val="none"/>
        <c:minorTickMark val="none"/>
        <c:tickLblPos val="none"/>
        <c:crossAx val="91438464"/>
        <c:crosses val="autoZero"/>
        <c:auto val="1"/>
        <c:lblOffset val="100"/>
        <c:baseTimeUnit val="years"/>
      </c:dateAx>
      <c:valAx>
        <c:axId val="9143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44.01</c:v>
                </c:pt>
                <c:pt idx="1">
                  <c:v>44.46</c:v>
                </c:pt>
                <c:pt idx="2">
                  <c:v>45</c:v>
                </c:pt>
                <c:pt idx="3">
                  <c:v>46.12</c:v>
                </c:pt>
                <c:pt idx="4">
                  <c:v>47.13</c:v>
                </c:pt>
              </c:numCache>
            </c:numRef>
          </c:val>
        </c:ser>
        <c:dLbls>
          <c:showLegendKey val="0"/>
          <c:showVal val="0"/>
          <c:showCatName val="0"/>
          <c:showSerName val="0"/>
          <c:showPercent val="0"/>
          <c:showBubbleSize val="0"/>
        </c:dLbls>
        <c:gapWidth val="150"/>
        <c:axId val="91464832"/>
        <c:axId val="914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91464832"/>
        <c:axId val="91466752"/>
      </c:lineChart>
      <c:dateAx>
        <c:axId val="91464832"/>
        <c:scaling>
          <c:orientation val="minMax"/>
        </c:scaling>
        <c:delete val="1"/>
        <c:axPos val="b"/>
        <c:numFmt formatCode="ge" sourceLinked="1"/>
        <c:majorTickMark val="none"/>
        <c:minorTickMark val="none"/>
        <c:tickLblPos val="none"/>
        <c:crossAx val="91466752"/>
        <c:crosses val="autoZero"/>
        <c:auto val="1"/>
        <c:lblOffset val="100"/>
        <c:baseTimeUnit val="years"/>
      </c:dateAx>
      <c:valAx>
        <c:axId val="914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6.52</c:v>
                </c:pt>
                <c:pt idx="1">
                  <c:v>10.210000000000001</c:v>
                </c:pt>
                <c:pt idx="2">
                  <c:v>14.14</c:v>
                </c:pt>
                <c:pt idx="3">
                  <c:v>17.87</c:v>
                </c:pt>
                <c:pt idx="4">
                  <c:v>19.32</c:v>
                </c:pt>
              </c:numCache>
            </c:numRef>
          </c:val>
        </c:ser>
        <c:dLbls>
          <c:showLegendKey val="0"/>
          <c:showVal val="0"/>
          <c:showCatName val="0"/>
          <c:showSerName val="0"/>
          <c:showPercent val="0"/>
          <c:showBubbleSize val="0"/>
        </c:dLbls>
        <c:gapWidth val="150"/>
        <c:axId val="98988800"/>
        <c:axId val="98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98988800"/>
        <c:axId val="98990720"/>
      </c:lineChart>
      <c:dateAx>
        <c:axId val="98988800"/>
        <c:scaling>
          <c:orientation val="minMax"/>
        </c:scaling>
        <c:delete val="1"/>
        <c:axPos val="b"/>
        <c:numFmt formatCode="ge" sourceLinked="1"/>
        <c:majorTickMark val="none"/>
        <c:minorTickMark val="none"/>
        <c:tickLblPos val="none"/>
        <c:crossAx val="98990720"/>
        <c:crosses val="autoZero"/>
        <c:auto val="1"/>
        <c:lblOffset val="100"/>
        <c:baseTimeUnit val="years"/>
      </c:dateAx>
      <c:valAx>
        <c:axId val="98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19392"/>
        <c:axId val="990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99019392"/>
        <c:axId val="99095296"/>
      </c:lineChart>
      <c:dateAx>
        <c:axId val="99019392"/>
        <c:scaling>
          <c:orientation val="minMax"/>
        </c:scaling>
        <c:delete val="1"/>
        <c:axPos val="b"/>
        <c:numFmt formatCode="ge" sourceLinked="1"/>
        <c:majorTickMark val="none"/>
        <c:minorTickMark val="none"/>
        <c:tickLblPos val="none"/>
        <c:crossAx val="99095296"/>
        <c:crosses val="autoZero"/>
        <c:auto val="1"/>
        <c:lblOffset val="100"/>
        <c:baseTimeUnit val="years"/>
      </c:dateAx>
      <c:valAx>
        <c:axId val="9909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600.96</c:v>
                </c:pt>
                <c:pt idx="1">
                  <c:v>624.63</c:v>
                </c:pt>
                <c:pt idx="2">
                  <c:v>548.55999999999995</c:v>
                </c:pt>
                <c:pt idx="3">
                  <c:v>289.75</c:v>
                </c:pt>
                <c:pt idx="4">
                  <c:v>339.3</c:v>
                </c:pt>
              </c:numCache>
            </c:numRef>
          </c:val>
        </c:ser>
        <c:dLbls>
          <c:showLegendKey val="0"/>
          <c:showVal val="0"/>
          <c:showCatName val="0"/>
          <c:showSerName val="0"/>
          <c:showPercent val="0"/>
          <c:showBubbleSize val="0"/>
        </c:dLbls>
        <c:gapWidth val="150"/>
        <c:axId val="99135872"/>
        <c:axId val="991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99135872"/>
        <c:axId val="99137792"/>
      </c:lineChart>
      <c:dateAx>
        <c:axId val="99135872"/>
        <c:scaling>
          <c:orientation val="minMax"/>
        </c:scaling>
        <c:delete val="1"/>
        <c:axPos val="b"/>
        <c:numFmt formatCode="ge" sourceLinked="1"/>
        <c:majorTickMark val="none"/>
        <c:minorTickMark val="none"/>
        <c:tickLblPos val="none"/>
        <c:crossAx val="99137792"/>
        <c:crosses val="autoZero"/>
        <c:auto val="1"/>
        <c:lblOffset val="100"/>
        <c:baseTimeUnit val="years"/>
      </c:dateAx>
      <c:valAx>
        <c:axId val="99137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168.13</c:v>
                </c:pt>
                <c:pt idx="1">
                  <c:v>155.55000000000001</c:v>
                </c:pt>
                <c:pt idx="2">
                  <c:v>144.58000000000001</c:v>
                </c:pt>
                <c:pt idx="3">
                  <c:v>140.19</c:v>
                </c:pt>
                <c:pt idx="4">
                  <c:v>137.55000000000001</c:v>
                </c:pt>
              </c:numCache>
            </c:numRef>
          </c:val>
        </c:ser>
        <c:dLbls>
          <c:showLegendKey val="0"/>
          <c:showVal val="0"/>
          <c:showCatName val="0"/>
          <c:showSerName val="0"/>
          <c:showPercent val="0"/>
          <c:showBubbleSize val="0"/>
        </c:dLbls>
        <c:gapWidth val="150"/>
        <c:axId val="99684352"/>
        <c:axId val="996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99684352"/>
        <c:axId val="99686272"/>
      </c:lineChart>
      <c:dateAx>
        <c:axId val="99684352"/>
        <c:scaling>
          <c:orientation val="minMax"/>
        </c:scaling>
        <c:delete val="1"/>
        <c:axPos val="b"/>
        <c:numFmt formatCode="ge" sourceLinked="1"/>
        <c:majorTickMark val="none"/>
        <c:minorTickMark val="none"/>
        <c:tickLblPos val="none"/>
        <c:crossAx val="99686272"/>
        <c:crosses val="autoZero"/>
        <c:auto val="1"/>
        <c:lblOffset val="100"/>
        <c:baseTimeUnit val="years"/>
      </c:dateAx>
      <c:valAx>
        <c:axId val="9968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95.71</c:v>
                </c:pt>
                <c:pt idx="1">
                  <c:v>94.21</c:v>
                </c:pt>
                <c:pt idx="2">
                  <c:v>93.96</c:v>
                </c:pt>
                <c:pt idx="3">
                  <c:v>99.81</c:v>
                </c:pt>
                <c:pt idx="4">
                  <c:v>101.57</c:v>
                </c:pt>
              </c:numCache>
            </c:numRef>
          </c:val>
        </c:ser>
        <c:dLbls>
          <c:showLegendKey val="0"/>
          <c:showVal val="0"/>
          <c:showCatName val="0"/>
          <c:showSerName val="0"/>
          <c:showPercent val="0"/>
          <c:showBubbleSize val="0"/>
        </c:dLbls>
        <c:gapWidth val="150"/>
        <c:axId val="99728768"/>
        <c:axId val="997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99728768"/>
        <c:axId val="99735040"/>
      </c:lineChart>
      <c:dateAx>
        <c:axId val="99728768"/>
        <c:scaling>
          <c:orientation val="minMax"/>
        </c:scaling>
        <c:delete val="1"/>
        <c:axPos val="b"/>
        <c:numFmt formatCode="ge" sourceLinked="1"/>
        <c:majorTickMark val="none"/>
        <c:minorTickMark val="none"/>
        <c:tickLblPos val="none"/>
        <c:crossAx val="99735040"/>
        <c:crosses val="autoZero"/>
        <c:auto val="1"/>
        <c:lblOffset val="100"/>
        <c:baseTimeUnit val="years"/>
      </c:dateAx>
      <c:valAx>
        <c:axId val="997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153.31</c:v>
                </c:pt>
                <c:pt idx="1">
                  <c:v>156.02000000000001</c:v>
                </c:pt>
                <c:pt idx="2">
                  <c:v>155.84</c:v>
                </c:pt>
                <c:pt idx="3">
                  <c:v>145.68</c:v>
                </c:pt>
                <c:pt idx="4">
                  <c:v>143.16999999999999</c:v>
                </c:pt>
              </c:numCache>
            </c:numRef>
          </c:val>
        </c:ser>
        <c:dLbls>
          <c:showLegendKey val="0"/>
          <c:showVal val="0"/>
          <c:showCatName val="0"/>
          <c:showSerName val="0"/>
          <c:showPercent val="0"/>
          <c:showBubbleSize val="0"/>
        </c:dLbls>
        <c:gapWidth val="150"/>
        <c:axId val="99437184"/>
        <c:axId val="994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99437184"/>
        <c:axId val="99439360"/>
      </c:lineChart>
      <c:dateAx>
        <c:axId val="99437184"/>
        <c:scaling>
          <c:orientation val="minMax"/>
        </c:scaling>
        <c:delete val="1"/>
        <c:axPos val="b"/>
        <c:numFmt formatCode="ge" sourceLinked="1"/>
        <c:majorTickMark val="none"/>
        <c:minorTickMark val="none"/>
        <c:tickLblPos val="none"/>
        <c:crossAx val="99439360"/>
        <c:crosses val="autoZero"/>
        <c:auto val="1"/>
        <c:lblOffset val="100"/>
        <c:baseTimeUnit val="years"/>
      </c:dateAx>
      <c:valAx>
        <c:axId val="99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川越市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350223</v>
      </c>
      <c r="AJ8" s="56"/>
      <c r="AK8" s="56"/>
      <c r="AL8" s="56"/>
      <c r="AM8" s="56"/>
      <c r="AN8" s="56"/>
      <c r="AO8" s="56"/>
      <c r="AP8" s="57"/>
      <c r="AQ8" s="47">
        <f>データ!R6</f>
        <v>109.13</v>
      </c>
      <c r="AR8" s="47"/>
      <c r="AS8" s="47"/>
      <c r="AT8" s="47"/>
      <c r="AU8" s="47"/>
      <c r="AV8" s="47"/>
      <c r="AW8" s="47"/>
      <c r="AX8" s="47"/>
      <c r="AY8" s="47">
        <f>データ!S6</f>
        <v>3209.23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79.959999999999994</v>
      </c>
      <c r="K10" s="47"/>
      <c r="L10" s="47"/>
      <c r="M10" s="47"/>
      <c r="N10" s="47"/>
      <c r="O10" s="47"/>
      <c r="P10" s="47"/>
      <c r="Q10" s="47"/>
      <c r="R10" s="47">
        <f>データ!O6</f>
        <v>99.98</v>
      </c>
      <c r="S10" s="47"/>
      <c r="T10" s="47"/>
      <c r="U10" s="47"/>
      <c r="V10" s="47"/>
      <c r="W10" s="47"/>
      <c r="X10" s="47"/>
      <c r="Y10" s="47"/>
      <c r="Z10" s="78">
        <f>データ!P6</f>
        <v>2106</v>
      </c>
      <c r="AA10" s="78"/>
      <c r="AB10" s="78"/>
      <c r="AC10" s="78"/>
      <c r="AD10" s="78"/>
      <c r="AE10" s="78"/>
      <c r="AF10" s="78"/>
      <c r="AG10" s="78"/>
      <c r="AH10" s="2"/>
      <c r="AI10" s="78">
        <f>データ!T6</f>
        <v>350394</v>
      </c>
      <c r="AJ10" s="78"/>
      <c r="AK10" s="78"/>
      <c r="AL10" s="78"/>
      <c r="AM10" s="78"/>
      <c r="AN10" s="78"/>
      <c r="AO10" s="78"/>
      <c r="AP10" s="78"/>
      <c r="AQ10" s="47">
        <f>データ!U6</f>
        <v>109.13</v>
      </c>
      <c r="AR10" s="47"/>
      <c r="AS10" s="47"/>
      <c r="AT10" s="47"/>
      <c r="AU10" s="47"/>
      <c r="AV10" s="47"/>
      <c r="AW10" s="47"/>
      <c r="AX10" s="47"/>
      <c r="AY10" s="47">
        <f>データ!V6</f>
        <v>3210.79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112011</v>
      </c>
      <c r="D6" s="31">
        <f t="shared" si="3"/>
        <v>46</v>
      </c>
      <c r="E6" s="31">
        <f t="shared" si="3"/>
        <v>1</v>
      </c>
      <c r="F6" s="31">
        <f t="shared" si="3"/>
        <v>0</v>
      </c>
      <c r="G6" s="31">
        <f t="shared" si="3"/>
        <v>1</v>
      </c>
      <c r="H6" s="31" t="str">
        <f t="shared" si="3"/>
        <v>埼玉県　川越市</v>
      </c>
      <c r="I6" s="31" t="str">
        <f t="shared" si="3"/>
        <v>法適用</v>
      </c>
      <c r="J6" s="31" t="str">
        <f t="shared" si="3"/>
        <v>水道事業</v>
      </c>
      <c r="K6" s="31" t="str">
        <f t="shared" si="3"/>
        <v>末端給水事業</v>
      </c>
      <c r="L6" s="31" t="str">
        <f t="shared" si="3"/>
        <v>A1</v>
      </c>
      <c r="M6" s="32" t="str">
        <f t="shared" si="3"/>
        <v>-</v>
      </c>
      <c r="N6" s="32">
        <f t="shared" si="3"/>
        <v>79.959999999999994</v>
      </c>
      <c r="O6" s="32">
        <f t="shared" si="3"/>
        <v>99.98</v>
      </c>
      <c r="P6" s="32">
        <f t="shared" si="3"/>
        <v>2106</v>
      </c>
      <c r="Q6" s="32">
        <f t="shared" si="3"/>
        <v>350223</v>
      </c>
      <c r="R6" s="32">
        <f t="shared" si="3"/>
        <v>109.13</v>
      </c>
      <c r="S6" s="32">
        <f t="shared" si="3"/>
        <v>3209.23</v>
      </c>
      <c r="T6" s="32">
        <f t="shared" si="3"/>
        <v>350394</v>
      </c>
      <c r="U6" s="32">
        <f t="shared" si="3"/>
        <v>109.13</v>
      </c>
      <c r="V6" s="32">
        <f t="shared" si="3"/>
        <v>3210.79</v>
      </c>
      <c r="W6" s="33">
        <f>IF(W7="",NA(),W7)</f>
        <v>110.13</v>
      </c>
      <c r="X6" s="33">
        <f t="shared" ref="X6:AF6" si="4">IF(X7="",NA(),X7)</f>
        <v>106.29</v>
      </c>
      <c r="Y6" s="33">
        <f t="shared" si="4"/>
        <v>103.89</v>
      </c>
      <c r="Z6" s="33">
        <f t="shared" si="4"/>
        <v>110.14</v>
      </c>
      <c r="AA6" s="33">
        <f t="shared" si="4"/>
        <v>111.14</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600.96</v>
      </c>
      <c r="AT6" s="33">
        <f t="shared" ref="AT6:BB6" si="6">IF(AT7="",NA(),AT7)</f>
        <v>624.63</v>
      </c>
      <c r="AU6" s="33">
        <f t="shared" si="6"/>
        <v>548.55999999999995</v>
      </c>
      <c r="AV6" s="33">
        <f t="shared" si="6"/>
        <v>289.75</v>
      </c>
      <c r="AW6" s="33">
        <f t="shared" si="6"/>
        <v>339.3</v>
      </c>
      <c r="AX6" s="33">
        <f t="shared" si="6"/>
        <v>487.15</v>
      </c>
      <c r="AY6" s="33">
        <f t="shared" si="6"/>
        <v>475.07</v>
      </c>
      <c r="AZ6" s="33">
        <f t="shared" si="6"/>
        <v>473.46</v>
      </c>
      <c r="BA6" s="33">
        <f t="shared" si="6"/>
        <v>240.81</v>
      </c>
      <c r="BB6" s="33">
        <f t="shared" si="6"/>
        <v>241.71</v>
      </c>
      <c r="BC6" s="32" t="str">
        <f>IF(BC7="","",IF(BC7="-","【-】","【"&amp;SUBSTITUTE(TEXT(BC7,"#,##0.00"),"-","△")&amp;"】"))</f>
        <v>【262.74】</v>
      </c>
      <c r="BD6" s="33">
        <f>IF(BD7="",NA(),BD7)</f>
        <v>168.13</v>
      </c>
      <c r="BE6" s="33">
        <f t="shared" ref="BE6:BM6" si="7">IF(BE7="",NA(),BE7)</f>
        <v>155.55000000000001</v>
      </c>
      <c r="BF6" s="33">
        <f t="shared" si="7"/>
        <v>144.58000000000001</v>
      </c>
      <c r="BG6" s="33">
        <f t="shared" si="7"/>
        <v>140.19</v>
      </c>
      <c r="BH6" s="33">
        <f t="shared" si="7"/>
        <v>137.55000000000001</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95.71</v>
      </c>
      <c r="BP6" s="33">
        <f t="shared" ref="BP6:BX6" si="8">IF(BP7="",NA(),BP7)</f>
        <v>94.21</v>
      </c>
      <c r="BQ6" s="33">
        <f t="shared" si="8"/>
        <v>93.96</v>
      </c>
      <c r="BR6" s="33">
        <f t="shared" si="8"/>
        <v>99.81</v>
      </c>
      <c r="BS6" s="33">
        <f t="shared" si="8"/>
        <v>101.57</v>
      </c>
      <c r="BT6" s="33">
        <f t="shared" si="8"/>
        <v>100.35</v>
      </c>
      <c r="BU6" s="33">
        <f t="shared" si="8"/>
        <v>100.42</v>
      </c>
      <c r="BV6" s="33">
        <f t="shared" si="8"/>
        <v>100.77</v>
      </c>
      <c r="BW6" s="33">
        <f t="shared" si="8"/>
        <v>107.74</v>
      </c>
      <c r="BX6" s="33">
        <f t="shared" si="8"/>
        <v>108.81</v>
      </c>
      <c r="BY6" s="32" t="str">
        <f>IF(BY7="","",IF(BY7="-","【-】","【"&amp;SUBSTITUTE(TEXT(BY7,"#,##0.00"),"-","△")&amp;"】"))</f>
        <v>【104.99】</v>
      </c>
      <c r="BZ6" s="33">
        <f>IF(BZ7="",NA(),BZ7)</f>
        <v>153.31</v>
      </c>
      <c r="CA6" s="33">
        <f t="shared" ref="CA6:CI6" si="9">IF(CA7="",NA(),CA7)</f>
        <v>156.02000000000001</v>
      </c>
      <c r="CB6" s="33">
        <f t="shared" si="9"/>
        <v>155.84</v>
      </c>
      <c r="CC6" s="33">
        <f t="shared" si="9"/>
        <v>145.68</v>
      </c>
      <c r="CD6" s="33">
        <f t="shared" si="9"/>
        <v>143.16999999999999</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66.89</v>
      </c>
      <c r="CL6" s="33">
        <f t="shared" ref="CL6:CT6" si="10">IF(CL7="",NA(),CL7)</f>
        <v>66.569999999999993</v>
      </c>
      <c r="CM6" s="33">
        <f t="shared" si="10"/>
        <v>66.16</v>
      </c>
      <c r="CN6" s="33">
        <f t="shared" si="10"/>
        <v>65.44</v>
      </c>
      <c r="CO6" s="33">
        <f t="shared" si="10"/>
        <v>65.19</v>
      </c>
      <c r="CP6" s="33">
        <f t="shared" si="10"/>
        <v>64.66</v>
      </c>
      <c r="CQ6" s="33">
        <f t="shared" si="10"/>
        <v>64.09</v>
      </c>
      <c r="CR6" s="33">
        <f t="shared" si="10"/>
        <v>63.91</v>
      </c>
      <c r="CS6" s="33">
        <f t="shared" si="10"/>
        <v>63.25</v>
      </c>
      <c r="CT6" s="33">
        <f t="shared" si="10"/>
        <v>63.03</v>
      </c>
      <c r="CU6" s="32" t="str">
        <f>IF(CU7="","",IF(CU7="-","【-】","【"&amp;SUBSTITUTE(TEXT(CU7,"#,##0.00"),"-","△")&amp;"】"))</f>
        <v>【59.76】</v>
      </c>
      <c r="CV6" s="33">
        <f>IF(CV7="",NA(),CV7)</f>
        <v>93.46</v>
      </c>
      <c r="CW6" s="33">
        <f t="shared" ref="CW6:DE6" si="11">IF(CW7="",NA(),CW7)</f>
        <v>94.27</v>
      </c>
      <c r="CX6" s="33">
        <f t="shared" si="11"/>
        <v>94.27</v>
      </c>
      <c r="CY6" s="33">
        <f t="shared" si="11"/>
        <v>94.17</v>
      </c>
      <c r="CZ6" s="33">
        <f t="shared" si="11"/>
        <v>94.36</v>
      </c>
      <c r="DA6" s="33">
        <f t="shared" si="11"/>
        <v>90.63</v>
      </c>
      <c r="DB6" s="33">
        <f t="shared" si="11"/>
        <v>91.19</v>
      </c>
      <c r="DC6" s="33">
        <f t="shared" si="11"/>
        <v>91.45</v>
      </c>
      <c r="DD6" s="33">
        <f t="shared" si="11"/>
        <v>91.07</v>
      </c>
      <c r="DE6" s="33">
        <f t="shared" si="11"/>
        <v>91.21</v>
      </c>
      <c r="DF6" s="32" t="str">
        <f>IF(DF7="","",IF(DF7="-","【-】","【"&amp;SUBSTITUTE(TEXT(DF7,"#,##0.00"),"-","△")&amp;"】"))</f>
        <v>【89.95】</v>
      </c>
      <c r="DG6" s="33">
        <f>IF(DG7="",NA(),DG7)</f>
        <v>44.01</v>
      </c>
      <c r="DH6" s="33">
        <f t="shared" ref="DH6:DP6" si="12">IF(DH7="",NA(),DH7)</f>
        <v>44.46</v>
      </c>
      <c r="DI6" s="33">
        <f t="shared" si="12"/>
        <v>45</v>
      </c>
      <c r="DJ6" s="33">
        <f t="shared" si="12"/>
        <v>46.12</v>
      </c>
      <c r="DK6" s="33">
        <f t="shared" si="12"/>
        <v>47.13</v>
      </c>
      <c r="DL6" s="33">
        <f t="shared" si="12"/>
        <v>43.4</v>
      </c>
      <c r="DM6" s="33">
        <f t="shared" si="12"/>
        <v>44.41</v>
      </c>
      <c r="DN6" s="33">
        <f t="shared" si="12"/>
        <v>45.38</v>
      </c>
      <c r="DO6" s="33">
        <f t="shared" si="12"/>
        <v>47.7</v>
      </c>
      <c r="DP6" s="33">
        <f t="shared" si="12"/>
        <v>48.41</v>
      </c>
      <c r="DQ6" s="32" t="str">
        <f>IF(DQ7="","",IF(DQ7="-","【-】","【"&amp;SUBSTITUTE(TEXT(DQ7,"#,##0.00"),"-","△")&amp;"】"))</f>
        <v>【47.18】</v>
      </c>
      <c r="DR6" s="33">
        <f>IF(DR7="",NA(),DR7)</f>
        <v>6.52</v>
      </c>
      <c r="DS6" s="33">
        <f t="shared" ref="DS6:EA6" si="13">IF(DS7="",NA(),DS7)</f>
        <v>10.210000000000001</v>
      </c>
      <c r="DT6" s="33">
        <f t="shared" si="13"/>
        <v>14.14</v>
      </c>
      <c r="DU6" s="33">
        <f t="shared" si="13"/>
        <v>17.87</v>
      </c>
      <c r="DV6" s="33">
        <f t="shared" si="13"/>
        <v>19.32</v>
      </c>
      <c r="DW6" s="33">
        <f t="shared" si="13"/>
        <v>10.94</v>
      </c>
      <c r="DX6" s="33">
        <f t="shared" si="13"/>
        <v>12.28</v>
      </c>
      <c r="DY6" s="33">
        <f t="shared" si="13"/>
        <v>13.33</v>
      </c>
      <c r="DZ6" s="33">
        <f t="shared" si="13"/>
        <v>14.54</v>
      </c>
      <c r="EA6" s="33">
        <f t="shared" si="13"/>
        <v>16.16</v>
      </c>
      <c r="EB6" s="32" t="str">
        <f>IF(EB7="","",IF(EB7="-","【-】","【"&amp;SUBSTITUTE(TEXT(EB7,"#,##0.00"),"-","△")&amp;"】"))</f>
        <v>【13.18】</v>
      </c>
      <c r="EC6" s="33">
        <f>IF(EC7="",NA(),EC7)</f>
        <v>1.23</v>
      </c>
      <c r="ED6" s="33">
        <f t="shared" ref="ED6:EL6" si="14">IF(ED7="",NA(),ED7)</f>
        <v>1.24</v>
      </c>
      <c r="EE6" s="33">
        <f t="shared" si="14"/>
        <v>1.1599999999999999</v>
      </c>
      <c r="EF6" s="33">
        <f t="shared" si="14"/>
        <v>1.1599999999999999</v>
      </c>
      <c r="EG6" s="33">
        <f t="shared" si="14"/>
        <v>1.1200000000000001</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112011</v>
      </c>
      <c r="D7" s="35">
        <v>46</v>
      </c>
      <c r="E7" s="35">
        <v>1</v>
      </c>
      <c r="F7" s="35">
        <v>0</v>
      </c>
      <c r="G7" s="35">
        <v>1</v>
      </c>
      <c r="H7" s="35" t="s">
        <v>93</v>
      </c>
      <c r="I7" s="35" t="s">
        <v>94</v>
      </c>
      <c r="J7" s="35" t="s">
        <v>95</v>
      </c>
      <c r="K7" s="35" t="s">
        <v>96</v>
      </c>
      <c r="L7" s="35" t="s">
        <v>97</v>
      </c>
      <c r="M7" s="36" t="s">
        <v>98</v>
      </c>
      <c r="N7" s="36">
        <v>79.959999999999994</v>
      </c>
      <c r="O7" s="36">
        <v>99.98</v>
      </c>
      <c r="P7" s="36">
        <v>2106</v>
      </c>
      <c r="Q7" s="36">
        <v>350223</v>
      </c>
      <c r="R7" s="36">
        <v>109.13</v>
      </c>
      <c r="S7" s="36">
        <v>3209.23</v>
      </c>
      <c r="T7" s="36">
        <v>350394</v>
      </c>
      <c r="U7" s="36">
        <v>109.13</v>
      </c>
      <c r="V7" s="36">
        <v>3210.79</v>
      </c>
      <c r="W7" s="36">
        <v>110.13</v>
      </c>
      <c r="X7" s="36">
        <v>106.29</v>
      </c>
      <c r="Y7" s="36">
        <v>103.89</v>
      </c>
      <c r="Z7" s="36">
        <v>110.14</v>
      </c>
      <c r="AA7" s="36">
        <v>111.14</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600.96</v>
      </c>
      <c r="AT7" s="36">
        <v>624.63</v>
      </c>
      <c r="AU7" s="36">
        <v>548.55999999999995</v>
      </c>
      <c r="AV7" s="36">
        <v>289.75</v>
      </c>
      <c r="AW7" s="36">
        <v>339.3</v>
      </c>
      <c r="AX7" s="36">
        <v>487.15</v>
      </c>
      <c r="AY7" s="36">
        <v>475.07</v>
      </c>
      <c r="AZ7" s="36">
        <v>473.46</v>
      </c>
      <c r="BA7" s="36">
        <v>240.81</v>
      </c>
      <c r="BB7" s="36">
        <v>241.71</v>
      </c>
      <c r="BC7" s="36">
        <v>262.74</v>
      </c>
      <c r="BD7" s="36">
        <v>168.13</v>
      </c>
      <c r="BE7" s="36">
        <v>155.55000000000001</v>
      </c>
      <c r="BF7" s="36">
        <v>144.58000000000001</v>
      </c>
      <c r="BG7" s="36">
        <v>140.19</v>
      </c>
      <c r="BH7" s="36">
        <v>137.55000000000001</v>
      </c>
      <c r="BI7" s="36">
        <v>304.97000000000003</v>
      </c>
      <c r="BJ7" s="36">
        <v>296.5</v>
      </c>
      <c r="BK7" s="36">
        <v>285.77</v>
      </c>
      <c r="BL7" s="36">
        <v>283.10000000000002</v>
      </c>
      <c r="BM7" s="36">
        <v>274.14</v>
      </c>
      <c r="BN7" s="36">
        <v>276.38</v>
      </c>
      <c r="BO7" s="36">
        <v>95.71</v>
      </c>
      <c r="BP7" s="36">
        <v>94.21</v>
      </c>
      <c r="BQ7" s="36">
        <v>93.96</v>
      </c>
      <c r="BR7" s="36">
        <v>99.81</v>
      </c>
      <c r="BS7" s="36">
        <v>101.57</v>
      </c>
      <c r="BT7" s="36">
        <v>100.35</v>
      </c>
      <c r="BU7" s="36">
        <v>100.42</v>
      </c>
      <c r="BV7" s="36">
        <v>100.77</v>
      </c>
      <c r="BW7" s="36">
        <v>107.74</v>
      </c>
      <c r="BX7" s="36">
        <v>108.81</v>
      </c>
      <c r="BY7" s="36">
        <v>104.99</v>
      </c>
      <c r="BZ7" s="36">
        <v>153.31</v>
      </c>
      <c r="CA7" s="36">
        <v>156.02000000000001</v>
      </c>
      <c r="CB7" s="36">
        <v>155.84</v>
      </c>
      <c r="CC7" s="36">
        <v>145.68</v>
      </c>
      <c r="CD7" s="36">
        <v>143.16999999999999</v>
      </c>
      <c r="CE7" s="36">
        <v>166.95</v>
      </c>
      <c r="CF7" s="36">
        <v>166.61</v>
      </c>
      <c r="CG7" s="36">
        <v>165.74</v>
      </c>
      <c r="CH7" s="36">
        <v>154.33000000000001</v>
      </c>
      <c r="CI7" s="36">
        <v>152.94999999999999</v>
      </c>
      <c r="CJ7" s="36">
        <v>163.72</v>
      </c>
      <c r="CK7" s="36">
        <v>66.89</v>
      </c>
      <c r="CL7" s="36">
        <v>66.569999999999993</v>
      </c>
      <c r="CM7" s="36">
        <v>66.16</v>
      </c>
      <c r="CN7" s="36">
        <v>65.44</v>
      </c>
      <c r="CO7" s="36">
        <v>65.19</v>
      </c>
      <c r="CP7" s="36">
        <v>64.66</v>
      </c>
      <c r="CQ7" s="36">
        <v>64.09</v>
      </c>
      <c r="CR7" s="36">
        <v>63.91</v>
      </c>
      <c r="CS7" s="36">
        <v>63.25</v>
      </c>
      <c r="CT7" s="36">
        <v>63.03</v>
      </c>
      <c r="CU7" s="36">
        <v>59.76</v>
      </c>
      <c r="CV7" s="36">
        <v>93.46</v>
      </c>
      <c r="CW7" s="36">
        <v>94.27</v>
      </c>
      <c r="CX7" s="36">
        <v>94.27</v>
      </c>
      <c r="CY7" s="36">
        <v>94.17</v>
      </c>
      <c r="CZ7" s="36">
        <v>94.36</v>
      </c>
      <c r="DA7" s="36">
        <v>90.63</v>
      </c>
      <c r="DB7" s="36">
        <v>91.19</v>
      </c>
      <c r="DC7" s="36">
        <v>91.45</v>
      </c>
      <c r="DD7" s="36">
        <v>91.07</v>
      </c>
      <c r="DE7" s="36">
        <v>91.21</v>
      </c>
      <c r="DF7" s="36">
        <v>89.95</v>
      </c>
      <c r="DG7" s="36">
        <v>44.01</v>
      </c>
      <c r="DH7" s="36">
        <v>44.46</v>
      </c>
      <c r="DI7" s="36">
        <v>45</v>
      </c>
      <c r="DJ7" s="36">
        <v>46.12</v>
      </c>
      <c r="DK7" s="36">
        <v>47.13</v>
      </c>
      <c r="DL7" s="36">
        <v>43.4</v>
      </c>
      <c r="DM7" s="36">
        <v>44.41</v>
      </c>
      <c r="DN7" s="36">
        <v>45.38</v>
      </c>
      <c r="DO7" s="36">
        <v>47.7</v>
      </c>
      <c r="DP7" s="36">
        <v>48.41</v>
      </c>
      <c r="DQ7" s="36">
        <v>47.18</v>
      </c>
      <c r="DR7" s="36">
        <v>6.52</v>
      </c>
      <c r="DS7" s="36">
        <v>10.210000000000001</v>
      </c>
      <c r="DT7" s="36">
        <v>14.14</v>
      </c>
      <c r="DU7" s="36">
        <v>17.87</v>
      </c>
      <c r="DV7" s="36">
        <v>19.32</v>
      </c>
      <c r="DW7" s="36">
        <v>10.94</v>
      </c>
      <c r="DX7" s="36">
        <v>12.28</v>
      </c>
      <c r="DY7" s="36">
        <v>13.33</v>
      </c>
      <c r="DZ7" s="36">
        <v>14.54</v>
      </c>
      <c r="EA7" s="36">
        <v>16.16</v>
      </c>
      <c r="EB7" s="36">
        <v>13.18</v>
      </c>
      <c r="EC7" s="36">
        <v>1.23</v>
      </c>
      <c r="ED7" s="36">
        <v>1.24</v>
      </c>
      <c r="EE7" s="36">
        <v>1.1599999999999999</v>
      </c>
      <c r="EF7" s="36">
        <v>1.1599999999999999</v>
      </c>
      <c r="EG7" s="36">
        <v>1.1200000000000001</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2017-02-06T00:46:26Z</cp:lastPrinted>
  <dcterms:created xsi:type="dcterms:W3CDTF">2017-02-01T08:37:33Z</dcterms:created>
  <dcterms:modified xsi:type="dcterms:W3CDTF">2017-02-17T04:49:24Z</dcterms:modified>
  <cp:category/>
</cp:coreProperties>
</file>