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税財政資料集用\"/>
    </mc:Choice>
  </mc:AlternateContent>
  <bookViews>
    <workbookView xWindow="165" yWindow="165" windowWidth="15030" windowHeight="7620"/>
  </bookViews>
  <sheets>
    <sheet name="第12表　国民健康保険税（平成27年度）" sheetId="1" r:id="rId1"/>
  </sheets>
  <definedNames>
    <definedName name="_xlnm.Print_Area" localSheetId="0">'第12表　国民健康保険税（平成27年度）'!$A$1:$P$81</definedName>
  </definedNames>
  <calcPr calcId="152511"/>
</workbook>
</file>

<file path=xl/calcChain.xml><?xml version="1.0" encoding="utf-8"?>
<calcChain xmlns="http://schemas.openxmlformats.org/spreadsheetml/2006/main">
  <c r="I80" i="1" l="1"/>
  <c r="F80" i="1"/>
  <c r="J79" i="1"/>
  <c r="J80" i="1" s="1"/>
  <c r="M80" i="1" s="1"/>
  <c r="I79" i="1"/>
  <c r="K79" i="1" s="1"/>
  <c r="F79" i="1"/>
  <c r="E79" i="1"/>
  <c r="E80" i="1" s="1"/>
  <c r="G80" i="1" s="1"/>
  <c r="M78" i="1"/>
  <c r="L78" i="1"/>
  <c r="K78" i="1"/>
  <c r="N78" i="1" s="1"/>
  <c r="G78" i="1"/>
  <c r="M77" i="1"/>
  <c r="L77" i="1"/>
  <c r="K77" i="1"/>
  <c r="G77" i="1"/>
  <c r="N77" i="1" s="1"/>
  <c r="M76" i="1"/>
  <c r="L76" i="1"/>
  <c r="K76" i="1"/>
  <c r="N76" i="1" s="1"/>
  <c r="G76" i="1"/>
  <c r="M75" i="1"/>
  <c r="L75" i="1"/>
  <c r="K75" i="1"/>
  <c r="G75" i="1"/>
  <c r="N75" i="1" s="1"/>
  <c r="M74" i="1"/>
  <c r="L74" i="1"/>
  <c r="K74" i="1"/>
  <c r="N74" i="1" s="1"/>
  <c r="G74" i="1"/>
  <c r="M73" i="1"/>
  <c r="L73" i="1"/>
  <c r="K73" i="1"/>
  <c r="G73" i="1"/>
  <c r="N73" i="1" s="1"/>
  <c r="M72" i="1"/>
  <c r="L72" i="1"/>
  <c r="K72" i="1"/>
  <c r="N72" i="1" s="1"/>
  <c r="G72" i="1"/>
  <c r="M71" i="1"/>
  <c r="L71" i="1"/>
  <c r="K71" i="1"/>
  <c r="G71" i="1"/>
  <c r="N71" i="1" s="1"/>
  <c r="M70" i="1"/>
  <c r="L70" i="1"/>
  <c r="K70" i="1"/>
  <c r="N70" i="1" s="1"/>
  <c r="G70" i="1"/>
  <c r="M69" i="1"/>
  <c r="L69" i="1"/>
  <c r="K69" i="1"/>
  <c r="G69" i="1"/>
  <c r="N69" i="1" s="1"/>
  <c r="M68" i="1"/>
  <c r="L68" i="1"/>
  <c r="K68" i="1"/>
  <c r="N68" i="1" s="1"/>
  <c r="G68" i="1"/>
  <c r="M67" i="1"/>
  <c r="L67" i="1"/>
  <c r="K67" i="1"/>
  <c r="G67" i="1"/>
  <c r="N67" i="1" s="1"/>
  <c r="M66" i="1"/>
  <c r="L66" i="1"/>
  <c r="K66" i="1"/>
  <c r="N66" i="1" s="1"/>
  <c r="G66" i="1"/>
  <c r="M65" i="1"/>
  <c r="L65" i="1"/>
  <c r="K65" i="1"/>
  <c r="G65" i="1"/>
  <c r="N65" i="1" s="1"/>
  <c r="M64" i="1"/>
  <c r="L64" i="1"/>
  <c r="K64" i="1"/>
  <c r="N64" i="1" s="1"/>
  <c r="G64" i="1"/>
  <c r="M63" i="1"/>
  <c r="L63" i="1"/>
  <c r="K63" i="1"/>
  <c r="G63" i="1"/>
  <c r="N63" i="1" s="1"/>
  <c r="M62" i="1"/>
  <c r="L62" i="1"/>
  <c r="K62" i="1"/>
  <c r="N62" i="1" s="1"/>
  <c r="G62" i="1"/>
  <c r="M61" i="1"/>
  <c r="L61" i="1"/>
  <c r="K61" i="1"/>
  <c r="G61" i="1"/>
  <c r="N61" i="1" s="1"/>
  <c r="M60" i="1"/>
  <c r="L60" i="1"/>
  <c r="K60" i="1"/>
  <c r="N60" i="1" s="1"/>
  <c r="G60" i="1"/>
  <c r="M59" i="1"/>
  <c r="L59" i="1"/>
  <c r="K59" i="1"/>
  <c r="G59" i="1"/>
  <c r="N59" i="1" s="1"/>
  <c r="M58" i="1"/>
  <c r="L58" i="1"/>
  <c r="K58" i="1"/>
  <c r="N58" i="1" s="1"/>
  <c r="G58" i="1"/>
  <c r="M57" i="1"/>
  <c r="L57" i="1"/>
  <c r="K57" i="1"/>
  <c r="G57" i="1"/>
  <c r="N57" i="1" s="1"/>
  <c r="M56" i="1"/>
  <c r="L56" i="1"/>
  <c r="K56" i="1"/>
  <c r="N56" i="1" s="1"/>
  <c r="G56" i="1"/>
  <c r="J48" i="1"/>
  <c r="I48" i="1"/>
  <c r="L48" i="1" s="1"/>
  <c r="F48" i="1"/>
  <c r="M48" i="1" s="1"/>
  <c r="E48" i="1"/>
  <c r="G48" i="1" s="1"/>
  <c r="M47" i="1"/>
  <c r="L47" i="1"/>
  <c r="K47" i="1"/>
  <c r="G47" i="1"/>
  <c r="N47" i="1" s="1"/>
  <c r="M46" i="1"/>
  <c r="L46" i="1"/>
  <c r="K46" i="1"/>
  <c r="N46" i="1" s="1"/>
  <c r="G46" i="1"/>
  <c r="M45" i="1"/>
  <c r="L45" i="1"/>
  <c r="K45" i="1"/>
  <c r="G45" i="1"/>
  <c r="N45" i="1" s="1"/>
  <c r="M44" i="1"/>
  <c r="L44" i="1"/>
  <c r="K44" i="1"/>
  <c r="N44" i="1" s="1"/>
  <c r="G44" i="1"/>
  <c r="M43" i="1"/>
  <c r="L43" i="1"/>
  <c r="K43" i="1"/>
  <c r="G43" i="1"/>
  <c r="N43" i="1" s="1"/>
  <c r="M42" i="1"/>
  <c r="L42" i="1"/>
  <c r="K42" i="1"/>
  <c r="N42" i="1" s="1"/>
  <c r="G42" i="1"/>
  <c r="M41" i="1"/>
  <c r="L41" i="1"/>
  <c r="K41" i="1"/>
  <c r="G41" i="1"/>
  <c r="N41" i="1" s="1"/>
  <c r="M40" i="1"/>
  <c r="L40" i="1"/>
  <c r="K40" i="1"/>
  <c r="N40" i="1" s="1"/>
  <c r="G40" i="1"/>
  <c r="M39" i="1"/>
  <c r="L39" i="1"/>
  <c r="K39" i="1"/>
  <c r="G39" i="1"/>
  <c r="N39" i="1" s="1"/>
  <c r="M38" i="1"/>
  <c r="L38" i="1"/>
  <c r="K38" i="1"/>
  <c r="N38" i="1" s="1"/>
  <c r="G38" i="1"/>
  <c r="M37" i="1"/>
  <c r="L37" i="1"/>
  <c r="K37" i="1"/>
  <c r="G37" i="1"/>
  <c r="N37" i="1" s="1"/>
  <c r="M36" i="1"/>
  <c r="L36" i="1"/>
  <c r="K36" i="1"/>
  <c r="N36" i="1" s="1"/>
  <c r="G36" i="1"/>
  <c r="M35" i="1"/>
  <c r="L35" i="1"/>
  <c r="K35" i="1"/>
  <c r="G35" i="1"/>
  <c r="N35" i="1" s="1"/>
  <c r="M34" i="1"/>
  <c r="L34" i="1"/>
  <c r="K34" i="1"/>
  <c r="N34" i="1" s="1"/>
  <c r="G34" i="1"/>
  <c r="M33" i="1"/>
  <c r="L33" i="1"/>
  <c r="K33" i="1"/>
  <c r="G33" i="1"/>
  <c r="N33" i="1" s="1"/>
  <c r="M32" i="1"/>
  <c r="L32" i="1"/>
  <c r="K32" i="1"/>
  <c r="N32" i="1" s="1"/>
  <c r="G32" i="1"/>
  <c r="M31" i="1"/>
  <c r="L31" i="1"/>
  <c r="K31" i="1"/>
  <c r="G31" i="1"/>
  <c r="N31" i="1" s="1"/>
  <c r="M30" i="1"/>
  <c r="L30" i="1"/>
  <c r="K30" i="1"/>
  <c r="N30" i="1" s="1"/>
  <c r="G30" i="1"/>
  <c r="M29" i="1"/>
  <c r="L29" i="1"/>
  <c r="K29" i="1"/>
  <c r="G29" i="1"/>
  <c r="N29" i="1" s="1"/>
  <c r="M28" i="1"/>
  <c r="L28" i="1"/>
  <c r="K28" i="1"/>
  <c r="N28" i="1" s="1"/>
  <c r="G28" i="1"/>
  <c r="M27" i="1"/>
  <c r="L27" i="1"/>
  <c r="K27" i="1"/>
  <c r="G27" i="1"/>
  <c r="N27" i="1" s="1"/>
  <c r="M26" i="1"/>
  <c r="L26" i="1"/>
  <c r="K26" i="1"/>
  <c r="N26" i="1" s="1"/>
  <c r="G26" i="1"/>
  <c r="M25" i="1"/>
  <c r="L25" i="1"/>
  <c r="K25" i="1"/>
  <c r="G25" i="1"/>
  <c r="N25" i="1" s="1"/>
  <c r="M24" i="1"/>
  <c r="L24" i="1"/>
  <c r="K24" i="1"/>
  <c r="N24" i="1" s="1"/>
  <c r="G24" i="1"/>
  <c r="M23" i="1"/>
  <c r="L23" i="1"/>
  <c r="K23" i="1"/>
  <c r="G23" i="1"/>
  <c r="N23" i="1" s="1"/>
  <c r="M22" i="1"/>
  <c r="L22" i="1"/>
  <c r="K22" i="1"/>
  <c r="N22" i="1" s="1"/>
  <c r="G22" i="1"/>
  <c r="M21" i="1"/>
  <c r="L21" i="1"/>
  <c r="K21" i="1"/>
  <c r="G21" i="1"/>
  <c r="N21" i="1" s="1"/>
  <c r="M20" i="1"/>
  <c r="L20" i="1"/>
  <c r="K20" i="1"/>
  <c r="N20" i="1" s="1"/>
  <c r="G20" i="1"/>
  <c r="M19" i="1"/>
  <c r="L19" i="1"/>
  <c r="K19" i="1"/>
  <c r="G19" i="1"/>
  <c r="N19" i="1" s="1"/>
  <c r="M18" i="1"/>
  <c r="L18" i="1"/>
  <c r="K18" i="1"/>
  <c r="N18" i="1" s="1"/>
  <c r="G18" i="1"/>
  <c r="M17" i="1"/>
  <c r="L17" i="1"/>
  <c r="K17" i="1"/>
  <c r="G17" i="1"/>
  <c r="N17" i="1" s="1"/>
  <c r="M16" i="1"/>
  <c r="L16" i="1"/>
  <c r="K16" i="1"/>
  <c r="N16" i="1" s="1"/>
  <c r="G16" i="1"/>
  <c r="M15" i="1"/>
  <c r="L15" i="1"/>
  <c r="K15" i="1"/>
  <c r="G15" i="1"/>
  <c r="N15" i="1" s="1"/>
  <c r="M14" i="1"/>
  <c r="L14" i="1"/>
  <c r="K14" i="1"/>
  <c r="N14" i="1" s="1"/>
  <c r="G14" i="1"/>
  <c r="M13" i="1"/>
  <c r="L13" i="1"/>
  <c r="K13" i="1"/>
  <c r="G13" i="1"/>
  <c r="N13" i="1" s="1"/>
  <c r="M12" i="1"/>
  <c r="L12" i="1"/>
  <c r="K12" i="1"/>
  <c r="N12" i="1" s="1"/>
  <c r="G12" i="1"/>
  <c r="M11" i="1"/>
  <c r="L11" i="1"/>
  <c r="K11" i="1"/>
  <c r="G11" i="1"/>
  <c r="N11" i="1" s="1"/>
  <c r="M10" i="1"/>
  <c r="L10" i="1"/>
  <c r="K10" i="1"/>
  <c r="N10" i="1" s="1"/>
  <c r="G10" i="1"/>
  <c r="M9" i="1"/>
  <c r="L9" i="1"/>
  <c r="K9" i="1"/>
  <c r="G9" i="1"/>
  <c r="N9" i="1" s="1"/>
  <c r="M8" i="1"/>
  <c r="L8" i="1"/>
  <c r="K8" i="1"/>
  <c r="N8" i="1" s="1"/>
  <c r="G8" i="1"/>
  <c r="L80" i="1" l="1"/>
  <c r="G79" i="1"/>
  <c r="N79" i="1" s="1"/>
  <c r="L79" i="1"/>
  <c r="K80" i="1"/>
  <c r="N80" i="1" s="1"/>
  <c r="M79" i="1"/>
  <c r="K48" i="1"/>
  <c r="N48" i="1" s="1"/>
</calcChain>
</file>

<file path=xl/sharedStrings.xml><?xml version="1.0" encoding="utf-8"?>
<sst xmlns="http://schemas.openxmlformats.org/spreadsheetml/2006/main" count="195" uniqueCount="106">
  <si>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</si>
  <si>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</si>
  <si>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</si>
  <si>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</si>
  <si>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</si>
  <si>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</si>
  <si>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</si>
  <si>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</si>
  <si>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</si>
  <si>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</si>
  <si>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</si>
  <si>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</si>
  <si>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</si>
  <si>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</si>
  <si>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</si>
  <si>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</si>
  <si>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</si>
  <si>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</si>
  <si>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</si>
  <si>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</si>
  <si>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</si>
  <si>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</si>
  <si>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</si>
  <si>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</si>
  <si>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</si>
  <si>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</si>
  <si>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</si>
  <si>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</si>
  <si>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</si>
  <si>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</si>
  <si>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</si>
  <si>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</si>
  <si>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</si>
  <si>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</si>
  <si>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</si>
  <si>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</si>
  <si>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</si>
  <si>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</si>
  <si>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</si>
  <si>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</si>
  <si>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</si>
  <si>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</si>
  <si>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</si>
  <si>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</si>
  <si>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</si>
  <si>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</si>
  <si>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</si>
  <si>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</si>
  <si>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</si>
  <si>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</si>
  <si>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</si>
  <si>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</si>
  <si>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</si>
  <si>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</si>
  <si>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</si>
  <si>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</si>
  <si>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</si>
  <si>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</si>
  <si>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  <rPh sb="3" eb="4">
      <t>ノ</t>
    </rPh>
    <rPh sb="4" eb="5">
      <t>シ</t>
    </rPh>
    <phoneticPr fontId="3"/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</si>
  <si>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</si>
  <si>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</si>
  <si>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</si>
  <si>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</si>
  <si>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</si>
  <si>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</si>
  <si>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</si>
  <si>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</si>
  <si>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</si>
  <si>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</si>
  <si>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</si>
  <si>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</si>
  <si>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</si>
  <si>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</si>
  <si>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</si>
  <si>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</si>
  <si>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</si>
  <si>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</si>
  <si>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</si>
  <si>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</si>
  <si>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</si>
  <si>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</si>
  <si>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</si>
  <si>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</si>
  <si>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</si>
  <si>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</si>
  <si>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（単位：千円、％）</t>
    <rPh sb="1" eb="3">
      <t>タンイ</t>
    </rPh>
    <rPh sb="4" eb="6">
      <t>センエン</t>
    </rPh>
    <phoneticPr fontId="2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</si>
  <si>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</si>
  <si>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</si>
  <si>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</si>
  <si>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</si>
  <si>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</si>
  <si>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</si>
  <si>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</si>
  <si>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白岡市</t>
    <rPh sb="0" eb="2">
      <t>シラオカ</t>
    </rPh>
    <rPh sb="2" eb="3">
      <t>シ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</si>
  <si>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2"/>
  </si>
  <si>
    <t>現年</t>
    <rPh sb="0" eb="2">
      <t>ゲンネン</t>
    </rPh>
    <phoneticPr fontId="2"/>
  </si>
  <si>
    <t>滞繰</t>
    <rPh sb="0" eb="2">
      <t>タイクリ</t>
    </rPh>
    <phoneticPr fontId="2"/>
  </si>
  <si>
    <t>合計</t>
    <rPh sb="0" eb="2">
      <t>ゴウケイ</t>
    </rPh>
    <phoneticPr fontId="2"/>
  </si>
  <si>
    <t>E/A</t>
    <phoneticPr fontId="2"/>
  </si>
  <si>
    <t>F/B</t>
    <phoneticPr fontId="2"/>
  </si>
  <si>
    <t>G/C</t>
    <phoneticPr fontId="2"/>
  </si>
  <si>
    <t>鶴ヶ島市</t>
  </si>
  <si>
    <t>資料　「地方財政状況調」第6表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</si>
  <si>
    <t>第12表　国民健康保険税(平成27年度）</t>
    <rPh sb="0" eb="1">
      <t>ダイ</t>
    </rPh>
    <rPh sb="3" eb="4">
      <t>ヒョウ</t>
    </rPh>
    <rPh sb="5" eb="7">
      <t>コクミン</t>
    </rPh>
    <rPh sb="7" eb="9">
      <t>ケンコウ</t>
    </rPh>
    <rPh sb="9" eb="11">
      <t>ホケン</t>
    </rPh>
    <rPh sb="11" eb="12">
      <t>ゼイ</t>
    </rPh>
    <rPh sb="13" eb="15">
      <t>ヘイセイ</t>
    </rPh>
    <rPh sb="17" eb="19">
      <t>ネンド</t>
    </rPh>
    <phoneticPr fontId="2"/>
  </si>
  <si>
    <t>２７　年　度</t>
    <rPh sb="3" eb="4">
      <t>トシ</t>
    </rPh>
    <rPh sb="5" eb="6">
      <t>ド</t>
    </rPh>
    <phoneticPr fontId="3"/>
  </si>
  <si>
    <t>２６年度</t>
    <rPh sb="2" eb="4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</si>
</sst>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_ "/>
    <numFmt numFmtId="178" formatCode="* 0.0\ ;* \-0.0\ ;\ * 0.0\ ;@"/>
  </numFmts>
  <fonts count="1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2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0" borderId="1" xfId="1" applyFont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right" vertical="center"/>
    </xf>
    <xf numFmtId="0" fontId="8" fillId="0" borderId="3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5" xfId="1" applyFont="1" applyBorder="1" applyAlignment="1">
      <alignment horizontal="distributed" vertical="center"/>
    </xf>
    <xf numFmtId="176" fontId="8" fillId="0" borderId="2" xfId="1" applyNumberFormat="1" applyFont="1" applyBorder="1">
      <alignment vertical="center"/>
    </xf>
    <xf numFmtId="176" fontId="8" fillId="0" borderId="2" xfId="1" applyNumberFormat="1" applyFont="1" applyFill="1" applyBorder="1">
      <alignment vertical="center"/>
    </xf>
    <xf numFmtId="0" fontId="8" fillId="0" borderId="6" xfId="1" applyFont="1" applyBorder="1" applyAlignment="1">
      <alignment horizontal="distributed" vertical="center"/>
    </xf>
    <xf numFmtId="0" fontId="8" fillId="0" borderId="7" xfId="1" applyFont="1" applyBorder="1">
      <alignment vertical="center"/>
    </xf>
    <xf numFmtId="0" fontId="8" fillId="0" borderId="8" xfId="1" applyFont="1" applyBorder="1" applyAlignment="1">
      <alignment horizontal="distributed" vertical="center"/>
    </xf>
    <xf numFmtId="176" fontId="8" fillId="0" borderId="9" xfId="1" applyNumberFormat="1" applyFont="1" applyBorder="1">
      <alignment vertical="center"/>
    </xf>
    <xf numFmtId="176" fontId="8" fillId="0" borderId="9" xfId="1" applyNumberFormat="1" applyFont="1" applyFill="1" applyBorder="1">
      <alignment vertical="center"/>
    </xf>
    <xf numFmtId="0" fontId="8" fillId="0" borderId="10" xfId="1" applyFont="1" applyBorder="1" applyAlignment="1">
      <alignment horizontal="distributed" vertical="center"/>
    </xf>
    <xf numFmtId="0" fontId="8" fillId="0" borderId="11" xfId="1" applyFont="1" applyBorder="1">
      <alignment vertical="center"/>
    </xf>
    <xf numFmtId="0" fontId="8" fillId="0" borderId="12" xfId="1" applyFont="1" applyBorder="1" applyAlignment="1">
      <alignment horizontal="distributed"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Fill="1" applyBorder="1">
      <alignment vertical="center"/>
    </xf>
    <xf numFmtId="0" fontId="8" fillId="0" borderId="13" xfId="1" applyFont="1" applyBorder="1" applyAlignment="1">
      <alignment horizontal="distributed" vertical="center"/>
    </xf>
    <xf numFmtId="0" fontId="8" fillId="0" borderId="0" xfId="1" applyFont="1" applyBorder="1">
      <alignment vertical="center"/>
    </xf>
    <xf numFmtId="0" fontId="8" fillId="0" borderId="14" xfId="1" applyFont="1" applyBorder="1">
      <alignment vertical="center"/>
    </xf>
    <xf numFmtId="0" fontId="8" fillId="0" borderId="15" xfId="1" applyFont="1" applyBorder="1" applyAlignment="1">
      <alignment horizontal="distributed" vertical="center"/>
    </xf>
    <xf numFmtId="176" fontId="8" fillId="0" borderId="16" xfId="1" applyNumberFormat="1" applyFont="1" applyBorder="1">
      <alignment vertical="center"/>
    </xf>
    <xf numFmtId="176" fontId="8" fillId="0" borderId="16" xfId="1" applyNumberFormat="1" applyFont="1" applyFill="1" applyBorder="1">
      <alignment vertical="center"/>
    </xf>
    <xf numFmtId="0" fontId="8" fillId="0" borderId="17" xfId="1" applyFont="1" applyBorder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6" fontId="9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1" applyFont="1" applyBorder="1">
      <alignment vertical="center"/>
    </xf>
    <xf numFmtId="0" fontId="8" fillId="0" borderId="19" xfId="1" applyFont="1" applyBorder="1" applyAlignment="1">
      <alignment horizontal="distributed" vertical="center"/>
    </xf>
    <xf numFmtId="176" fontId="8" fillId="0" borderId="20" xfId="1" applyNumberFormat="1" applyFont="1" applyBorder="1">
      <alignment vertical="center"/>
    </xf>
    <xf numFmtId="0" fontId="8" fillId="0" borderId="21" xfId="1" applyFont="1" applyBorder="1" applyAlignment="1">
      <alignment horizontal="distributed" vertical="center"/>
    </xf>
    <xf numFmtId="0" fontId="8" fillId="0" borderId="22" xfId="1" applyFont="1" applyBorder="1" applyAlignment="1">
      <alignment horizontal="center" vertical="center"/>
    </xf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7" fontId="8" fillId="0" borderId="0" xfId="2" applyNumberFormat="1" applyFont="1" applyBorder="1">
      <alignment vertical="center"/>
    </xf>
    <xf numFmtId="177" fontId="8" fillId="0" borderId="0" xfId="2" applyNumberFormat="1" applyFont="1">
      <alignment vertical="center"/>
    </xf>
    <xf numFmtId="177" fontId="8" fillId="0" borderId="0" xfId="1" applyNumberFormat="1" applyFont="1" applyAlignment="1"/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178" fontId="8" fillId="0" borderId="20" xfId="2" applyNumberFormat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1" xfId="1" applyFont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8" fillId="0" borderId="22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28" xfId="1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</cellXfs>
  <cellStyles count="4">
    <cellStyle name="標準" xfId="0" builtinId="0"/>
    <cellStyle name="標準_第20表" xfId="1"/>
    <cellStyle name="標準_第20表_第20表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81"/>
  <sheetViews>
    <sheetView tabSelected="1" view="pageBreakPreview" zoomScaleNormal="100" zoomScaleSheetLayoutView="100" workbookViewId="0">
      <selection activeCell="E9" sqref="E9"/>
    </sheetView>
  </sheetViews>
  <sheetFormatPr defaultRowHeight="13.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16384" width="9" style="3"/>
  </cols>
  <sheetData>
    <row r="1" spans="3:16" ht="21">
      <c r="C1" s="1"/>
      <c r="D1" s="2"/>
      <c r="E1" s="2"/>
      <c r="F1" s="2"/>
      <c r="G1" s="2"/>
      <c r="H1" s="2"/>
    </row>
    <row r="2" spans="3:16" ht="21">
      <c r="C2" s="3" t="s">
        <v>103</v>
      </c>
      <c r="D2" s="2"/>
      <c r="E2" s="2"/>
      <c r="F2" s="2"/>
      <c r="G2" s="2"/>
      <c r="H2" s="2"/>
    </row>
    <row r="3" spans="3:16" s="4" customFormat="1" ht="21" customHeight="1" thickBot="1">
      <c r="O3" s="4" t="s">
        <v>85</v>
      </c>
    </row>
    <row r="4" spans="3:16" s="4" customFormat="1" ht="14.25" customHeight="1">
      <c r="C4" s="61" t="s">
        <v>0</v>
      </c>
      <c r="D4" s="62"/>
      <c r="E4" s="67" t="s">
        <v>1</v>
      </c>
      <c r="F4" s="67"/>
      <c r="G4" s="67"/>
      <c r="H4" s="67"/>
      <c r="I4" s="67" t="s">
        <v>2</v>
      </c>
      <c r="J4" s="67"/>
      <c r="K4" s="67"/>
      <c r="L4" s="70" t="s">
        <v>3</v>
      </c>
      <c r="M4" s="71"/>
      <c r="N4" s="71"/>
      <c r="O4" s="71"/>
      <c r="P4" s="54" t="s">
        <v>0</v>
      </c>
    </row>
    <row r="5" spans="3:16" s="4" customFormat="1" ht="12">
      <c r="C5" s="63"/>
      <c r="D5" s="64"/>
      <c r="E5" s="57" t="s">
        <v>4</v>
      </c>
      <c r="F5" s="57" t="s">
        <v>5</v>
      </c>
      <c r="G5" s="57" t="s">
        <v>6</v>
      </c>
      <c r="H5" s="5" t="s">
        <v>7</v>
      </c>
      <c r="I5" s="57" t="s">
        <v>4</v>
      </c>
      <c r="J5" s="57" t="s">
        <v>5</v>
      </c>
      <c r="K5" s="57" t="s">
        <v>6</v>
      </c>
      <c r="L5" s="59" t="s">
        <v>104</v>
      </c>
      <c r="M5" s="60"/>
      <c r="N5" s="60"/>
      <c r="O5" s="39" t="s">
        <v>105</v>
      </c>
      <c r="P5" s="55"/>
    </row>
    <row r="6" spans="3:16" s="4" customFormat="1" ht="12">
      <c r="C6" s="63"/>
      <c r="D6" s="64"/>
      <c r="E6" s="58"/>
      <c r="F6" s="58"/>
      <c r="G6" s="58"/>
      <c r="H6" s="6" t="s">
        <v>8</v>
      </c>
      <c r="I6" s="58"/>
      <c r="J6" s="58"/>
      <c r="K6" s="58"/>
      <c r="L6" s="7" t="s">
        <v>9</v>
      </c>
      <c r="M6" s="7" t="s">
        <v>10</v>
      </c>
      <c r="N6" s="7" t="s">
        <v>6</v>
      </c>
      <c r="O6" s="7" t="s">
        <v>6</v>
      </c>
      <c r="P6" s="55"/>
    </row>
    <row r="7" spans="3:16" s="4" customFormat="1" ht="12.75" thickBot="1">
      <c r="C7" s="65"/>
      <c r="D7" s="66"/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8" t="s">
        <v>17</v>
      </c>
      <c r="L7" s="8" t="s">
        <v>18</v>
      </c>
      <c r="M7" s="8" t="s">
        <v>19</v>
      </c>
      <c r="N7" s="8" t="s">
        <v>20</v>
      </c>
      <c r="O7" s="9"/>
      <c r="P7" s="56"/>
    </row>
    <row r="8" spans="3:16" s="4" customFormat="1" ht="15.95" customHeight="1">
      <c r="C8" s="10">
        <v>1</v>
      </c>
      <c r="D8" s="11" t="s">
        <v>21</v>
      </c>
      <c r="E8" s="12">
        <v>28316008</v>
      </c>
      <c r="F8" s="12">
        <v>13488242</v>
      </c>
      <c r="G8" s="12">
        <f>SUM(E8:F8)</f>
        <v>41804250</v>
      </c>
      <c r="H8" s="13">
        <v>0</v>
      </c>
      <c r="I8" s="12">
        <v>25541318</v>
      </c>
      <c r="J8" s="12">
        <v>3241443</v>
      </c>
      <c r="K8" s="12">
        <f>SUM(I8:J8)</f>
        <v>28782761</v>
      </c>
      <c r="L8" s="40">
        <f>IF(ISERROR(I8/E8),"-",ROUND(I8/E8*100,1))</f>
        <v>90.2</v>
      </c>
      <c r="M8" s="40">
        <f>IF(ISERROR(J8/F8),"-",ROUND(J8/F8*100,1))</f>
        <v>24</v>
      </c>
      <c r="N8" s="40">
        <f>IF(ISERROR(K8/G8),"-",(K8/G8*100))</f>
        <v>68.851279475172973</v>
      </c>
      <c r="O8" s="41">
        <v>66.163073593718707</v>
      </c>
      <c r="P8" s="14" t="s">
        <v>21</v>
      </c>
    </row>
    <row r="9" spans="3:16" s="4" customFormat="1" ht="15.95" customHeight="1">
      <c r="C9" s="10">
        <v>2</v>
      </c>
      <c r="D9" s="11" t="s">
        <v>22</v>
      </c>
      <c r="E9" s="12">
        <v>8144471</v>
      </c>
      <c r="F9" s="12">
        <v>4230548</v>
      </c>
      <c r="G9" s="12">
        <f t="shared" ref="G9:G47" si="0">SUM(E9:F9)</f>
        <v>12375019</v>
      </c>
      <c r="H9" s="13">
        <v>0</v>
      </c>
      <c r="I9" s="12">
        <v>7351430</v>
      </c>
      <c r="J9" s="12">
        <v>903528</v>
      </c>
      <c r="K9" s="12">
        <f t="shared" ref="K9:K47" si="1">SUM(I9:J9)</f>
        <v>8254958</v>
      </c>
      <c r="L9" s="41">
        <f t="shared" ref="L9:M48" si="2">IF(ISERROR(I9/E9),"-",ROUND(I9/E9*100,1))</f>
        <v>90.3</v>
      </c>
      <c r="M9" s="41">
        <f t="shared" si="2"/>
        <v>21.4</v>
      </c>
      <c r="N9" s="41">
        <f t="shared" ref="N9:N48" si="3">IF(ISERROR(K9/G9),"-",(K9/G9*100))</f>
        <v>66.706628894872807</v>
      </c>
      <c r="O9" s="41">
        <v>65.587182646563534</v>
      </c>
      <c r="P9" s="14" t="s">
        <v>22</v>
      </c>
    </row>
    <row r="10" spans="3:16" s="4" customFormat="1" ht="15.95" customHeight="1">
      <c r="C10" s="10">
        <v>3</v>
      </c>
      <c r="D10" s="11" t="s">
        <v>23</v>
      </c>
      <c r="E10" s="12">
        <v>4286808</v>
      </c>
      <c r="F10" s="12">
        <v>1683988</v>
      </c>
      <c r="G10" s="12">
        <f t="shared" si="0"/>
        <v>5970796</v>
      </c>
      <c r="H10" s="13">
        <v>0</v>
      </c>
      <c r="I10" s="12">
        <v>3949882</v>
      </c>
      <c r="J10" s="12">
        <v>293200</v>
      </c>
      <c r="K10" s="12">
        <f t="shared" si="1"/>
        <v>4243082</v>
      </c>
      <c r="L10" s="41">
        <f t="shared" si="2"/>
        <v>92.1</v>
      </c>
      <c r="M10" s="41">
        <f t="shared" si="2"/>
        <v>17.399999999999999</v>
      </c>
      <c r="N10" s="41">
        <f t="shared" si="3"/>
        <v>71.063925144989042</v>
      </c>
      <c r="O10" s="41">
        <v>69.686999942434895</v>
      </c>
      <c r="P10" s="14" t="s">
        <v>23</v>
      </c>
    </row>
    <row r="11" spans="3:16" s="4" customFormat="1" ht="15.95" customHeight="1">
      <c r="C11" s="10">
        <v>4</v>
      </c>
      <c r="D11" s="11" t="s">
        <v>24</v>
      </c>
      <c r="E11" s="12">
        <v>16649321</v>
      </c>
      <c r="F11" s="12">
        <v>14295570</v>
      </c>
      <c r="G11" s="12">
        <f t="shared" si="0"/>
        <v>30944891</v>
      </c>
      <c r="H11" s="13">
        <v>0</v>
      </c>
      <c r="I11" s="12">
        <v>13985539</v>
      </c>
      <c r="J11" s="12">
        <v>2118009</v>
      </c>
      <c r="K11" s="12">
        <f t="shared" si="1"/>
        <v>16103548</v>
      </c>
      <c r="L11" s="41">
        <f t="shared" si="2"/>
        <v>84</v>
      </c>
      <c r="M11" s="41">
        <f t="shared" si="2"/>
        <v>14.8</v>
      </c>
      <c r="N11" s="41">
        <f t="shared" si="3"/>
        <v>52.039440048439658</v>
      </c>
      <c r="O11" s="42">
        <v>50.269788449830621</v>
      </c>
      <c r="P11" s="14" t="s">
        <v>24</v>
      </c>
    </row>
    <row r="12" spans="3:16" s="4" customFormat="1" ht="15.95" customHeight="1">
      <c r="C12" s="15">
        <v>5</v>
      </c>
      <c r="D12" s="16" t="s">
        <v>25</v>
      </c>
      <c r="E12" s="17">
        <v>1941712</v>
      </c>
      <c r="F12" s="17">
        <v>579645</v>
      </c>
      <c r="G12" s="17">
        <f t="shared" si="0"/>
        <v>2521357</v>
      </c>
      <c r="H12" s="18">
        <v>0</v>
      </c>
      <c r="I12" s="17">
        <v>1778747</v>
      </c>
      <c r="J12" s="17">
        <v>117829</v>
      </c>
      <c r="K12" s="17">
        <f t="shared" si="1"/>
        <v>1896576</v>
      </c>
      <c r="L12" s="43">
        <f t="shared" si="2"/>
        <v>91.6</v>
      </c>
      <c r="M12" s="43">
        <f t="shared" si="2"/>
        <v>20.3</v>
      </c>
      <c r="N12" s="43">
        <f t="shared" si="3"/>
        <v>75.220446767355824</v>
      </c>
      <c r="O12" s="43">
        <v>72.310417660284799</v>
      </c>
      <c r="P12" s="19" t="s">
        <v>25</v>
      </c>
    </row>
    <row r="13" spans="3:16" s="4" customFormat="1" ht="15.95" customHeight="1">
      <c r="C13" s="20">
        <v>6</v>
      </c>
      <c r="D13" s="21" t="s">
        <v>26</v>
      </c>
      <c r="E13" s="22">
        <v>1301779</v>
      </c>
      <c r="F13" s="22">
        <v>597039</v>
      </c>
      <c r="G13" s="22">
        <f t="shared" si="0"/>
        <v>1898818</v>
      </c>
      <c r="H13" s="23">
        <v>0</v>
      </c>
      <c r="I13" s="22">
        <v>1212232</v>
      </c>
      <c r="J13" s="22">
        <v>83052</v>
      </c>
      <c r="K13" s="22">
        <f t="shared" si="1"/>
        <v>1295284</v>
      </c>
      <c r="L13" s="44">
        <f t="shared" si="2"/>
        <v>93.1</v>
      </c>
      <c r="M13" s="44">
        <f t="shared" si="2"/>
        <v>13.9</v>
      </c>
      <c r="N13" s="44">
        <f t="shared" si="3"/>
        <v>68.215279189474714</v>
      </c>
      <c r="O13" s="44">
        <v>65.351153614626668</v>
      </c>
      <c r="P13" s="24" t="s">
        <v>26</v>
      </c>
    </row>
    <row r="14" spans="3:16" s="4" customFormat="1" ht="15.95" customHeight="1">
      <c r="C14" s="10">
        <v>7</v>
      </c>
      <c r="D14" s="11" t="s">
        <v>27</v>
      </c>
      <c r="E14" s="12">
        <v>9326176</v>
      </c>
      <c r="F14" s="12">
        <v>6610649</v>
      </c>
      <c r="G14" s="12">
        <f t="shared" si="0"/>
        <v>15936825</v>
      </c>
      <c r="H14" s="13">
        <v>0</v>
      </c>
      <c r="I14" s="12">
        <v>8146255</v>
      </c>
      <c r="J14" s="12">
        <v>742929</v>
      </c>
      <c r="K14" s="12">
        <f t="shared" si="1"/>
        <v>8889184</v>
      </c>
      <c r="L14" s="41">
        <f t="shared" si="2"/>
        <v>87.3</v>
      </c>
      <c r="M14" s="41">
        <f t="shared" si="2"/>
        <v>11.2</v>
      </c>
      <c r="N14" s="41">
        <f t="shared" si="3"/>
        <v>55.77763450373584</v>
      </c>
      <c r="O14" s="41">
        <v>54.373688183881605</v>
      </c>
      <c r="P14" s="14" t="s">
        <v>27</v>
      </c>
    </row>
    <row r="15" spans="3:16" s="4" customFormat="1" ht="15.95" customHeight="1">
      <c r="C15" s="10">
        <v>8</v>
      </c>
      <c r="D15" s="11" t="s">
        <v>28</v>
      </c>
      <c r="E15" s="12">
        <v>2073731</v>
      </c>
      <c r="F15" s="12">
        <v>700204</v>
      </c>
      <c r="G15" s="12">
        <f t="shared" si="0"/>
        <v>2773935</v>
      </c>
      <c r="H15" s="13">
        <v>0</v>
      </c>
      <c r="I15" s="12">
        <v>1932506</v>
      </c>
      <c r="J15" s="12">
        <v>135063</v>
      </c>
      <c r="K15" s="12">
        <f t="shared" si="1"/>
        <v>2067569</v>
      </c>
      <c r="L15" s="41">
        <f t="shared" si="2"/>
        <v>93.2</v>
      </c>
      <c r="M15" s="41">
        <f t="shared" si="2"/>
        <v>19.3</v>
      </c>
      <c r="N15" s="41">
        <f t="shared" si="3"/>
        <v>74.535596544259334</v>
      </c>
      <c r="O15" s="41">
        <v>73.419841861143965</v>
      </c>
      <c r="P15" s="14" t="s">
        <v>28</v>
      </c>
    </row>
    <row r="16" spans="3:16" s="4" customFormat="1" ht="15.95" customHeight="1">
      <c r="C16" s="10">
        <v>9</v>
      </c>
      <c r="D16" s="11" t="s">
        <v>29</v>
      </c>
      <c r="E16" s="12">
        <v>2673969</v>
      </c>
      <c r="F16" s="12">
        <v>444424</v>
      </c>
      <c r="G16" s="12">
        <f t="shared" si="0"/>
        <v>3118393</v>
      </c>
      <c r="H16" s="13">
        <v>0</v>
      </c>
      <c r="I16" s="12">
        <v>2484115</v>
      </c>
      <c r="J16" s="12">
        <v>136281</v>
      </c>
      <c r="K16" s="12">
        <f t="shared" si="1"/>
        <v>2620396</v>
      </c>
      <c r="L16" s="41">
        <f t="shared" si="2"/>
        <v>92.9</v>
      </c>
      <c r="M16" s="41">
        <f t="shared" si="2"/>
        <v>30.7</v>
      </c>
      <c r="N16" s="41">
        <f t="shared" si="3"/>
        <v>84.030332289740258</v>
      </c>
      <c r="O16" s="41">
        <v>84.344298130021059</v>
      </c>
      <c r="P16" s="14" t="s">
        <v>29</v>
      </c>
    </row>
    <row r="17" spans="3:17" s="4" customFormat="1" ht="15.95" customHeight="1">
      <c r="C17" s="15">
        <v>10</v>
      </c>
      <c r="D17" s="16" t="s">
        <v>30</v>
      </c>
      <c r="E17" s="17">
        <v>2098545</v>
      </c>
      <c r="F17" s="17">
        <v>568702</v>
      </c>
      <c r="G17" s="17">
        <f t="shared" si="0"/>
        <v>2667247</v>
      </c>
      <c r="H17" s="18">
        <v>0</v>
      </c>
      <c r="I17" s="17">
        <v>1920844</v>
      </c>
      <c r="J17" s="17">
        <v>130511</v>
      </c>
      <c r="K17" s="17">
        <f t="shared" si="1"/>
        <v>2051355</v>
      </c>
      <c r="L17" s="43">
        <f t="shared" si="2"/>
        <v>91.5</v>
      </c>
      <c r="M17" s="43">
        <f t="shared" si="2"/>
        <v>22.9</v>
      </c>
      <c r="N17" s="43">
        <f t="shared" si="3"/>
        <v>76.909075162517766</v>
      </c>
      <c r="O17" s="43">
        <v>76.686243383783633</v>
      </c>
      <c r="P17" s="19" t="s">
        <v>30</v>
      </c>
    </row>
    <row r="18" spans="3:17" s="4" customFormat="1" ht="15.95" customHeight="1">
      <c r="C18" s="20">
        <v>11</v>
      </c>
      <c r="D18" s="21" t="s">
        <v>31</v>
      </c>
      <c r="E18" s="22">
        <v>2437722</v>
      </c>
      <c r="F18" s="22">
        <v>697673</v>
      </c>
      <c r="G18" s="22">
        <f t="shared" si="0"/>
        <v>3135395</v>
      </c>
      <c r="H18" s="23">
        <v>0</v>
      </c>
      <c r="I18" s="22">
        <v>2303722</v>
      </c>
      <c r="J18" s="22">
        <v>166766</v>
      </c>
      <c r="K18" s="22">
        <f t="shared" si="1"/>
        <v>2470488</v>
      </c>
      <c r="L18" s="44">
        <f t="shared" si="2"/>
        <v>94.5</v>
      </c>
      <c r="M18" s="44">
        <f t="shared" si="2"/>
        <v>23.9</v>
      </c>
      <c r="N18" s="44">
        <f t="shared" si="3"/>
        <v>78.793517244238771</v>
      </c>
      <c r="O18" s="44">
        <v>73.28057523469414</v>
      </c>
      <c r="P18" s="24" t="s">
        <v>31</v>
      </c>
    </row>
    <row r="19" spans="3:17" s="4" customFormat="1" ht="15.95" customHeight="1">
      <c r="C19" s="10">
        <v>12</v>
      </c>
      <c r="D19" s="11" t="s">
        <v>32</v>
      </c>
      <c r="E19" s="12">
        <v>6413287</v>
      </c>
      <c r="F19" s="12">
        <v>3383621</v>
      </c>
      <c r="G19" s="12">
        <f t="shared" si="0"/>
        <v>9796908</v>
      </c>
      <c r="H19" s="13">
        <v>0</v>
      </c>
      <c r="I19" s="12">
        <v>5735267</v>
      </c>
      <c r="J19" s="12">
        <v>439697</v>
      </c>
      <c r="K19" s="12">
        <f t="shared" si="1"/>
        <v>6174964</v>
      </c>
      <c r="L19" s="41">
        <f t="shared" si="2"/>
        <v>89.4</v>
      </c>
      <c r="M19" s="41">
        <f t="shared" si="2"/>
        <v>13</v>
      </c>
      <c r="N19" s="41">
        <f t="shared" si="3"/>
        <v>63.029723255541448</v>
      </c>
      <c r="O19" s="41">
        <v>61.055665497839072</v>
      </c>
      <c r="P19" s="14" t="s">
        <v>32</v>
      </c>
    </row>
    <row r="20" spans="3:17" s="4" customFormat="1" ht="15.95" customHeight="1">
      <c r="C20" s="10">
        <v>13</v>
      </c>
      <c r="D20" s="11" t="s">
        <v>33</v>
      </c>
      <c r="E20" s="12">
        <v>3514648</v>
      </c>
      <c r="F20" s="12">
        <v>1565846</v>
      </c>
      <c r="G20" s="12">
        <f t="shared" si="0"/>
        <v>5080494</v>
      </c>
      <c r="H20" s="13">
        <v>0</v>
      </c>
      <c r="I20" s="12">
        <v>3249919</v>
      </c>
      <c r="J20" s="12">
        <v>258003</v>
      </c>
      <c r="K20" s="12">
        <f t="shared" si="1"/>
        <v>3507922</v>
      </c>
      <c r="L20" s="41">
        <f t="shared" si="2"/>
        <v>92.5</v>
      </c>
      <c r="M20" s="41">
        <f t="shared" si="2"/>
        <v>16.5</v>
      </c>
      <c r="N20" s="41">
        <f t="shared" si="3"/>
        <v>69.046868276982508</v>
      </c>
      <c r="O20" s="41">
        <v>67.466451298599324</v>
      </c>
      <c r="P20" s="14" t="s">
        <v>33</v>
      </c>
    </row>
    <row r="21" spans="3:17" s="4" customFormat="1" ht="15.95" customHeight="1">
      <c r="C21" s="10">
        <v>14</v>
      </c>
      <c r="D21" s="11" t="s">
        <v>34</v>
      </c>
      <c r="E21" s="12">
        <v>1254957</v>
      </c>
      <c r="F21" s="12">
        <v>380993</v>
      </c>
      <c r="G21" s="12">
        <f t="shared" si="0"/>
        <v>1635950</v>
      </c>
      <c r="H21" s="13">
        <v>0</v>
      </c>
      <c r="I21" s="12">
        <v>1158729</v>
      </c>
      <c r="J21" s="12">
        <v>85515</v>
      </c>
      <c r="K21" s="12">
        <f t="shared" si="1"/>
        <v>1244244</v>
      </c>
      <c r="L21" s="41">
        <f t="shared" si="2"/>
        <v>92.3</v>
      </c>
      <c r="M21" s="41">
        <f t="shared" si="2"/>
        <v>22.4</v>
      </c>
      <c r="N21" s="41">
        <f t="shared" si="3"/>
        <v>76.056358690669029</v>
      </c>
      <c r="O21" s="41">
        <v>74.350489521031861</v>
      </c>
      <c r="P21" s="14" t="s">
        <v>34</v>
      </c>
    </row>
    <row r="22" spans="3:17" s="4" customFormat="1" ht="15.95" customHeight="1">
      <c r="C22" s="15">
        <v>15</v>
      </c>
      <c r="D22" s="16" t="s">
        <v>35</v>
      </c>
      <c r="E22" s="17">
        <v>2533639</v>
      </c>
      <c r="F22" s="17">
        <v>1032562</v>
      </c>
      <c r="G22" s="17">
        <f t="shared" si="0"/>
        <v>3566201</v>
      </c>
      <c r="H22" s="18">
        <v>0</v>
      </c>
      <c r="I22" s="17">
        <v>2377875</v>
      </c>
      <c r="J22" s="17">
        <v>207309</v>
      </c>
      <c r="K22" s="17">
        <f t="shared" si="1"/>
        <v>2585184</v>
      </c>
      <c r="L22" s="43">
        <f t="shared" si="2"/>
        <v>93.9</v>
      </c>
      <c r="M22" s="43">
        <f t="shared" si="2"/>
        <v>20.100000000000001</v>
      </c>
      <c r="N22" s="43">
        <f t="shared" si="3"/>
        <v>72.49125890548514</v>
      </c>
      <c r="O22" s="43">
        <v>70.086216325032808</v>
      </c>
      <c r="P22" s="19" t="s">
        <v>35</v>
      </c>
    </row>
    <row r="23" spans="3:17" s="4" customFormat="1" ht="15.95" customHeight="1">
      <c r="C23" s="10">
        <v>16</v>
      </c>
      <c r="D23" s="11" t="s">
        <v>36</v>
      </c>
      <c r="E23" s="12">
        <v>3125386</v>
      </c>
      <c r="F23" s="12">
        <v>1011068</v>
      </c>
      <c r="G23" s="12">
        <f t="shared" si="0"/>
        <v>4136454</v>
      </c>
      <c r="H23" s="13">
        <v>0</v>
      </c>
      <c r="I23" s="12">
        <v>2885103</v>
      </c>
      <c r="J23" s="12">
        <v>196827</v>
      </c>
      <c r="K23" s="12">
        <f t="shared" si="1"/>
        <v>3081930</v>
      </c>
      <c r="L23" s="41">
        <f t="shared" si="2"/>
        <v>92.3</v>
      </c>
      <c r="M23" s="41">
        <f t="shared" si="2"/>
        <v>19.5</v>
      </c>
      <c r="N23" s="41">
        <f t="shared" si="3"/>
        <v>74.506570120204401</v>
      </c>
      <c r="O23" s="41">
        <v>72.967446281334503</v>
      </c>
      <c r="P23" s="14" t="s">
        <v>36</v>
      </c>
    </row>
    <row r="24" spans="3:17" s="4" customFormat="1" ht="15.95" customHeight="1">
      <c r="C24" s="10">
        <v>17</v>
      </c>
      <c r="D24" s="11" t="s">
        <v>37</v>
      </c>
      <c r="E24" s="12">
        <v>4854078</v>
      </c>
      <c r="F24" s="12">
        <v>1704371</v>
      </c>
      <c r="G24" s="12">
        <f t="shared" si="0"/>
        <v>6558449</v>
      </c>
      <c r="H24" s="13">
        <v>0</v>
      </c>
      <c r="I24" s="12">
        <v>4476437</v>
      </c>
      <c r="J24" s="12">
        <v>436541</v>
      </c>
      <c r="K24" s="12">
        <f t="shared" si="1"/>
        <v>4912978</v>
      </c>
      <c r="L24" s="41">
        <f t="shared" si="2"/>
        <v>92.2</v>
      </c>
      <c r="M24" s="41">
        <f t="shared" si="2"/>
        <v>25.6</v>
      </c>
      <c r="N24" s="41">
        <f t="shared" si="3"/>
        <v>74.910668665716543</v>
      </c>
      <c r="O24" s="41">
        <v>72.652324326562294</v>
      </c>
      <c r="P24" s="14" t="s">
        <v>37</v>
      </c>
    </row>
    <row r="25" spans="3:17" s="4" customFormat="1" ht="15.95" customHeight="1">
      <c r="C25" s="10">
        <v>18</v>
      </c>
      <c r="D25" s="11" t="s">
        <v>38</v>
      </c>
      <c r="E25" s="12">
        <v>6373801</v>
      </c>
      <c r="F25" s="12">
        <v>3858422</v>
      </c>
      <c r="G25" s="12">
        <f t="shared" si="0"/>
        <v>10232223</v>
      </c>
      <c r="H25" s="13">
        <v>0</v>
      </c>
      <c r="I25" s="12">
        <v>5487410</v>
      </c>
      <c r="J25" s="12">
        <v>812653</v>
      </c>
      <c r="K25" s="12">
        <f t="shared" si="1"/>
        <v>6300063</v>
      </c>
      <c r="L25" s="41">
        <f t="shared" si="2"/>
        <v>86.1</v>
      </c>
      <c r="M25" s="41">
        <f t="shared" si="2"/>
        <v>21.1</v>
      </c>
      <c r="N25" s="41">
        <f t="shared" si="3"/>
        <v>61.570814084094927</v>
      </c>
      <c r="O25" s="41">
        <v>59.749608222003147</v>
      </c>
      <c r="P25" s="14" t="s">
        <v>38</v>
      </c>
    </row>
    <row r="26" spans="3:17" s="4" customFormat="1" ht="15.95" customHeight="1">
      <c r="C26" s="10">
        <v>19</v>
      </c>
      <c r="D26" s="11" t="s">
        <v>39</v>
      </c>
      <c r="E26" s="12">
        <v>8573896</v>
      </c>
      <c r="F26" s="12">
        <v>3992420</v>
      </c>
      <c r="G26" s="12">
        <f t="shared" si="0"/>
        <v>12566316</v>
      </c>
      <c r="H26" s="13">
        <v>0</v>
      </c>
      <c r="I26" s="12">
        <v>7769080</v>
      </c>
      <c r="J26" s="12">
        <v>489251</v>
      </c>
      <c r="K26" s="12">
        <f t="shared" si="1"/>
        <v>8258331</v>
      </c>
      <c r="L26" s="41">
        <f t="shared" si="2"/>
        <v>90.6</v>
      </c>
      <c r="M26" s="41">
        <f t="shared" si="2"/>
        <v>12.3</v>
      </c>
      <c r="N26" s="41">
        <f t="shared" si="3"/>
        <v>65.717995632132769</v>
      </c>
      <c r="O26" s="41">
        <v>65.693997338606778</v>
      </c>
      <c r="P26" s="14" t="s">
        <v>39</v>
      </c>
    </row>
    <row r="27" spans="3:17" s="4" customFormat="1" ht="15.95" customHeight="1">
      <c r="C27" s="15">
        <v>20</v>
      </c>
      <c r="D27" s="16" t="s">
        <v>40</v>
      </c>
      <c r="E27" s="17">
        <v>1590623</v>
      </c>
      <c r="F27" s="17">
        <v>989372</v>
      </c>
      <c r="G27" s="17">
        <f t="shared" si="0"/>
        <v>2579995</v>
      </c>
      <c r="H27" s="18">
        <v>0</v>
      </c>
      <c r="I27" s="17">
        <v>1380815</v>
      </c>
      <c r="J27" s="17">
        <v>148533</v>
      </c>
      <c r="K27" s="17">
        <f t="shared" si="1"/>
        <v>1529348</v>
      </c>
      <c r="L27" s="43">
        <f t="shared" si="2"/>
        <v>86.8</v>
      </c>
      <c r="M27" s="43">
        <f t="shared" si="2"/>
        <v>15</v>
      </c>
      <c r="N27" s="43">
        <f t="shared" si="3"/>
        <v>59.27716914180067</v>
      </c>
      <c r="O27" s="43">
        <v>58.358962861509532</v>
      </c>
      <c r="P27" s="19" t="s">
        <v>40</v>
      </c>
    </row>
    <row r="28" spans="3:17" s="4" customFormat="1" ht="15.95" customHeight="1">
      <c r="C28" s="10">
        <v>21</v>
      </c>
      <c r="D28" s="11" t="s">
        <v>41</v>
      </c>
      <c r="E28" s="12">
        <v>2936431</v>
      </c>
      <c r="F28" s="12">
        <v>1873143</v>
      </c>
      <c r="G28" s="12">
        <f t="shared" si="0"/>
        <v>4809574</v>
      </c>
      <c r="H28" s="13">
        <v>0</v>
      </c>
      <c r="I28" s="12">
        <v>2575835</v>
      </c>
      <c r="J28" s="12">
        <v>289760</v>
      </c>
      <c r="K28" s="12">
        <f t="shared" si="1"/>
        <v>2865595</v>
      </c>
      <c r="L28" s="41">
        <f t="shared" si="2"/>
        <v>87.7</v>
      </c>
      <c r="M28" s="41">
        <f t="shared" si="2"/>
        <v>15.5</v>
      </c>
      <c r="N28" s="41">
        <f t="shared" si="3"/>
        <v>59.581056451153472</v>
      </c>
      <c r="O28" s="41">
        <v>57.372279350657543</v>
      </c>
      <c r="P28" s="14" t="s">
        <v>41</v>
      </c>
    </row>
    <row r="29" spans="3:17" s="4" customFormat="1" ht="15.95" customHeight="1">
      <c r="C29" s="10">
        <v>22</v>
      </c>
      <c r="D29" s="11" t="s">
        <v>42</v>
      </c>
      <c r="E29" s="12">
        <v>3728260</v>
      </c>
      <c r="F29" s="12">
        <v>1319758</v>
      </c>
      <c r="G29" s="12">
        <f t="shared" si="0"/>
        <v>5048018</v>
      </c>
      <c r="H29" s="13">
        <v>0</v>
      </c>
      <c r="I29" s="12">
        <v>3459903</v>
      </c>
      <c r="J29" s="12">
        <v>294386</v>
      </c>
      <c r="K29" s="12">
        <f t="shared" si="1"/>
        <v>3754289</v>
      </c>
      <c r="L29" s="41">
        <f t="shared" si="2"/>
        <v>92.8</v>
      </c>
      <c r="M29" s="41">
        <f t="shared" si="2"/>
        <v>22.3</v>
      </c>
      <c r="N29" s="41">
        <f t="shared" si="3"/>
        <v>74.371545426343573</v>
      </c>
      <c r="O29" s="41">
        <v>70.429856761242647</v>
      </c>
      <c r="P29" s="14" t="s">
        <v>42</v>
      </c>
    </row>
    <row r="30" spans="3:17" s="4" customFormat="1" ht="15.95" customHeight="1">
      <c r="C30" s="10">
        <v>23</v>
      </c>
      <c r="D30" s="11" t="s">
        <v>43</v>
      </c>
      <c r="E30" s="12">
        <v>3272331</v>
      </c>
      <c r="F30" s="12">
        <v>1769149</v>
      </c>
      <c r="G30" s="12">
        <f t="shared" si="0"/>
        <v>5041480</v>
      </c>
      <c r="H30" s="13">
        <v>0</v>
      </c>
      <c r="I30" s="12">
        <v>2888218</v>
      </c>
      <c r="J30" s="12">
        <v>355992</v>
      </c>
      <c r="K30" s="12">
        <f t="shared" si="1"/>
        <v>3244210</v>
      </c>
      <c r="L30" s="41">
        <f t="shared" si="2"/>
        <v>88.3</v>
      </c>
      <c r="M30" s="41">
        <f t="shared" si="2"/>
        <v>20.100000000000001</v>
      </c>
      <c r="N30" s="41">
        <f t="shared" si="3"/>
        <v>64.350349500543487</v>
      </c>
      <c r="O30" s="41">
        <v>62.372026775412969</v>
      </c>
      <c r="P30" s="14" t="s">
        <v>43</v>
      </c>
      <c r="Q30" s="25"/>
    </row>
    <row r="31" spans="3:17" s="4" customFormat="1" ht="15.95" customHeight="1">
      <c r="C31" s="10">
        <v>24</v>
      </c>
      <c r="D31" s="11" t="s">
        <v>44</v>
      </c>
      <c r="E31" s="12">
        <v>1891737</v>
      </c>
      <c r="F31" s="12">
        <v>1001865</v>
      </c>
      <c r="G31" s="12">
        <f t="shared" si="0"/>
        <v>2893602</v>
      </c>
      <c r="H31" s="13">
        <v>0</v>
      </c>
      <c r="I31" s="12">
        <v>1735963</v>
      </c>
      <c r="J31" s="12">
        <v>153913</v>
      </c>
      <c r="K31" s="12">
        <f t="shared" si="1"/>
        <v>1889876</v>
      </c>
      <c r="L31" s="41">
        <f t="shared" si="2"/>
        <v>91.8</v>
      </c>
      <c r="M31" s="41">
        <f t="shared" si="2"/>
        <v>15.4</v>
      </c>
      <c r="N31" s="41">
        <f t="shared" si="3"/>
        <v>65.312230223783359</v>
      </c>
      <c r="O31" s="41">
        <v>63.644453220039807</v>
      </c>
      <c r="P31" s="14" t="s">
        <v>44</v>
      </c>
    </row>
    <row r="32" spans="3:17" s="4" customFormat="1" ht="15.95" customHeight="1">
      <c r="C32" s="15">
        <v>25</v>
      </c>
      <c r="D32" s="16" t="s">
        <v>45</v>
      </c>
      <c r="E32" s="17">
        <v>1728964</v>
      </c>
      <c r="F32" s="17">
        <v>884462</v>
      </c>
      <c r="G32" s="17">
        <f t="shared" si="0"/>
        <v>2613426</v>
      </c>
      <c r="H32" s="18">
        <v>0</v>
      </c>
      <c r="I32" s="17">
        <v>1582983</v>
      </c>
      <c r="J32" s="17">
        <v>174667</v>
      </c>
      <c r="K32" s="17">
        <f t="shared" si="1"/>
        <v>1757650</v>
      </c>
      <c r="L32" s="43">
        <f t="shared" si="2"/>
        <v>91.6</v>
      </c>
      <c r="M32" s="43">
        <f t="shared" si="2"/>
        <v>19.7</v>
      </c>
      <c r="N32" s="43">
        <f t="shared" si="3"/>
        <v>67.254630511826235</v>
      </c>
      <c r="O32" s="43">
        <v>64.484420962604574</v>
      </c>
      <c r="P32" s="19" t="s">
        <v>45</v>
      </c>
    </row>
    <row r="33" spans="3:17" s="4" customFormat="1" ht="15.95" customHeight="1">
      <c r="C33" s="10">
        <v>26</v>
      </c>
      <c r="D33" s="11" t="s">
        <v>46</v>
      </c>
      <c r="E33" s="12">
        <v>4051191</v>
      </c>
      <c r="F33" s="12">
        <v>2304196</v>
      </c>
      <c r="G33" s="12">
        <f t="shared" si="0"/>
        <v>6355387</v>
      </c>
      <c r="H33" s="13">
        <v>0</v>
      </c>
      <c r="I33" s="12">
        <v>3594837</v>
      </c>
      <c r="J33" s="12">
        <v>392959</v>
      </c>
      <c r="K33" s="12">
        <f t="shared" si="1"/>
        <v>3987796</v>
      </c>
      <c r="L33" s="41">
        <f t="shared" si="2"/>
        <v>88.7</v>
      </c>
      <c r="M33" s="41">
        <f t="shared" si="2"/>
        <v>17.100000000000001</v>
      </c>
      <c r="N33" s="41">
        <f t="shared" si="3"/>
        <v>62.746706062117063</v>
      </c>
      <c r="O33" s="41">
        <v>60.475775980999344</v>
      </c>
      <c r="P33" s="14" t="s">
        <v>46</v>
      </c>
    </row>
    <row r="34" spans="3:17" s="4" customFormat="1" ht="15.95" customHeight="1">
      <c r="C34" s="10">
        <v>27</v>
      </c>
      <c r="D34" s="11" t="s">
        <v>47</v>
      </c>
      <c r="E34" s="12">
        <v>1677800</v>
      </c>
      <c r="F34" s="12">
        <v>383803</v>
      </c>
      <c r="G34" s="12">
        <f t="shared" si="0"/>
        <v>2061603</v>
      </c>
      <c r="H34" s="13">
        <v>0</v>
      </c>
      <c r="I34" s="12">
        <v>1613833</v>
      </c>
      <c r="J34" s="12">
        <v>71104</v>
      </c>
      <c r="K34" s="12">
        <f t="shared" si="1"/>
        <v>1684937</v>
      </c>
      <c r="L34" s="41">
        <f t="shared" si="2"/>
        <v>96.2</v>
      </c>
      <c r="M34" s="41">
        <f t="shared" si="2"/>
        <v>18.5</v>
      </c>
      <c r="N34" s="41">
        <f t="shared" si="3"/>
        <v>81.729460036680194</v>
      </c>
      <c r="O34" s="41">
        <v>80.445384147401754</v>
      </c>
      <c r="P34" s="14" t="s">
        <v>47</v>
      </c>
    </row>
    <row r="35" spans="3:17" s="4" customFormat="1" ht="15.95" customHeight="1">
      <c r="C35" s="10">
        <v>28</v>
      </c>
      <c r="D35" s="11" t="s">
        <v>48</v>
      </c>
      <c r="E35" s="12">
        <v>3781811</v>
      </c>
      <c r="F35" s="12">
        <v>1413879</v>
      </c>
      <c r="G35" s="12">
        <f t="shared" si="0"/>
        <v>5195690</v>
      </c>
      <c r="H35" s="13">
        <v>0</v>
      </c>
      <c r="I35" s="12">
        <v>3453968</v>
      </c>
      <c r="J35" s="12">
        <v>295977</v>
      </c>
      <c r="K35" s="12">
        <f t="shared" si="1"/>
        <v>3749945</v>
      </c>
      <c r="L35" s="41">
        <f t="shared" si="2"/>
        <v>91.3</v>
      </c>
      <c r="M35" s="41">
        <f t="shared" si="2"/>
        <v>20.9</v>
      </c>
      <c r="N35" s="41">
        <f t="shared" si="3"/>
        <v>72.174148188209841</v>
      </c>
      <c r="O35" s="41">
        <v>70.989842230386856</v>
      </c>
      <c r="P35" s="14" t="s">
        <v>48</v>
      </c>
    </row>
    <row r="36" spans="3:17" s="4" customFormat="1" ht="15.95" customHeight="1">
      <c r="C36" s="10">
        <v>29</v>
      </c>
      <c r="D36" s="11" t="s">
        <v>49</v>
      </c>
      <c r="E36" s="12">
        <v>1449797</v>
      </c>
      <c r="F36" s="12">
        <v>554113</v>
      </c>
      <c r="G36" s="12">
        <f t="shared" si="0"/>
        <v>2003910</v>
      </c>
      <c r="H36" s="13">
        <v>0</v>
      </c>
      <c r="I36" s="12">
        <v>1349930</v>
      </c>
      <c r="J36" s="12">
        <v>88355</v>
      </c>
      <c r="K36" s="12">
        <f t="shared" si="1"/>
        <v>1438285</v>
      </c>
      <c r="L36" s="41">
        <f t="shared" si="2"/>
        <v>93.1</v>
      </c>
      <c r="M36" s="41">
        <f t="shared" si="2"/>
        <v>15.9</v>
      </c>
      <c r="N36" s="41">
        <f t="shared" si="3"/>
        <v>71.773931963012316</v>
      </c>
      <c r="O36" s="41">
        <v>71.208094958653149</v>
      </c>
      <c r="P36" s="14" t="s">
        <v>49</v>
      </c>
    </row>
    <row r="37" spans="3:17" s="4" customFormat="1" ht="15.95" customHeight="1">
      <c r="C37" s="15">
        <v>30</v>
      </c>
      <c r="D37" s="16" t="s">
        <v>50</v>
      </c>
      <c r="E37" s="17">
        <v>2731421</v>
      </c>
      <c r="F37" s="17">
        <v>1573898</v>
      </c>
      <c r="G37" s="17">
        <f t="shared" si="0"/>
        <v>4305319</v>
      </c>
      <c r="H37" s="18">
        <v>0</v>
      </c>
      <c r="I37" s="17">
        <v>2336149</v>
      </c>
      <c r="J37" s="17">
        <v>331825</v>
      </c>
      <c r="K37" s="17">
        <f t="shared" si="1"/>
        <v>2667974</v>
      </c>
      <c r="L37" s="43">
        <f t="shared" si="2"/>
        <v>85.5</v>
      </c>
      <c r="M37" s="43">
        <f t="shared" si="2"/>
        <v>21.1</v>
      </c>
      <c r="N37" s="43">
        <f t="shared" si="3"/>
        <v>61.969252452605716</v>
      </c>
      <c r="O37" s="43">
        <v>60.112989095526196</v>
      </c>
      <c r="P37" s="19" t="s">
        <v>50</v>
      </c>
    </row>
    <row r="38" spans="3:17" s="4" customFormat="1" ht="15.95" customHeight="1">
      <c r="C38" s="10">
        <v>31</v>
      </c>
      <c r="D38" s="11" t="s">
        <v>51</v>
      </c>
      <c r="E38" s="12">
        <v>2441974</v>
      </c>
      <c r="F38" s="12">
        <v>1128539</v>
      </c>
      <c r="G38" s="12">
        <f t="shared" si="0"/>
        <v>3570513</v>
      </c>
      <c r="H38" s="13">
        <v>0</v>
      </c>
      <c r="I38" s="12">
        <v>2193272</v>
      </c>
      <c r="J38" s="12">
        <v>264193</v>
      </c>
      <c r="K38" s="12">
        <f t="shared" si="1"/>
        <v>2457465</v>
      </c>
      <c r="L38" s="41">
        <f t="shared" si="2"/>
        <v>89.8</v>
      </c>
      <c r="M38" s="41">
        <f t="shared" si="2"/>
        <v>23.4</v>
      </c>
      <c r="N38" s="41">
        <f t="shared" si="3"/>
        <v>68.826664403686536</v>
      </c>
      <c r="O38" s="41">
        <v>66.5119790241327</v>
      </c>
      <c r="P38" s="14" t="s">
        <v>51</v>
      </c>
    </row>
    <row r="39" spans="3:17" s="4" customFormat="1" ht="15.95" customHeight="1">
      <c r="C39" s="10">
        <v>32</v>
      </c>
      <c r="D39" s="11" t="s">
        <v>52</v>
      </c>
      <c r="E39" s="12">
        <v>4008945</v>
      </c>
      <c r="F39" s="12">
        <v>1969401</v>
      </c>
      <c r="G39" s="12">
        <f t="shared" si="0"/>
        <v>5978346</v>
      </c>
      <c r="H39" s="13">
        <v>0</v>
      </c>
      <c r="I39" s="12">
        <v>3658766</v>
      </c>
      <c r="J39" s="12">
        <v>339106</v>
      </c>
      <c r="K39" s="12">
        <f t="shared" si="1"/>
        <v>3997872</v>
      </c>
      <c r="L39" s="41">
        <f t="shared" si="2"/>
        <v>91.3</v>
      </c>
      <c r="M39" s="41">
        <f t="shared" si="2"/>
        <v>17.2</v>
      </c>
      <c r="N39" s="41">
        <f t="shared" si="3"/>
        <v>66.872543007714853</v>
      </c>
      <c r="O39" s="41">
        <v>64.715701302119626</v>
      </c>
      <c r="P39" s="14" t="s">
        <v>52</v>
      </c>
      <c r="Q39" s="25"/>
    </row>
    <row r="40" spans="3:17" s="4" customFormat="1" ht="15.95" customHeight="1">
      <c r="C40" s="10">
        <v>33</v>
      </c>
      <c r="D40" s="11" t="s">
        <v>53</v>
      </c>
      <c r="E40" s="12">
        <v>1653231</v>
      </c>
      <c r="F40" s="12">
        <v>699104</v>
      </c>
      <c r="G40" s="12">
        <f t="shared" si="0"/>
        <v>2352335</v>
      </c>
      <c r="H40" s="13">
        <v>0</v>
      </c>
      <c r="I40" s="12">
        <v>1546632</v>
      </c>
      <c r="J40" s="12">
        <v>97984</v>
      </c>
      <c r="K40" s="12">
        <f t="shared" si="1"/>
        <v>1644616</v>
      </c>
      <c r="L40" s="41">
        <f t="shared" si="2"/>
        <v>93.6</v>
      </c>
      <c r="M40" s="41">
        <f t="shared" si="2"/>
        <v>14</v>
      </c>
      <c r="N40" s="41">
        <f t="shared" si="3"/>
        <v>69.914191643622189</v>
      </c>
      <c r="O40" s="41">
        <v>67.96720524716045</v>
      </c>
      <c r="P40" s="14" t="s">
        <v>53</v>
      </c>
    </row>
    <row r="41" spans="3:17" s="4" customFormat="1" ht="15.95" customHeight="1">
      <c r="C41" s="10">
        <v>34</v>
      </c>
      <c r="D41" s="11" t="s">
        <v>54</v>
      </c>
      <c r="E41" s="12">
        <v>2384397</v>
      </c>
      <c r="F41" s="12">
        <v>1412655</v>
      </c>
      <c r="G41" s="12">
        <f t="shared" si="0"/>
        <v>3797052</v>
      </c>
      <c r="H41" s="13">
        <v>0</v>
      </c>
      <c r="I41" s="12">
        <v>2123550</v>
      </c>
      <c r="J41" s="12">
        <v>225318</v>
      </c>
      <c r="K41" s="12">
        <f t="shared" si="1"/>
        <v>2348868</v>
      </c>
      <c r="L41" s="41">
        <f t="shared" si="2"/>
        <v>89.1</v>
      </c>
      <c r="M41" s="41">
        <f t="shared" si="2"/>
        <v>15.9</v>
      </c>
      <c r="N41" s="41">
        <f t="shared" si="3"/>
        <v>61.86030636398975</v>
      </c>
      <c r="O41" s="41">
        <v>60.446384615441339</v>
      </c>
      <c r="P41" s="14" t="s">
        <v>54</v>
      </c>
    </row>
    <row r="42" spans="3:17" s="4" customFormat="1" ht="15.95" customHeight="1">
      <c r="C42" s="15">
        <v>35</v>
      </c>
      <c r="D42" s="16" t="s">
        <v>55</v>
      </c>
      <c r="E42" s="17">
        <v>1441417</v>
      </c>
      <c r="F42" s="17">
        <v>357945</v>
      </c>
      <c r="G42" s="17">
        <f t="shared" si="0"/>
        <v>1799362</v>
      </c>
      <c r="H42" s="18">
        <v>0</v>
      </c>
      <c r="I42" s="17">
        <v>1365997</v>
      </c>
      <c r="J42" s="17">
        <v>118459</v>
      </c>
      <c r="K42" s="17">
        <f t="shared" si="1"/>
        <v>1484456</v>
      </c>
      <c r="L42" s="43">
        <f t="shared" si="2"/>
        <v>94.8</v>
      </c>
      <c r="M42" s="43">
        <f t="shared" si="2"/>
        <v>33.1</v>
      </c>
      <c r="N42" s="43">
        <f t="shared" si="3"/>
        <v>82.499019096768748</v>
      </c>
      <c r="O42" s="43">
        <v>79.766458307734382</v>
      </c>
      <c r="P42" s="19" t="s">
        <v>55</v>
      </c>
    </row>
    <row r="43" spans="3:17" s="4" customFormat="1" ht="15.95" customHeight="1">
      <c r="C43" s="10">
        <v>36</v>
      </c>
      <c r="D43" s="11" t="s">
        <v>101</v>
      </c>
      <c r="E43" s="12">
        <v>1610516</v>
      </c>
      <c r="F43" s="12">
        <v>715369</v>
      </c>
      <c r="G43" s="12">
        <f t="shared" si="0"/>
        <v>2325885</v>
      </c>
      <c r="H43" s="13">
        <v>0</v>
      </c>
      <c r="I43" s="12">
        <v>1483203</v>
      </c>
      <c r="J43" s="12">
        <v>142387</v>
      </c>
      <c r="K43" s="12">
        <f t="shared" si="1"/>
        <v>1625590</v>
      </c>
      <c r="L43" s="41">
        <f t="shared" si="2"/>
        <v>92.1</v>
      </c>
      <c r="M43" s="41">
        <f t="shared" si="2"/>
        <v>19.899999999999999</v>
      </c>
      <c r="N43" s="41">
        <f t="shared" si="3"/>
        <v>69.89124569787414</v>
      </c>
      <c r="O43" s="41">
        <v>67.99404195806467</v>
      </c>
      <c r="P43" s="14" t="s">
        <v>101</v>
      </c>
    </row>
    <row r="44" spans="3:17" s="4" customFormat="1" ht="15.95" customHeight="1">
      <c r="C44" s="10">
        <v>37</v>
      </c>
      <c r="D44" s="11" t="s">
        <v>56</v>
      </c>
      <c r="E44" s="12">
        <v>1401466</v>
      </c>
      <c r="F44" s="12">
        <v>549408</v>
      </c>
      <c r="G44" s="12">
        <f t="shared" si="0"/>
        <v>1950874</v>
      </c>
      <c r="H44" s="13">
        <v>0</v>
      </c>
      <c r="I44" s="12">
        <v>1299698</v>
      </c>
      <c r="J44" s="12">
        <v>77317</v>
      </c>
      <c r="K44" s="12">
        <f t="shared" si="1"/>
        <v>1377015</v>
      </c>
      <c r="L44" s="41">
        <f t="shared" si="2"/>
        <v>92.7</v>
      </c>
      <c r="M44" s="41">
        <f t="shared" si="2"/>
        <v>14.1</v>
      </c>
      <c r="N44" s="41">
        <f t="shared" si="3"/>
        <v>70.584517503436913</v>
      </c>
      <c r="O44" s="41">
        <v>69.546429470990404</v>
      </c>
      <c r="P44" s="14" t="s">
        <v>56</v>
      </c>
    </row>
    <row r="45" spans="3:17" s="4" customFormat="1" ht="15.95" customHeight="1">
      <c r="C45" s="10">
        <v>38</v>
      </c>
      <c r="D45" s="11" t="s">
        <v>57</v>
      </c>
      <c r="E45" s="12">
        <v>1794206</v>
      </c>
      <c r="F45" s="12">
        <v>1294423</v>
      </c>
      <c r="G45" s="12">
        <f t="shared" si="0"/>
        <v>3088629</v>
      </c>
      <c r="H45" s="13">
        <v>0</v>
      </c>
      <c r="I45" s="12">
        <v>1643071</v>
      </c>
      <c r="J45" s="12">
        <v>216191</v>
      </c>
      <c r="K45" s="12">
        <f t="shared" si="1"/>
        <v>1859262</v>
      </c>
      <c r="L45" s="41">
        <f t="shared" si="2"/>
        <v>91.6</v>
      </c>
      <c r="M45" s="41">
        <f t="shared" si="2"/>
        <v>16.7</v>
      </c>
      <c r="N45" s="41">
        <f t="shared" si="3"/>
        <v>60.197000028167835</v>
      </c>
      <c r="O45" s="41">
        <v>58.111027031533489</v>
      </c>
      <c r="P45" s="14" t="s">
        <v>57</v>
      </c>
    </row>
    <row r="46" spans="3:17" s="4" customFormat="1" ht="15.95" customHeight="1">
      <c r="C46" s="10">
        <v>39</v>
      </c>
      <c r="D46" s="11" t="s">
        <v>58</v>
      </c>
      <c r="E46" s="12">
        <v>2593768</v>
      </c>
      <c r="F46" s="12">
        <v>1370380</v>
      </c>
      <c r="G46" s="12">
        <f t="shared" si="0"/>
        <v>3964148</v>
      </c>
      <c r="H46" s="13">
        <v>0</v>
      </c>
      <c r="I46" s="12">
        <v>2259516</v>
      </c>
      <c r="J46" s="12">
        <v>256709</v>
      </c>
      <c r="K46" s="12">
        <f t="shared" si="1"/>
        <v>2516225</v>
      </c>
      <c r="L46" s="41">
        <f t="shared" si="2"/>
        <v>87.1</v>
      </c>
      <c r="M46" s="41">
        <f t="shared" si="2"/>
        <v>18.7</v>
      </c>
      <c r="N46" s="41">
        <f t="shared" si="3"/>
        <v>63.474547368059916</v>
      </c>
      <c r="O46" s="41">
        <v>61.065838111629098</v>
      </c>
      <c r="P46" s="14" t="s">
        <v>58</v>
      </c>
    </row>
    <row r="47" spans="3:17" s="4" customFormat="1" ht="15.95" customHeight="1" thickBot="1">
      <c r="C47" s="10">
        <v>40</v>
      </c>
      <c r="D47" s="11" t="s">
        <v>93</v>
      </c>
      <c r="E47" s="12">
        <v>1175932</v>
      </c>
      <c r="F47" s="12">
        <v>401630</v>
      </c>
      <c r="G47" s="12">
        <f t="shared" si="0"/>
        <v>1577562</v>
      </c>
      <c r="H47" s="13">
        <v>0</v>
      </c>
      <c r="I47" s="12">
        <v>1105462</v>
      </c>
      <c r="J47" s="12">
        <v>68467</v>
      </c>
      <c r="K47" s="12">
        <f t="shared" si="1"/>
        <v>1173929</v>
      </c>
      <c r="L47" s="41">
        <f t="shared" si="2"/>
        <v>94</v>
      </c>
      <c r="M47" s="41">
        <f t="shared" si="2"/>
        <v>17</v>
      </c>
      <c r="N47" s="41">
        <f t="shared" si="3"/>
        <v>74.414127622242418</v>
      </c>
      <c r="O47" s="41">
        <v>73.389184675126046</v>
      </c>
      <c r="P47" s="14" t="s">
        <v>93</v>
      </c>
    </row>
    <row r="48" spans="3:17" s="4" customFormat="1" ht="15.95" customHeight="1" thickTop="1" thickBot="1">
      <c r="C48" s="26"/>
      <c r="D48" s="27" t="s">
        <v>59</v>
      </c>
      <c r="E48" s="28">
        <f>SUM(E8:E47)</f>
        <v>165240152</v>
      </c>
      <c r="F48" s="28">
        <f>SUM(F8:F47)</f>
        <v>84792479</v>
      </c>
      <c r="G48" s="28">
        <f>SUM(E48:F48)</f>
        <v>250032631</v>
      </c>
      <c r="H48" s="29">
        <v>0</v>
      </c>
      <c r="I48" s="28">
        <f>SUM(I8:I47)</f>
        <v>148398011</v>
      </c>
      <c r="J48" s="28">
        <f>SUM(J8:J47)</f>
        <v>15398009</v>
      </c>
      <c r="K48" s="28">
        <f>SUM(I48:J48)</f>
        <v>163796020</v>
      </c>
      <c r="L48" s="45">
        <f t="shared" si="2"/>
        <v>89.8</v>
      </c>
      <c r="M48" s="45">
        <f t="shared" si="2"/>
        <v>18.2</v>
      </c>
      <c r="N48" s="45">
        <f t="shared" si="3"/>
        <v>65.509857391373856</v>
      </c>
      <c r="O48" s="45">
        <v>63.691725074390057</v>
      </c>
      <c r="P48" s="30" t="s">
        <v>59</v>
      </c>
    </row>
    <row r="49" spans="3:17" s="4" customFormat="1" ht="15" customHeight="1">
      <c r="C49" s="4" t="s">
        <v>102</v>
      </c>
      <c r="D49" s="31"/>
      <c r="E49" s="32"/>
      <c r="F49" s="32"/>
      <c r="G49" s="32"/>
      <c r="H49" s="33"/>
      <c r="I49" s="32"/>
      <c r="J49" s="32"/>
      <c r="K49" s="32"/>
      <c r="L49" s="46"/>
      <c r="M49" s="46"/>
      <c r="N49" s="46"/>
      <c r="O49" s="46"/>
      <c r="P49" s="31"/>
    </row>
    <row r="50" spans="3:17" s="4" customFormat="1" ht="15" customHeight="1">
      <c r="D50" s="31"/>
      <c r="E50" s="32"/>
      <c r="F50" s="32"/>
      <c r="G50" s="32"/>
      <c r="H50" s="33"/>
      <c r="I50" s="32"/>
      <c r="J50" s="32"/>
      <c r="K50" s="32"/>
      <c r="L50" s="47"/>
      <c r="M50" s="47"/>
      <c r="N50" s="47"/>
      <c r="O50" s="47"/>
      <c r="P50" s="31"/>
    </row>
    <row r="51" spans="3:17" s="4" customFormat="1" ht="63" customHeight="1" thickBot="1">
      <c r="E51" s="31"/>
      <c r="F51" s="32"/>
      <c r="G51" s="32"/>
      <c r="H51" s="32"/>
      <c r="I51" s="32"/>
      <c r="J51" s="32"/>
      <c r="K51" s="32"/>
      <c r="L51" s="34"/>
      <c r="M51" s="34"/>
      <c r="N51" s="34"/>
      <c r="O51" s="48" t="s">
        <v>85</v>
      </c>
      <c r="P51" s="34"/>
      <c r="Q51" s="31"/>
    </row>
    <row r="52" spans="3:17" s="4" customFormat="1" ht="14.25" customHeight="1">
      <c r="C52" s="61" t="s">
        <v>0</v>
      </c>
      <c r="D52" s="62"/>
      <c r="E52" s="67" t="s">
        <v>1</v>
      </c>
      <c r="F52" s="67"/>
      <c r="G52" s="67"/>
      <c r="H52" s="67"/>
      <c r="I52" s="67" t="s">
        <v>2</v>
      </c>
      <c r="J52" s="67"/>
      <c r="K52" s="67"/>
      <c r="L52" s="68" t="s">
        <v>94</v>
      </c>
      <c r="M52" s="69"/>
      <c r="N52" s="69"/>
      <c r="O52" s="69"/>
      <c r="P52" s="54" t="s">
        <v>0</v>
      </c>
    </row>
    <row r="53" spans="3:17" s="4" customFormat="1" ht="12">
      <c r="C53" s="63"/>
      <c r="D53" s="64"/>
      <c r="E53" s="57" t="s">
        <v>4</v>
      </c>
      <c r="F53" s="57" t="s">
        <v>5</v>
      </c>
      <c r="G53" s="57" t="s">
        <v>6</v>
      </c>
      <c r="H53" s="5" t="s">
        <v>7</v>
      </c>
      <c r="I53" s="57" t="s">
        <v>4</v>
      </c>
      <c r="J53" s="57" t="s">
        <v>5</v>
      </c>
      <c r="K53" s="57" t="s">
        <v>6</v>
      </c>
      <c r="L53" s="59" t="s">
        <v>104</v>
      </c>
      <c r="M53" s="60"/>
      <c r="N53" s="60"/>
      <c r="O53" s="53" t="s">
        <v>105</v>
      </c>
      <c r="P53" s="55"/>
    </row>
    <row r="54" spans="3:17" s="4" customFormat="1" ht="12">
      <c r="C54" s="63"/>
      <c r="D54" s="64"/>
      <c r="E54" s="58"/>
      <c r="F54" s="58"/>
      <c r="G54" s="58"/>
      <c r="H54" s="6" t="s">
        <v>8</v>
      </c>
      <c r="I54" s="58"/>
      <c r="J54" s="58"/>
      <c r="K54" s="58"/>
      <c r="L54" s="49" t="s">
        <v>95</v>
      </c>
      <c r="M54" s="49" t="s">
        <v>96</v>
      </c>
      <c r="N54" s="49" t="s">
        <v>97</v>
      </c>
      <c r="O54" s="49" t="s">
        <v>97</v>
      </c>
      <c r="P54" s="55"/>
    </row>
    <row r="55" spans="3:17" s="4" customFormat="1" ht="12.75" thickBot="1">
      <c r="C55" s="65"/>
      <c r="D55" s="66"/>
      <c r="E55" s="8" t="s">
        <v>86</v>
      </c>
      <c r="F55" s="8" t="s">
        <v>87</v>
      </c>
      <c r="G55" s="8" t="s">
        <v>88</v>
      </c>
      <c r="H55" s="8" t="s">
        <v>89</v>
      </c>
      <c r="I55" s="8" t="s">
        <v>90</v>
      </c>
      <c r="J55" s="8" t="s">
        <v>91</v>
      </c>
      <c r="K55" s="8" t="s">
        <v>92</v>
      </c>
      <c r="L55" s="50" t="s">
        <v>98</v>
      </c>
      <c r="M55" s="50" t="s">
        <v>99</v>
      </c>
      <c r="N55" s="50" t="s">
        <v>100</v>
      </c>
      <c r="O55" s="51"/>
      <c r="P55" s="56"/>
    </row>
    <row r="56" spans="3:17" s="4" customFormat="1" ht="15.95" customHeight="1">
      <c r="C56" s="10">
        <v>41</v>
      </c>
      <c r="D56" s="11" t="s">
        <v>60</v>
      </c>
      <c r="E56" s="12">
        <v>1035947</v>
      </c>
      <c r="F56" s="12">
        <v>419641</v>
      </c>
      <c r="G56" s="12">
        <f>SUM(E56:F56)</f>
        <v>1455588</v>
      </c>
      <c r="H56" s="12">
        <v>0</v>
      </c>
      <c r="I56" s="12">
        <v>942115</v>
      </c>
      <c r="J56" s="12">
        <v>63181</v>
      </c>
      <c r="K56" s="12">
        <f>SUM(I56:J56)</f>
        <v>1005296</v>
      </c>
      <c r="L56" s="41">
        <f t="shared" ref="L56:M80" si="4">IF(ISERROR(I56/E56),"-",ROUND(I56/E56*100,1))</f>
        <v>90.9</v>
      </c>
      <c r="M56" s="41">
        <f t="shared" si="4"/>
        <v>15.1</v>
      </c>
      <c r="N56" s="41">
        <f>IF(ISERROR(K56/G56),"-",(K56/G56*100))</f>
        <v>69.064597949419749</v>
      </c>
      <c r="O56" s="41">
        <v>68.79663338559287</v>
      </c>
      <c r="P56" s="14" t="s">
        <v>60</v>
      </c>
    </row>
    <row r="57" spans="3:17" s="4" customFormat="1" ht="15.95" customHeight="1">
      <c r="C57" s="10">
        <v>42</v>
      </c>
      <c r="D57" s="11" t="s">
        <v>61</v>
      </c>
      <c r="E57" s="12">
        <v>891032</v>
      </c>
      <c r="F57" s="12">
        <v>291451</v>
      </c>
      <c r="G57" s="12">
        <f t="shared" ref="G57:G78" si="5">SUM(E57:F57)</f>
        <v>1182483</v>
      </c>
      <c r="H57" s="12">
        <v>0</v>
      </c>
      <c r="I57" s="12">
        <v>842429</v>
      </c>
      <c r="J57" s="12">
        <v>93859</v>
      </c>
      <c r="K57" s="12">
        <f t="shared" ref="K57:K78" si="6">SUM(I57:J57)</f>
        <v>936288</v>
      </c>
      <c r="L57" s="41">
        <f t="shared" si="4"/>
        <v>94.5</v>
      </c>
      <c r="M57" s="41">
        <f t="shared" si="4"/>
        <v>32.200000000000003</v>
      </c>
      <c r="N57" s="41">
        <f t="shared" ref="N57:N80" si="7">IF(ISERROR(K57/G57),"-",(K57/G57*100))</f>
        <v>79.179827532404261</v>
      </c>
      <c r="O57" s="41">
        <v>74.002950800886197</v>
      </c>
      <c r="P57" s="14" t="s">
        <v>61</v>
      </c>
    </row>
    <row r="58" spans="3:17" s="4" customFormat="1" ht="15.95" customHeight="1">
      <c r="C58" s="10">
        <v>43</v>
      </c>
      <c r="D58" s="11" t="s">
        <v>62</v>
      </c>
      <c r="E58" s="12">
        <v>852858</v>
      </c>
      <c r="F58" s="12">
        <v>359413</v>
      </c>
      <c r="G58" s="12">
        <f t="shared" si="5"/>
        <v>1212271</v>
      </c>
      <c r="H58" s="12">
        <v>0</v>
      </c>
      <c r="I58" s="12">
        <v>783132</v>
      </c>
      <c r="J58" s="12">
        <v>72241</v>
      </c>
      <c r="K58" s="12">
        <f t="shared" si="6"/>
        <v>855373</v>
      </c>
      <c r="L58" s="41">
        <f t="shared" si="4"/>
        <v>91.8</v>
      </c>
      <c r="M58" s="41">
        <f t="shared" si="4"/>
        <v>20.100000000000001</v>
      </c>
      <c r="N58" s="41">
        <f t="shared" si="7"/>
        <v>70.559553103225269</v>
      </c>
      <c r="O58" s="41">
        <v>68.974529999379541</v>
      </c>
      <c r="P58" s="14" t="s">
        <v>62</v>
      </c>
    </row>
    <row r="59" spans="3:17" s="4" customFormat="1" ht="15.95" customHeight="1">
      <c r="C59" s="10">
        <v>44</v>
      </c>
      <c r="D59" s="11" t="s">
        <v>63</v>
      </c>
      <c r="E59" s="12">
        <v>343802</v>
      </c>
      <c r="F59" s="12">
        <v>60347</v>
      </c>
      <c r="G59" s="12">
        <f t="shared" si="5"/>
        <v>404149</v>
      </c>
      <c r="H59" s="12">
        <v>0</v>
      </c>
      <c r="I59" s="12">
        <v>329962</v>
      </c>
      <c r="J59" s="12">
        <v>18012</v>
      </c>
      <c r="K59" s="12">
        <f t="shared" si="6"/>
        <v>347974</v>
      </c>
      <c r="L59" s="41">
        <f t="shared" si="4"/>
        <v>96</v>
      </c>
      <c r="M59" s="41">
        <f t="shared" si="4"/>
        <v>29.8</v>
      </c>
      <c r="N59" s="41">
        <f t="shared" si="7"/>
        <v>86.100423358711765</v>
      </c>
      <c r="O59" s="41">
        <v>84.729826402136581</v>
      </c>
      <c r="P59" s="14" t="s">
        <v>63</v>
      </c>
    </row>
    <row r="60" spans="3:17" s="4" customFormat="1" ht="15.95" customHeight="1">
      <c r="C60" s="15">
        <v>45</v>
      </c>
      <c r="D60" s="16" t="s">
        <v>64</v>
      </c>
      <c r="E60" s="17">
        <v>388143</v>
      </c>
      <c r="F60" s="17">
        <v>133416</v>
      </c>
      <c r="G60" s="17">
        <f t="shared" si="5"/>
        <v>521559</v>
      </c>
      <c r="H60" s="17">
        <v>0</v>
      </c>
      <c r="I60" s="17">
        <v>361860</v>
      </c>
      <c r="J60" s="17">
        <v>22719</v>
      </c>
      <c r="K60" s="17">
        <f t="shared" si="6"/>
        <v>384579</v>
      </c>
      <c r="L60" s="41">
        <f t="shared" si="4"/>
        <v>93.2</v>
      </c>
      <c r="M60" s="41">
        <f t="shared" si="4"/>
        <v>17</v>
      </c>
      <c r="N60" s="41">
        <f t="shared" si="7"/>
        <v>73.736432503321765</v>
      </c>
      <c r="O60" s="41">
        <v>73.35833430993398</v>
      </c>
      <c r="P60" s="19" t="s">
        <v>64</v>
      </c>
    </row>
    <row r="61" spans="3:17" s="4" customFormat="1" ht="15.95" customHeight="1">
      <c r="C61" s="10">
        <v>46</v>
      </c>
      <c r="D61" s="11" t="s">
        <v>65</v>
      </c>
      <c r="E61" s="12">
        <v>454349</v>
      </c>
      <c r="F61" s="12">
        <v>99011</v>
      </c>
      <c r="G61" s="12">
        <f t="shared" si="5"/>
        <v>553360</v>
      </c>
      <c r="H61" s="12">
        <v>0</v>
      </c>
      <c r="I61" s="12">
        <v>427377</v>
      </c>
      <c r="J61" s="12">
        <v>21194</v>
      </c>
      <c r="K61" s="12">
        <f t="shared" si="6"/>
        <v>448571</v>
      </c>
      <c r="L61" s="44">
        <f t="shared" si="4"/>
        <v>94.1</v>
      </c>
      <c r="M61" s="44">
        <f t="shared" si="4"/>
        <v>21.4</v>
      </c>
      <c r="N61" s="44">
        <f t="shared" si="7"/>
        <v>81.063141535347697</v>
      </c>
      <c r="O61" s="44">
        <v>80.799396265946228</v>
      </c>
      <c r="P61" s="14" t="s">
        <v>65</v>
      </c>
    </row>
    <row r="62" spans="3:17" s="4" customFormat="1" ht="15.95" customHeight="1">
      <c r="C62" s="10">
        <v>47</v>
      </c>
      <c r="D62" s="11" t="s">
        <v>66</v>
      </c>
      <c r="E62" s="12">
        <v>792747</v>
      </c>
      <c r="F62" s="12">
        <v>258528</v>
      </c>
      <c r="G62" s="12">
        <f t="shared" si="5"/>
        <v>1051275</v>
      </c>
      <c r="H62" s="12">
        <v>0</v>
      </c>
      <c r="I62" s="12">
        <v>761516</v>
      </c>
      <c r="J62" s="12">
        <v>46852</v>
      </c>
      <c r="K62" s="12">
        <f t="shared" si="6"/>
        <v>808368</v>
      </c>
      <c r="L62" s="41">
        <f t="shared" si="4"/>
        <v>96.1</v>
      </c>
      <c r="M62" s="41">
        <f t="shared" si="4"/>
        <v>18.100000000000001</v>
      </c>
      <c r="N62" s="41">
        <f t="shared" si="7"/>
        <v>76.894057216237428</v>
      </c>
      <c r="O62" s="41">
        <v>74.784988476848952</v>
      </c>
      <c r="P62" s="14" t="s">
        <v>66</v>
      </c>
    </row>
    <row r="63" spans="3:17" s="4" customFormat="1" ht="15.95" customHeight="1">
      <c r="C63" s="10">
        <v>48</v>
      </c>
      <c r="D63" s="11" t="s">
        <v>67</v>
      </c>
      <c r="E63" s="12">
        <v>649712</v>
      </c>
      <c r="F63" s="12">
        <v>186450</v>
      </c>
      <c r="G63" s="12">
        <f t="shared" si="5"/>
        <v>836162</v>
      </c>
      <c r="H63" s="12">
        <v>0</v>
      </c>
      <c r="I63" s="12">
        <v>617261</v>
      </c>
      <c r="J63" s="12">
        <v>33979</v>
      </c>
      <c r="K63" s="12">
        <f t="shared" si="6"/>
        <v>651240</v>
      </c>
      <c r="L63" s="41">
        <f t="shared" si="4"/>
        <v>95</v>
      </c>
      <c r="M63" s="41">
        <f t="shared" si="4"/>
        <v>18.2</v>
      </c>
      <c r="N63" s="41">
        <f t="shared" si="7"/>
        <v>77.884429093883725</v>
      </c>
      <c r="O63" s="41">
        <v>77.937296458738516</v>
      </c>
      <c r="P63" s="14" t="s">
        <v>67</v>
      </c>
    </row>
    <row r="64" spans="3:17" s="4" customFormat="1" ht="15.95" customHeight="1">
      <c r="C64" s="10">
        <v>49</v>
      </c>
      <c r="D64" s="11" t="s">
        <v>68</v>
      </c>
      <c r="E64" s="12">
        <v>514319</v>
      </c>
      <c r="F64" s="12">
        <v>185489</v>
      </c>
      <c r="G64" s="12">
        <f t="shared" si="5"/>
        <v>699808</v>
      </c>
      <c r="H64" s="12">
        <v>0</v>
      </c>
      <c r="I64" s="12">
        <v>490099</v>
      </c>
      <c r="J64" s="12">
        <v>35178</v>
      </c>
      <c r="K64" s="12">
        <f t="shared" si="6"/>
        <v>525277</v>
      </c>
      <c r="L64" s="41">
        <f t="shared" si="4"/>
        <v>95.3</v>
      </c>
      <c r="M64" s="41">
        <f t="shared" si="4"/>
        <v>19</v>
      </c>
      <c r="N64" s="41">
        <f t="shared" si="7"/>
        <v>75.060159357995332</v>
      </c>
      <c r="O64" s="41">
        <v>72.54012687059226</v>
      </c>
      <c r="P64" s="14" t="s">
        <v>68</v>
      </c>
    </row>
    <row r="65" spans="3:16" s="4" customFormat="1" ht="15.95" customHeight="1">
      <c r="C65" s="15">
        <v>50</v>
      </c>
      <c r="D65" s="16" t="s">
        <v>69</v>
      </c>
      <c r="E65" s="17">
        <v>446526</v>
      </c>
      <c r="F65" s="17">
        <v>143483</v>
      </c>
      <c r="G65" s="17">
        <f t="shared" si="5"/>
        <v>590009</v>
      </c>
      <c r="H65" s="17">
        <v>0</v>
      </c>
      <c r="I65" s="17">
        <v>425179</v>
      </c>
      <c r="J65" s="17">
        <v>29486</v>
      </c>
      <c r="K65" s="17">
        <f t="shared" si="6"/>
        <v>454665</v>
      </c>
      <c r="L65" s="41">
        <f t="shared" si="4"/>
        <v>95.2</v>
      </c>
      <c r="M65" s="41">
        <f t="shared" si="4"/>
        <v>20.6</v>
      </c>
      <c r="N65" s="41">
        <f t="shared" si="7"/>
        <v>77.060688904745518</v>
      </c>
      <c r="O65" s="41">
        <v>74.470734144515532</v>
      </c>
      <c r="P65" s="19" t="s">
        <v>69</v>
      </c>
    </row>
    <row r="66" spans="3:16" s="4" customFormat="1" ht="15.95" customHeight="1">
      <c r="C66" s="10">
        <v>51</v>
      </c>
      <c r="D66" s="11" t="s">
        <v>70</v>
      </c>
      <c r="E66" s="12">
        <v>287435</v>
      </c>
      <c r="F66" s="12">
        <v>99537</v>
      </c>
      <c r="G66" s="12">
        <f t="shared" si="5"/>
        <v>386972</v>
      </c>
      <c r="H66" s="12">
        <v>0</v>
      </c>
      <c r="I66" s="12">
        <v>272883</v>
      </c>
      <c r="J66" s="12">
        <v>13608</v>
      </c>
      <c r="K66" s="12">
        <f t="shared" si="6"/>
        <v>286491</v>
      </c>
      <c r="L66" s="44">
        <f t="shared" si="4"/>
        <v>94.9</v>
      </c>
      <c r="M66" s="44">
        <f t="shared" si="4"/>
        <v>13.7</v>
      </c>
      <c r="N66" s="44">
        <f t="shared" si="7"/>
        <v>74.034038638454462</v>
      </c>
      <c r="O66" s="44">
        <v>72.515070148679143</v>
      </c>
      <c r="P66" s="14" t="s">
        <v>70</v>
      </c>
    </row>
    <row r="67" spans="3:16" s="4" customFormat="1" ht="15.95" customHeight="1">
      <c r="C67" s="10">
        <v>52</v>
      </c>
      <c r="D67" s="11" t="s">
        <v>71</v>
      </c>
      <c r="E67" s="12">
        <v>169110</v>
      </c>
      <c r="F67" s="12">
        <v>54357</v>
      </c>
      <c r="G67" s="12">
        <f t="shared" si="5"/>
        <v>223467</v>
      </c>
      <c r="H67" s="12">
        <v>0</v>
      </c>
      <c r="I67" s="12">
        <v>161656</v>
      </c>
      <c r="J67" s="12">
        <v>8213</v>
      </c>
      <c r="K67" s="12">
        <f t="shared" si="6"/>
        <v>169869</v>
      </c>
      <c r="L67" s="41">
        <f t="shared" si="4"/>
        <v>95.6</v>
      </c>
      <c r="M67" s="41">
        <f t="shared" si="4"/>
        <v>15.1</v>
      </c>
      <c r="N67" s="41">
        <f t="shared" si="7"/>
        <v>76.015250573910237</v>
      </c>
      <c r="O67" s="41">
        <v>76.202302808565591</v>
      </c>
      <c r="P67" s="14" t="s">
        <v>71</v>
      </c>
    </row>
    <row r="68" spans="3:16" s="4" customFormat="1" ht="15.95" customHeight="1">
      <c r="C68" s="10">
        <v>53</v>
      </c>
      <c r="D68" s="11" t="s">
        <v>72</v>
      </c>
      <c r="E68" s="12">
        <v>209374</v>
      </c>
      <c r="F68" s="12">
        <v>42116</v>
      </c>
      <c r="G68" s="12">
        <f t="shared" si="5"/>
        <v>251490</v>
      </c>
      <c r="H68" s="12">
        <v>0</v>
      </c>
      <c r="I68" s="12">
        <v>200819</v>
      </c>
      <c r="J68" s="12">
        <v>8087</v>
      </c>
      <c r="K68" s="12">
        <f t="shared" si="6"/>
        <v>208906</v>
      </c>
      <c r="L68" s="41">
        <f t="shared" si="4"/>
        <v>95.9</v>
      </c>
      <c r="M68" s="41">
        <f t="shared" si="4"/>
        <v>19.2</v>
      </c>
      <c r="N68" s="41">
        <f t="shared" si="7"/>
        <v>83.067318780070778</v>
      </c>
      <c r="O68" s="41">
        <v>82.985139335663661</v>
      </c>
      <c r="P68" s="14" t="s">
        <v>72</v>
      </c>
    </row>
    <row r="69" spans="3:16" s="4" customFormat="1" ht="15.95" customHeight="1">
      <c r="C69" s="10">
        <v>54</v>
      </c>
      <c r="D69" s="11" t="s">
        <v>73</v>
      </c>
      <c r="E69" s="12">
        <v>152521</v>
      </c>
      <c r="F69" s="12">
        <v>36115</v>
      </c>
      <c r="G69" s="12">
        <f t="shared" si="5"/>
        <v>188636</v>
      </c>
      <c r="H69" s="12">
        <v>0</v>
      </c>
      <c r="I69" s="12">
        <v>148731</v>
      </c>
      <c r="J69" s="12">
        <v>5559</v>
      </c>
      <c r="K69" s="12">
        <f t="shared" si="6"/>
        <v>154290</v>
      </c>
      <c r="L69" s="41">
        <f t="shared" si="4"/>
        <v>97.5</v>
      </c>
      <c r="M69" s="41">
        <f t="shared" si="4"/>
        <v>15.4</v>
      </c>
      <c r="N69" s="41">
        <f t="shared" si="7"/>
        <v>81.792446828813155</v>
      </c>
      <c r="O69" s="41">
        <v>81.300001995092074</v>
      </c>
      <c r="P69" s="14" t="s">
        <v>73</v>
      </c>
    </row>
    <row r="70" spans="3:16" s="4" customFormat="1" ht="15.95" customHeight="1">
      <c r="C70" s="15">
        <v>55</v>
      </c>
      <c r="D70" s="16" t="s">
        <v>74</v>
      </c>
      <c r="E70" s="17">
        <v>235724</v>
      </c>
      <c r="F70" s="17">
        <v>61474</v>
      </c>
      <c r="G70" s="17">
        <f t="shared" si="5"/>
        <v>297198</v>
      </c>
      <c r="H70" s="17">
        <v>0</v>
      </c>
      <c r="I70" s="17">
        <v>228608</v>
      </c>
      <c r="J70" s="17">
        <v>8459</v>
      </c>
      <c r="K70" s="17">
        <f t="shared" si="6"/>
        <v>237067</v>
      </c>
      <c r="L70" s="41">
        <f t="shared" si="4"/>
        <v>97</v>
      </c>
      <c r="M70" s="41">
        <f t="shared" si="4"/>
        <v>13.8</v>
      </c>
      <c r="N70" s="41">
        <f t="shared" si="7"/>
        <v>79.767360480218571</v>
      </c>
      <c r="O70" s="41">
        <v>75.296578005669758</v>
      </c>
      <c r="P70" s="19" t="s">
        <v>74</v>
      </c>
    </row>
    <row r="71" spans="3:16" s="4" customFormat="1" ht="15.95" customHeight="1">
      <c r="C71" s="10">
        <v>56</v>
      </c>
      <c r="D71" s="11" t="s">
        <v>75</v>
      </c>
      <c r="E71" s="12">
        <v>84790</v>
      </c>
      <c r="F71" s="12">
        <v>3282</v>
      </c>
      <c r="G71" s="12">
        <f t="shared" si="5"/>
        <v>88072</v>
      </c>
      <c r="H71" s="12">
        <v>0</v>
      </c>
      <c r="I71" s="12">
        <v>84756</v>
      </c>
      <c r="J71" s="12">
        <v>919</v>
      </c>
      <c r="K71" s="12">
        <f t="shared" si="6"/>
        <v>85675</v>
      </c>
      <c r="L71" s="44">
        <f t="shared" si="4"/>
        <v>100</v>
      </c>
      <c r="M71" s="44">
        <f t="shared" si="4"/>
        <v>28</v>
      </c>
      <c r="N71" s="44">
        <f t="shared" si="7"/>
        <v>97.278363157416663</v>
      </c>
      <c r="O71" s="44">
        <v>94.542310122723194</v>
      </c>
      <c r="P71" s="14" t="s">
        <v>75</v>
      </c>
    </row>
    <row r="72" spans="3:16" s="4" customFormat="1" ht="15.95" customHeight="1">
      <c r="C72" s="10">
        <v>57</v>
      </c>
      <c r="D72" s="11" t="s">
        <v>76</v>
      </c>
      <c r="E72" s="12">
        <v>250424</v>
      </c>
      <c r="F72" s="12">
        <v>43291</v>
      </c>
      <c r="G72" s="12">
        <f t="shared" si="5"/>
        <v>293715</v>
      </c>
      <c r="H72" s="12">
        <v>0</v>
      </c>
      <c r="I72" s="12">
        <v>241955</v>
      </c>
      <c r="J72" s="12">
        <v>10912</v>
      </c>
      <c r="K72" s="12">
        <f t="shared" si="6"/>
        <v>252867</v>
      </c>
      <c r="L72" s="41">
        <f t="shared" si="4"/>
        <v>96.6</v>
      </c>
      <c r="M72" s="41">
        <f t="shared" si="4"/>
        <v>25.2</v>
      </c>
      <c r="N72" s="41">
        <f t="shared" si="7"/>
        <v>86.09264082528982</v>
      </c>
      <c r="O72" s="41">
        <v>80.338150442713186</v>
      </c>
      <c r="P72" s="14" t="s">
        <v>76</v>
      </c>
    </row>
    <row r="73" spans="3:16" s="4" customFormat="1" ht="15.95" customHeight="1">
      <c r="C73" s="10">
        <v>58</v>
      </c>
      <c r="D73" s="11" t="s">
        <v>77</v>
      </c>
      <c r="E73" s="12">
        <v>271027</v>
      </c>
      <c r="F73" s="12">
        <v>105501</v>
      </c>
      <c r="G73" s="12">
        <f t="shared" si="5"/>
        <v>376528</v>
      </c>
      <c r="H73" s="12">
        <v>0</v>
      </c>
      <c r="I73" s="12">
        <v>250803</v>
      </c>
      <c r="J73" s="12">
        <v>13279</v>
      </c>
      <c r="K73" s="12">
        <f t="shared" si="6"/>
        <v>264082</v>
      </c>
      <c r="L73" s="41">
        <f t="shared" si="4"/>
        <v>92.5</v>
      </c>
      <c r="M73" s="41">
        <f t="shared" si="4"/>
        <v>12.6</v>
      </c>
      <c r="N73" s="41">
        <f t="shared" si="7"/>
        <v>70.136085496961712</v>
      </c>
      <c r="O73" s="41">
        <v>66.724856577811465</v>
      </c>
      <c r="P73" s="14" t="s">
        <v>77</v>
      </c>
    </row>
    <row r="74" spans="3:16" s="4" customFormat="1" ht="15.95" customHeight="1">
      <c r="C74" s="10">
        <v>59</v>
      </c>
      <c r="D74" s="11" t="s">
        <v>78</v>
      </c>
      <c r="E74" s="12">
        <v>672551</v>
      </c>
      <c r="F74" s="12">
        <v>262149</v>
      </c>
      <c r="G74" s="12">
        <f t="shared" si="5"/>
        <v>934700</v>
      </c>
      <c r="H74" s="12">
        <v>0</v>
      </c>
      <c r="I74" s="12">
        <v>626932</v>
      </c>
      <c r="J74" s="12">
        <v>43234</v>
      </c>
      <c r="K74" s="12">
        <f t="shared" si="6"/>
        <v>670166</v>
      </c>
      <c r="L74" s="41">
        <f t="shared" si="4"/>
        <v>93.2</v>
      </c>
      <c r="M74" s="41">
        <f t="shared" si="4"/>
        <v>16.5</v>
      </c>
      <c r="N74" s="41">
        <f t="shared" si="7"/>
        <v>71.698512891836955</v>
      </c>
      <c r="O74" s="41">
        <v>68.779100665498021</v>
      </c>
      <c r="P74" s="14" t="s">
        <v>78</v>
      </c>
    </row>
    <row r="75" spans="3:16" s="4" customFormat="1" ht="15.95" customHeight="1">
      <c r="C75" s="15">
        <v>60</v>
      </c>
      <c r="D75" s="16" t="s">
        <v>79</v>
      </c>
      <c r="E75" s="17">
        <v>714929</v>
      </c>
      <c r="F75" s="17">
        <v>235745</v>
      </c>
      <c r="G75" s="17">
        <f t="shared" si="5"/>
        <v>950674</v>
      </c>
      <c r="H75" s="17">
        <v>0</v>
      </c>
      <c r="I75" s="17">
        <v>665708</v>
      </c>
      <c r="J75" s="17">
        <v>61858</v>
      </c>
      <c r="K75" s="17">
        <f t="shared" si="6"/>
        <v>727566</v>
      </c>
      <c r="L75" s="41">
        <f t="shared" si="4"/>
        <v>93.1</v>
      </c>
      <c r="M75" s="41">
        <f t="shared" si="4"/>
        <v>26.2</v>
      </c>
      <c r="N75" s="41">
        <f t="shared" si="7"/>
        <v>76.531597582346848</v>
      </c>
      <c r="O75" s="41">
        <v>72.268621249134952</v>
      </c>
      <c r="P75" s="19" t="s">
        <v>79</v>
      </c>
    </row>
    <row r="76" spans="3:16" s="4" customFormat="1" ht="15.95" customHeight="1">
      <c r="C76" s="10">
        <v>61</v>
      </c>
      <c r="D76" s="11" t="s">
        <v>80</v>
      </c>
      <c r="E76" s="12">
        <v>790586</v>
      </c>
      <c r="F76" s="12">
        <v>228812</v>
      </c>
      <c r="G76" s="12">
        <f t="shared" si="5"/>
        <v>1019398</v>
      </c>
      <c r="H76" s="12">
        <v>0</v>
      </c>
      <c r="I76" s="12">
        <v>742030</v>
      </c>
      <c r="J76" s="12">
        <v>47446</v>
      </c>
      <c r="K76" s="12">
        <f t="shared" si="6"/>
        <v>789476</v>
      </c>
      <c r="L76" s="44">
        <f t="shared" si="4"/>
        <v>93.9</v>
      </c>
      <c r="M76" s="44">
        <f t="shared" si="4"/>
        <v>20.7</v>
      </c>
      <c r="N76" s="44">
        <f t="shared" si="7"/>
        <v>77.445315764794515</v>
      </c>
      <c r="O76" s="44">
        <v>76.923303820774237</v>
      </c>
      <c r="P76" s="14" t="s">
        <v>80</v>
      </c>
    </row>
    <row r="77" spans="3:16" s="4" customFormat="1" ht="15.95" customHeight="1">
      <c r="C77" s="10">
        <v>62</v>
      </c>
      <c r="D77" s="11" t="s">
        <v>81</v>
      </c>
      <c r="E77" s="12">
        <v>1091986</v>
      </c>
      <c r="F77" s="12">
        <v>268357</v>
      </c>
      <c r="G77" s="12">
        <f t="shared" si="5"/>
        <v>1360343</v>
      </c>
      <c r="H77" s="12">
        <v>0</v>
      </c>
      <c r="I77" s="12">
        <v>1021398</v>
      </c>
      <c r="J77" s="12">
        <v>74559</v>
      </c>
      <c r="K77" s="12">
        <f t="shared" si="6"/>
        <v>1095957</v>
      </c>
      <c r="L77" s="41">
        <f t="shared" si="4"/>
        <v>93.5</v>
      </c>
      <c r="M77" s="41">
        <f t="shared" si="4"/>
        <v>27.8</v>
      </c>
      <c r="N77" s="41">
        <f t="shared" si="7"/>
        <v>80.564754624385174</v>
      </c>
      <c r="O77" s="41">
        <v>75.383375363425856</v>
      </c>
      <c r="P77" s="14" t="s">
        <v>81</v>
      </c>
    </row>
    <row r="78" spans="3:16" s="4" customFormat="1" ht="15.95" customHeight="1" thickBot="1">
      <c r="C78" s="10">
        <v>63</v>
      </c>
      <c r="D78" s="11" t="s">
        <v>82</v>
      </c>
      <c r="E78" s="12">
        <v>833520</v>
      </c>
      <c r="F78" s="12">
        <v>426204</v>
      </c>
      <c r="G78" s="12">
        <f t="shared" si="5"/>
        <v>1259724</v>
      </c>
      <c r="H78" s="12">
        <v>0</v>
      </c>
      <c r="I78" s="12">
        <v>757644</v>
      </c>
      <c r="J78" s="12">
        <v>87578</v>
      </c>
      <c r="K78" s="12">
        <f t="shared" si="6"/>
        <v>845222</v>
      </c>
      <c r="L78" s="41">
        <f t="shared" si="4"/>
        <v>90.9</v>
      </c>
      <c r="M78" s="41">
        <f t="shared" si="4"/>
        <v>20.5</v>
      </c>
      <c r="N78" s="41">
        <f t="shared" si="7"/>
        <v>67.095808288164704</v>
      </c>
      <c r="O78" s="41">
        <v>64.78342957053232</v>
      </c>
      <c r="P78" s="14" t="s">
        <v>82</v>
      </c>
    </row>
    <row r="79" spans="3:16" s="4" customFormat="1" ht="15.95" customHeight="1" thickTop="1" thickBot="1">
      <c r="C79" s="35"/>
      <c r="D79" s="36" t="s">
        <v>83</v>
      </c>
      <c r="E79" s="37">
        <f t="shared" ref="E79:J79" si="8">SUM(E56:E78)</f>
        <v>12133412</v>
      </c>
      <c r="F79" s="37">
        <f t="shared" si="8"/>
        <v>4004169</v>
      </c>
      <c r="G79" s="37">
        <f>SUM(E79:F79)</f>
        <v>16137581</v>
      </c>
      <c r="H79" s="37">
        <v>0</v>
      </c>
      <c r="I79" s="37">
        <f t="shared" si="8"/>
        <v>11384853</v>
      </c>
      <c r="J79" s="37">
        <f t="shared" si="8"/>
        <v>820412</v>
      </c>
      <c r="K79" s="37">
        <f>SUM(I79:J79)</f>
        <v>12205265</v>
      </c>
      <c r="L79" s="52">
        <f t="shared" si="4"/>
        <v>93.8</v>
      </c>
      <c r="M79" s="52">
        <f t="shared" si="4"/>
        <v>20.5</v>
      </c>
      <c r="N79" s="52">
        <f t="shared" si="7"/>
        <v>75.632556081360647</v>
      </c>
      <c r="O79" s="52">
        <v>73.281015206578616</v>
      </c>
      <c r="P79" s="38" t="s">
        <v>83</v>
      </c>
    </row>
    <row r="80" spans="3:16" s="4" customFormat="1" ht="15.95" customHeight="1" thickTop="1" thickBot="1">
      <c r="C80" s="26"/>
      <c r="D80" s="27" t="s">
        <v>84</v>
      </c>
      <c r="E80" s="28">
        <f>E48+E79</f>
        <v>177373564</v>
      </c>
      <c r="F80" s="28">
        <f>F48+F79</f>
        <v>88796648</v>
      </c>
      <c r="G80" s="28">
        <f>SUM(E80:F80)</f>
        <v>266170212</v>
      </c>
      <c r="H80" s="28">
        <v>0</v>
      </c>
      <c r="I80" s="28">
        <f>I48+I79</f>
        <v>159782864</v>
      </c>
      <c r="J80" s="28">
        <f>J48+J79</f>
        <v>16218421</v>
      </c>
      <c r="K80" s="28">
        <f>SUM(I80:J80)</f>
        <v>176001285</v>
      </c>
      <c r="L80" s="45">
        <f t="shared" si="4"/>
        <v>90.1</v>
      </c>
      <c r="M80" s="45">
        <f t="shared" si="4"/>
        <v>18.3</v>
      </c>
      <c r="N80" s="45">
        <f t="shared" si="7"/>
        <v>66.123584482849637</v>
      </c>
      <c r="O80" s="45">
        <v>64.278331775327459</v>
      </c>
      <c r="P80" s="30" t="s">
        <v>84</v>
      </c>
    </row>
    <row r="81" spans="3:3">
      <c r="C81" s="4" t="s">
        <v>102</v>
      </c>
    </row>
  </sheetData>
  <mergeCells count="24">
    <mergeCell ref="P4:P7"/>
    <mergeCell ref="E5:E6"/>
    <mergeCell ref="F5:F6"/>
    <mergeCell ref="G5:G6"/>
    <mergeCell ref="I5:I6"/>
    <mergeCell ref="J5:J6"/>
    <mergeCell ref="K5:K6"/>
    <mergeCell ref="L5:N5"/>
    <mergeCell ref="C52:D55"/>
    <mergeCell ref="E52:H52"/>
    <mergeCell ref="I52:K52"/>
    <mergeCell ref="L52:O52"/>
    <mergeCell ref="C4:D7"/>
    <mergeCell ref="E4:H4"/>
    <mergeCell ref="I4:K4"/>
    <mergeCell ref="L4:O4"/>
    <mergeCell ref="P52:P55"/>
    <mergeCell ref="E53:E54"/>
    <mergeCell ref="F53:F54"/>
    <mergeCell ref="G53:G54"/>
    <mergeCell ref="I53:I54"/>
    <mergeCell ref="J53:J54"/>
    <mergeCell ref="K53:K54"/>
    <mergeCell ref="L53:N53"/>
  </mergeCells>
  <phoneticPr fontId="2"/>
  <pageMargins left="0.78740157480314965" right="0.59055118110236227" top="0.78740157480314965" bottom="0.6692913385826772" header="0.31496062992125984" footer="0.31496062992125984"/>
  <pageSetup paperSize="9" firstPageNumber="288" fitToWidth="2" fitToHeight="2" pageOrder="overThenDown" orientation="portrait" useFirstPageNumber="1" r:id="rId1"/>
  <headerFooter differentOddEven="1" scaleWithDoc="0" alignWithMargins="0">
    <oddHeader>&amp;L&amp;14Ⅱ　市町村税の納税
　２　徴収実績・納税率</oddHeader>
    <oddFooter>&amp;C&amp;9&amp;P</oddFooter>
    <evenFooter>&amp;C&amp;9&amp;P</evenFooter>
  </headerFooter>
  <rowBreaks count="1" manualBreakCount="1">
    <brk id="50" max="17" man="1"/>
  </rowBreaks>
  <colBreaks count="1" manualBreakCount="1">
    <brk id="8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第12表　国民健康保険税（平成27年度）</vt:lpstr>
      <vt:lpstr>'第12表　国民健康保険税（平成27年度）'!Print_Area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2016-02-05T04:43:29Z</cp:lastPrinted>
  <dcterms:created xsi:type="dcterms:W3CDTF">2010-03-17T01:58:48Z</dcterms:created>
  <dcterms:modified xsi:type="dcterms:W3CDTF">2017-02-14T05:00:03Z</dcterms:modified>
</cp:coreProperties>
</file>