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税財政資料集用\"/>
    </mc:Choice>
  </mc:AlternateContent>
  <bookViews>
    <workbookView xWindow="165" yWindow="165" windowWidth="15030" windowHeight="7620"/>
  </bookViews>
  <sheets>
    <sheet name="県計" sheetId="1" r:id="rId1"/>
    <sheet name="市計" sheetId="2" r:id="rId2"/>
    <sheet name="町村計" sheetId="3" r:id="rId3"/>
  </sheets>
  <definedNames>
    <definedName name="_xlnm.Print_Area" localSheetId="0">県計!$A$1:$S$45</definedName>
    <definedName name="_xlnm.Print_Area" localSheetId="1">市計!$A$1:$S$45</definedName>
    <definedName name="_xlnm.Print_Area" localSheetId="2">町村計!$A$1:$S$45</definedName>
  </definedNames>
  <calcPr calcId="152511" calcMode="manual"/>
</workbook>
</file>

<file path=xl/calcChain.xml><?xml version="1.0" encoding="utf-8"?>
<calcChain xmlns="http://schemas.openxmlformats.org/spreadsheetml/2006/main">
  <c r="P43" i="3" l="1"/>
  <c r="O43" i="3"/>
  <c r="N43" i="3"/>
  <c r="Q42" i="3"/>
  <c r="P42" i="3"/>
  <c r="O42" i="3"/>
  <c r="N42" i="3"/>
  <c r="P36" i="3"/>
  <c r="O36" i="3"/>
  <c r="N36" i="3"/>
  <c r="Q35" i="3"/>
  <c r="P35" i="3"/>
  <c r="O35" i="3"/>
  <c r="N35" i="3"/>
  <c r="Q34" i="3"/>
  <c r="P34" i="3"/>
  <c r="O34" i="3"/>
  <c r="N34" i="3"/>
  <c r="P32" i="3"/>
  <c r="O32" i="3"/>
  <c r="N32" i="3"/>
  <c r="Q31" i="3"/>
  <c r="P31" i="3"/>
  <c r="O31" i="3"/>
  <c r="N31" i="3"/>
  <c r="Q30" i="3"/>
  <c r="P30" i="3"/>
  <c r="O30" i="3"/>
  <c r="N30" i="3"/>
  <c r="P28" i="3"/>
  <c r="O28" i="3"/>
  <c r="N28" i="3"/>
  <c r="Q27" i="3"/>
  <c r="P27" i="3"/>
  <c r="O27" i="3"/>
  <c r="N27" i="3"/>
  <c r="Q26" i="3"/>
  <c r="P26" i="3"/>
  <c r="O26" i="3"/>
  <c r="N26" i="3"/>
  <c r="Q25" i="3"/>
  <c r="P25" i="3"/>
  <c r="O25" i="3"/>
  <c r="N25" i="3"/>
  <c r="P24" i="3"/>
  <c r="O24" i="3"/>
  <c r="N24" i="3"/>
  <c r="P23" i="3"/>
  <c r="O23" i="3"/>
  <c r="N23" i="3"/>
  <c r="P22" i="3"/>
  <c r="O22" i="3"/>
  <c r="N22" i="3"/>
  <c r="P21" i="3"/>
  <c r="O21" i="3"/>
  <c r="N21" i="3"/>
  <c r="P20" i="3"/>
  <c r="O20" i="3"/>
  <c r="N20" i="3"/>
  <c r="P19" i="3"/>
  <c r="O19" i="3"/>
  <c r="N19" i="3"/>
  <c r="Q18" i="3"/>
  <c r="P18" i="3"/>
  <c r="O18" i="3"/>
  <c r="N18" i="3"/>
  <c r="Q17" i="3"/>
  <c r="P17" i="3"/>
  <c r="O17" i="3"/>
  <c r="N17" i="3"/>
  <c r="Q16" i="3"/>
  <c r="P16" i="3"/>
  <c r="O16" i="3"/>
  <c r="N16" i="3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Q9" i="3"/>
  <c r="P9" i="3"/>
  <c r="O9" i="3"/>
  <c r="N9" i="3"/>
  <c r="Q8" i="3"/>
  <c r="P8" i="3"/>
  <c r="O8" i="3"/>
  <c r="N8" i="3"/>
  <c r="P43" i="2"/>
  <c r="O43" i="2"/>
  <c r="N43" i="2"/>
  <c r="Q42" i="2"/>
  <c r="P42" i="2"/>
  <c r="O42" i="2"/>
  <c r="N42" i="2"/>
  <c r="P36" i="2"/>
  <c r="O36" i="2"/>
  <c r="N36" i="2"/>
  <c r="Q35" i="2"/>
  <c r="P35" i="2"/>
  <c r="O35" i="2"/>
  <c r="N35" i="2"/>
  <c r="Q34" i="2"/>
  <c r="P34" i="2"/>
  <c r="O34" i="2"/>
  <c r="N34" i="2"/>
  <c r="P33" i="2"/>
  <c r="O33" i="2"/>
  <c r="N33" i="2"/>
  <c r="P32" i="2"/>
  <c r="O32" i="2"/>
  <c r="N32" i="2"/>
  <c r="Q31" i="2"/>
  <c r="P31" i="2"/>
  <c r="O31" i="2"/>
  <c r="N31" i="2"/>
  <c r="Q30" i="2"/>
  <c r="P30" i="2"/>
  <c r="O30" i="2"/>
  <c r="N30" i="2"/>
  <c r="P28" i="2"/>
  <c r="O28" i="2"/>
  <c r="N28" i="2"/>
  <c r="Q27" i="2"/>
  <c r="P27" i="2"/>
  <c r="O27" i="2"/>
  <c r="N27" i="2"/>
  <c r="Q26" i="2"/>
  <c r="P26" i="2"/>
  <c r="O26" i="2"/>
  <c r="N26" i="2"/>
  <c r="Q25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Q18" i="2"/>
  <c r="P18" i="2"/>
  <c r="O18" i="2"/>
  <c r="N18" i="2"/>
  <c r="Q17" i="2"/>
  <c r="P17" i="2"/>
  <c r="O17" i="2"/>
  <c r="N17" i="2"/>
  <c r="Q16" i="2"/>
  <c r="P16" i="2"/>
  <c r="O16" i="2"/>
  <c r="N16" i="2"/>
  <c r="P15" i="2"/>
  <c r="O15" i="2"/>
  <c r="N15" i="2"/>
  <c r="P14" i="2"/>
  <c r="O14" i="2"/>
  <c r="N14" i="2"/>
  <c r="P13" i="2"/>
  <c r="O13" i="2"/>
  <c r="N13" i="2"/>
  <c r="P12" i="2"/>
  <c r="O12" i="2"/>
  <c r="N12" i="2"/>
  <c r="P11" i="2"/>
  <c r="O11" i="2"/>
  <c r="N11" i="2"/>
  <c r="P10" i="2"/>
  <c r="O10" i="2"/>
  <c r="N10" i="2"/>
  <c r="Q9" i="2"/>
  <c r="P9" i="2"/>
  <c r="O9" i="2"/>
  <c r="N9" i="2"/>
  <c r="Q8" i="2"/>
  <c r="P8" i="2"/>
  <c r="O8" i="2"/>
  <c r="N8" i="2"/>
  <c r="P43" i="1"/>
  <c r="O43" i="1"/>
  <c r="N43" i="1"/>
  <c r="Q42" i="1"/>
  <c r="P42" i="1"/>
  <c r="O42" i="1"/>
  <c r="N42" i="1"/>
  <c r="P36" i="1"/>
  <c r="O36" i="1"/>
  <c r="N36" i="1"/>
  <c r="Q35" i="1"/>
  <c r="P35" i="1"/>
  <c r="O35" i="1"/>
  <c r="N35" i="1"/>
  <c r="Q34" i="1"/>
  <c r="P34" i="1"/>
  <c r="O34" i="1"/>
  <c r="N34" i="1"/>
  <c r="P33" i="1"/>
  <c r="O33" i="1"/>
  <c r="N33" i="1"/>
  <c r="P32" i="1"/>
  <c r="O32" i="1"/>
  <c r="N32" i="1"/>
  <c r="Q31" i="1"/>
  <c r="P31" i="1"/>
  <c r="O31" i="1"/>
  <c r="N31" i="1"/>
  <c r="Q30" i="1"/>
  <c r="P30" i="1"/>
  <c r="O30" i="1"/>
  <c r="N30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P24" i="1"/>
  <c r="O24" i="1"/>
  <c r="N24" i="1"/>
  <c r="P23" i="1"/>
  <c r="O23" i="1"/>
  <c r="N23" i="1"/>
  <c r="P22" i="1"/>
  <c r="O22" i="1"/>
  <c r="N22" i="1"/>
  <c r="P21" i="1"/>
  <c r="O21" i="1"/>
  <c r="N21" i="1"/>
  <c r="P20" i="1"/>
  <c r="O20" i="1"/>
  <c r="N20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P15" i="1"/>
  <c r="O15" i="1"/>
  <c r="N15" i="1"/>
  <c r="P14" i="1"/>
  <c r="O14" i="1"/>
  <c r="N14" i="1"/>
  <c r="P13" i="1"/>
  <c r="O13" i="1"/>
  <c r="N13" i="1"/>
  <c r="P12" i="1"/>
  <c r="O12" i="1"/>
  <c r="N12" i="1"/>
  <c r="P11" i="1"/>
  <c r="O11" i="1"/>
  <c r="N11" i="1"/>
  <c r="P10" i="1"/>
  <c r="O10" i="1"/>
  <c r="N10" i="1"/>
  <c r="Q9" i="1"/>
  <c r="P9" i="1"/>
  <c r="O9" i="1"/>
  <c r="N9" i="1"/>
  <c r="Q8" i="1"/>
  <c r="P8" i="1"/>
  <c r="O8" i="1"/>
  <c r="N8" i="1"/>
</calcChain>
</file>

<file path=xl/sharedStrings.xml><?xml version="1.0" encoding="utf-8"?>
<sst xmlns="http://schemas.openxmlformats.org/spreadsheetml/2006/main" count="318" uniqueCount="108">
  <si>
    <t>（県計）</t>
    <rPh sb="1" eb="2">
      <t>ケン</t>
    </rPh>
    <rPh sb="2" eb="3">
      <t>ケイ</t>
    </rPh>
    <phoneticPr fontId="3"/>
  </si>
  <si>
    <t>（単位：千円，％）</t>
    <rPh sb="1" eb="3">
      <t>タンイ</t>
    </rPh>
    <rPh sb="4" eb="6">
      <t>センエン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</si>
  <si>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</si>
  <si>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</si>
  <si>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</si>
  <si>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</si>
  <si>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</si>
  <si>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</si>
  <si>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</si>
  <si>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</si>
  <si>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</si>
  <si>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</si>
  <si>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実質</t>
    <rPh sb="0" eb="2">
      <t>ジッシツ</t>
    </rPh>
    <phoneticPr fontId="3"/>
  </si>
  <si>
    <t>一</t>
    <rPh sb="0" eb="1">
      <t>1</t>
    </rPh>
    <phoneticPr fontId="3"/>
  </si>
  <si>
    <t>普通税</t>
    <rPh sb="0" eb="3">
      <t>フツウゼイ</t>
    </rPh>
    <phoneticPr fontId="3"/>
  </si>
  <si>
    <t>法定普通税</t>
    <rPh sb="0" eb="2">
      <t>ホウテイ</t>
    </rPh>
    <rPh sb="2" eb="5">
      <t>フツウゼイ</t>
    </rPh>
    <phoneticPr fontId="3"/>
  </si>
  <si>
    <t>市町村民税</t>
    <rPh sb="0" eb="5">
      <t>シチョウソンミンゼイ</t>
    </rPh>
    <phoneticPr fontId="3"/>
  </si>
  <si>
    <t>個人均等割</t>
    <rPh sb="0" eb="2">
      <t>コジン</t>
    </rPh>
    <rPh sb="2" eb="5">
      <t>キントウワリ</t>
    </rPh>
    <phoneticPr fontId="3"/>
  </si>
  <si>
    <t>所得割</t>
    <rPh sb="0" eb="3">
      <t>ショトクワリ</t>
    </rPh>
    <phoneticPr fontId="3"/>
  </si>
  <si>
    <t>上記のうち退職所得分</t>
    <rPh sb="0" eb="2">
      <t>ジョウキ</t>
    </rPh>
    <rPh sb="5" eb="7">
      <t>タイショク</t>
    </rPh>
    <rPh sb="7" eb="10">
      <t>ショトクブン</t>
    </rPh>
    <phoneticPr fontId="3"/>
  </si>
  <si>
    <t>法人均等割</t>
    <rPh sb="0" eb="2">
      <t>ホウジン</t>
    </rPh>
    <rPh sb="2" eb="5">
      <t>キントウワリ</t>
    </rPh>
    <phoneticPr fontId="3"/>
  </si>
  <si>
    <t>法人税割</t>
    <rPh sb="0" eb="3">
      <t>ホウジンゼイ</t>
    </rPh>
    <rPh sb="3" eb="4">
      <t>ワリ</t>
    </rPh>
    <phoneticPr fontId="3"/>
  </si>
  <si>
    <t>固定資産税</t>
    <rPh sb="0" eb="2">
      <t>コテイ</t>
    </rPh>
    <rPh sb="2" eb="5">
      <t>シサンゼイ</t>
    </rPh>
    <phoneticPr fontId="3"/>
  </si>
  <si>
    <t>純固定資産税</t>
    <rPh sb="0" eb="1">
      <t>ジュン</t>
    </rPh>
    <rPh sb="1" eb="3">
      <t>コテイ</t>
    </rPh>
    <rPh sb="3" eb="6">
      <t>シサンゼイ</t>
    </rPh>
    <phoneticPr fontId="3"/>
  </si>
  <si>
    <t>土地</t>
    <rPh sb="0" eb="2">
      <t>トチ</t>
    </rPh>
    <phoneticPr fontId="3"/>
  </si>
  <si>
    <t>家屋</t>
    <rPh sb="0" eb="2">
      <t>カオク</t>
    </rPh>
    <phoneticPr fontId="3"/>
  </si>
  <si>
    <t>償却資産</t>
    <rPh sb="0" eb="2">
      <t>ショウキャク</t>
    </rPh>
    <rPh sb="2" eb="4">
      <t>シサン</t>
    </rPh>
    <phoneticPr fontId="3"/>
  </si>
  <si>
    <t>交付金</t>
    <rPh sb="0" eb="3">
      <t>コウフキン</t>
    </rPh>
    <phoneticPr fontId="3"/>
  </si>
  <si>
    <t>軽自動車税</t>
    <rPh sb="0" eb="4">
      <t>ケイジドウシャ</t>
    </rPh>
    <rPh sb="4" eb="5">
      <t>ゼイ</t>
    </rPh>
    <phoneticPr fontId="3"/>
  </si>
  <si>
    <t>市町村たばこ税</t>
    <rPh sb="0" eb="3">
      <t>シチョウソン</t>
    </rPh>
    <rPh sb="6" eb="7">
      <t>ゼイ</t>
    </rPh>
    <phoneticPr fontId="3"/>
  </si>
  <si>
    <t>鉱産税</t>
    <rPh sb="0" eb="2">
      <t>コウサン</t>
    </rPh>
    <rPh sb="2" eb="3">
      <t>ゼイ</t>
    </rPh>
    <phoneticPr fontId="3"/>
  </si>
  <si>
    <t>特別土地保有税</t>
    <rPh sb="0" eb="2">
      <t>トクベツ</t>
    </rPh>
    <rPh sb="2" eb="4">
      <t>トチ</t>
    </rPh>
    <rPh sb="4" eb="7">
      <t>ホユウゼイ</t>
    </rPh>
    <phoneticPr fontId="3"/>
  </si>
  <si>
    <t>保有分</t>
    <rPh sb="0" eb="3">
      <t>ホユウブン</t>
    </rPh>
    <phoneticPr fontId="3"/>
  </si>
  <si>
    <t>取得分</t>
    <rPh sb="0" eb="3">
      <t>シュトクブン</t>
    </rPh>
    <phoneticPr fontId="3"/>
  </si>
  <si>
    <t>遊休土地分</t>
    <rPh sb="0" eb="2">
      <t>ユウキュウ</t>
    </rPh>
    <rPh sb="2" eb="4">
      <t>トチ</t>
    </rPh>
    <rPh sb="4" eb="5">
      <t>ブン</t>
    </rPh>
    <phoneticPr fontId="3"/>
  </si>
  <si>
    <t>法定外普通税</t>
    <rPh sb="0" eb="3">
      <t>ホウテイガイ</t>
    </rPh>
    <rPh sb="3" eb="6">
      <t>フツウゼイ</t>
    </rPh>
    <phoneticPr fontId="3"/>
  </si>
  <si>
    <t>二</t>
    <rPh sb="0" eb="1">
      <t>2</t>
    </rPh>
    <phoneticPr fontId="3"/>
  </si>
  <si>
    <t>目的税</t>
    <rPh sb="0" eb="3">
      <t>モクテキゼイ</t>
    </rPh>
    <phoneticPr fontId="3"/>
  </si>
  <si>
    <t>法定目的税</t>
    <rPh sb="0" eb="2">
      <t>ホウテイ</t>
    </rPh>
    <rPh sb="2" eb="5">
      <t>モクテキゼイ</t>
    </rPh>
    <phoneticPr fontId="3"/>
  </si>
  <si>
    <t>入湯税</t>
    <rPh sb="0" eb="3">
      <t>ニュウトウゼイ</t>
    </rPh>
    <phoneticPr fontId="3"/>
  </si>
  <si>
    <t>事業所税</t>
    <rPh sb="0" eb="3">
      <t>ジギョウショ</t>
    </rPh>
    <rPh sb="3" eb="4">
      <t>ゼイ</t>
    </rPh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</si>
  <si>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</si>
  <si>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水利地益税</t>
    <rPh sb="0" eb="2">
      <t>スイリ</t>
    </rPh>
    <rPh sb="2" eb="3">
      <t>チ</t>
    </rPh>
    <rPh sb="3" eb="5">
      <t>エキゼイ</t>
    </rPh>
    <phoneticPr fontId="3"/>
  </si>
  <si>
    <t>共同施設税</t>
    <rPh sb="0" eb="2">
      <t>キョウドウ</t>
    </rPh>
    <rPh sb="2" eb="4">
      <t>シセツ</t>
    </rPh>
    <rPh sb="4" eb="5">
      <t>ゼイ</t>
    </rPh>
    <phoneticPr fontId="3"/>
  </si>
  <si>
    <t>宅地開発税</t>
    <rPh sb="0" eb="2">
      <t>タクチ</t>
    </rPh>
    <rPh sb="2" eb="4">
      <t>カイハツ</t>
    </rPh>
    <rPh sb="4" eb="5">
      <t>ゼイ</t>
    </rPh>
    <phoneticPr fontId="3"/>
  </si>
  <si>
    <t>法定外目的税</t>
    <rPh sb="0" eb="3">
      <t>ホウテイガイ</t>
    </rPh>
    <rPh sb="3" eb="6">
      <t>モクテキゼイ</t>
    </rPh>
    <phoneticPr fontId="3"/>
  </si>
  <si>
    <t>三</t>
    <rPh sb="0" eb="1">
      <t>3</t>
    </rPh>
    <phoneticPr fontId="3"/>
  </si>
  <si>
    <t>旧法による税</t>
    <rPh sb="0" eb="2">
      <t>キュウホウ</t>
    </rPh>
    <rPh sb="5" eb="6">
      <t>ゼイ</t>
    </rPh>
    <phoneticPr fontId="3"/>
  </si>
  <si>
    <t>合計（一～三）</t>
    <rPh sb="0" eb="2">
      <t>ゴウケイ</t>
    </rPh>
    <rPh sb="3" eb="4">
      <t>1</t>
    </rPh>
    <rPh sb="5" eb="6">
      <t>3</t>
    </rPh>
    <phoneticPr fontId="3"/>
  </si>
  <si>
    <t>国民健康保険税</t>
    <rPh sb="0" eb="2">
      <t>コクミン</t>
    </rPh>
    <rPh sb="2" eb="4">
      <t>ケンコウ</t>
    </rPh>
    <rPh sb="4" eb="7">
      <t>ホケンゼイ</t>
    </rPh>
    <phoneticPr fontId="3"/>
  </si>
  <si>
    <t>国民健康保険料</t>
    <rPh sb="0" eb="2">
      <t>コクミン</t>
    </rPh>
    <rPh sb="2" eb="4">
      <t>ケンコウ</t>
    </rPh>
    <rPh sb="4" eb="7">
      <t>ホケンリョウ</t>
    </rPh>
    <phoneticPr fontId="3"/>
  </si>
  <si>
    <t>（市計）</t>
    <rPh sb="1" eb="2">
      <t>シ</t>
    </rPh>
    <rPh sb="2" eb="3">
      <t>ケイ</t>
    </rPh>
    <phoneticPr fontId="2"/>
  </si>
  <si>
    <t>（町村計）</t>
    <rPh sb="1" eb="3">
      <t>チョウソン</t>
    </rPh>
    <rPh sb="3" eb="4">
      <t>ケイ</t>
    </rPh>
    <phoneticPr fontId="2"/>
  </si>
  <si>
    <t>㈠</t>
    <phoneticPr fontId="3"/>
  </si>
  <si>
    <t>１</t>
    <phoneticPr fontId="3"/>
  </si>
  <si>
    <t>２</t>
    <phoneticPr fontId="3"/>
  </si>
  <si>
    <t>３</t>
    <phoneticPr fontId="3"/>
  </si>
  <si>
    <t>⑴</t>
    <phoneticPr fontId="3"/>
  </si>
  <si>
    <t>⑵</t>
    <phoneticPr fontId="3"/>
  </si>
  <si>
    <t>４</t>
    <phoneticPr fontId="3"/>
  </si>
  <si>
    <t>５</t>
    <phoneticPr fontId="3"/>
  </si>
  <si>
    <t>６</t>
    <phoneticPr fontId="3"/>
  </si>
  <si>
    <t>㈡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</si>
  <si>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</si>
  <si>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</si>
  <si>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</si>
  <si>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</si>
  <si>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</si>
  <si>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</si>
  <si>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</si>
  <si>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</si>
  <si>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</si>
  <si>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</si>
  <si>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G/(C-D)</t>
    <phoneticPr fontId="3"/>
  </si>
  <si>
    <t>㈠</t>
    <phoneticPr fontId="3"/>
  </si>
  <si>
    <t>１</t>
    <phoneticPr fontId="3"/>
  </si>
  <si>
    <t>⑴</t>
    <phoneticPr fontId="3"/>
  </si>
  <si>
    <t>⑵</t>
    <phoneticPr fontId="3"/>
  </si>
  <si>
    <t>⑶</t>
    <phoneticPr fontId="3"/>
  </si>
  <si>
    <t>⑷</t>
    <phoneticPr fontId="3"/>
  </si>
  <si>
    <t>２</t>
    <phoneticPr fontId="3"/>
  </si>
  <si>
    <t>ⅰ</t>
    <phoneticPr fontId="3"/>
  </si>
  <si>
    <t>ⅱ</t>
    <phoneticPr fontId="3"/>
  </si>
  <si>
    <t>ⅲ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</si>
  <si>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</si>
  <si>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</si>
  <si>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</si>
  <si>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</si>
  <si>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㈡</t>
    <phoneticPr fontId="3"/>
  </si>
  <si>
    <t>交付金</t>
    <phoneticPr fontId="3"/>
  </si>
  <si>
    <t>調定済額</t>
    <phoneticPr fontId="3"/>
  </si>
  <si>
    <t>収入済額</t>
    <phoneticPr fontId="3"/>
  </si>
  <si>
    <t>納　　税　　率</t>
    <phoneticPr fontId="3"/>
  </si>
  <si>
    <t>現年課税分</t>
    <phoneticPr fontId="3"/>
  </si>
  <si>
    <t>滞納繰越分</t>
    <phoneticPr fontId="3"/>
  </si>
  <si>
    <t>合計</t>
    <phoneticPr fontId="3"/>
  </si>
  <si>
    <t>徴収猶予に係る</t>
    <phoneticPr fontId="3"/>
  </si>
  <si>
    <t>現年</t>
    <phoneticPr fontId="3"/>
  </si>
  <si>
    <t>滞繰</t>
    <phoneticPr fontId="3"/>
  </si>
  <si>
    <t>実質</t>
    <phoneticPr fontId="3"/>
  </si>
  <si>
    <t>（単位：千円、％）</t>
    <rPh sb="1" eb="3">
      <t>タンイ</t>
    </rPh>
    <rPh sb="4" eb="6">
      <t>センエン</t>
    </rPh>
    <phoneticPr fontId="2"/>
  </si>
  <si>
    <t>-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</si>
  <si>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</si>
  <si>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　(1)　市町村税徴収実績（平成27年度）</t>
    <rPh sb="5" eb="7">
      <t>シチョウ</t>
    </rPh>
    <rPh sb="7" eb="9">
      <t>ソンゼイ</t>
    </rPh>
    <rPh sb="9" eb="11">
      <t>チョウシュウ</t>
    </rPh>
    <rPh sb="11" eb="13">
      <t>ジッセキ</t>
    </rPh>
    <rPh sb="14" eb="16">
      <t>ヘイセイ</t>
    </rPh>
    <rPh sb="18" eb="20">
      <t>ネンド</t>
    </rPh>
    <phoneticPr fontId="3"/>
  </si>
  <si>
    <t>２７　年　度</t>
    <rPh sb="3" eb="4">
      <t>トシ</t>
    </rPh>
    <rPh sb="5" eb="6">
      <t>ド</t>
    </rPh>
    <phoneticPr fontId="3"/>
  </si>
  <si>
    <t>２６年度</t>
    <rPh sb="2" eb="4">
      <t>ネンド</t>
    </rPh>
    <phoneticPr fontId="3"/>
  </si>
  <si>
    <t>２７　年　度</t>
    <phoneticPr fontId="3"/>
  </si>
  <si>
    <t>２６年度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</si>
</sst>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 "/>
    <numFmt numFmtId="178" formatCode="* 0.0\ ;* \-0.0\ ;* 0.0\ ;@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9">
    <xf numFmtId="0" fontId="0" fillId="0" borderId="0" xfId="0">
      <alignment vertical="center"/>
    </xf>
    <xf numFmtId="0" fontId="5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8" fillId="0" borderId="0" xfId="1" applyFont="1" applyFill="1" applyAlignment="1">
      <alignment horizontal="righ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 shrinkToFit="1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right" vertical="center"/>
    </xf>
    <xf numFmtId="0" fontId="8" fillId="0" borderId="7" xfId="1" applyFont="1" applyFill="1" applyBorder="1">
      <alignment vertical="center"/>
    </xf>
    <xf numFmtId="0" fontId="8" fillId="0" borderId="8" xfId="1" applyFont="1" applyFill="1" applyBorder="1">
      <alignment vertical="center"/>
    </xf>
    <xf numFmtId="176" fontId="8" fillId="0" borderId="9" xfId="1" applyNumberFormat="1" applyFont="1" applyFill="1" applyBorder="1">
      <alignment vertical="center"/>
    </xf>
    <xf numFmtId="177" fontId="8" fillId="0" borderId="1" xfId="1" applyNumberFormat="1" applyFont="1" applyFill="1" applyBorder="1">
      <alignment vertical="center"/>
    </xf>
    <xf numFmtId="176" fontId="8" fillId="0" borderId="10" xfId="1" applyNumberFormat="1" applyFont="1" applyFill="1" applyBorder="1">
      <alignment vertical="center"/>
    </xf>
    <xf numFmtId="176" fontId="8" fillId="0" borderId="11" xfId="1" applyNumberFormat="1" applyFont="1" applyFill="1" applyBorder="1">
      <alignment vertical="center"/>
    </xf>
    <xf numFmtId="176" fontId="8" fillId="0" borderId="12" xfId="1" applyNumberFormat="1" applyFont="1" applyFill="1" applyBorder="1">
      <alignment vertical="center"/>
    </xf>
    <xf numFmtId="176" fontId="8" fillId="0" borderId="13" xfId="1" applyNumberFormat="1" applyFont="1" applyFill="1" applyBorder="1">
      <alignment vertical="center"/>
    </xf>
    <xf numFmtId="176" fontId="8" fillId="0" borderId="14" xfId="1" applyNumberFormat="1" applyFont="1" applyFill="1" applyBorder="1">
      <alignment vertical="center"/>
    </xf>
    <xf numFmtId="0" fontId="8" fillId="0" borderId="4" xfId="1" applyFont="1" applyFill="1" applyBorder="1" applyAlignment="1">
      <alignment horizontal="distributed" vertical="center"/>
    </xf>
    <xf numFmtId="0" fontId="8" fillId="0" borderId="15" xfId="1" applyFont="1" applyFill="1" applyBorder="1" applyAlignment="1">
      <alignment horizontal="distributed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distributed" vertical="center"/>
    </xf>
    <xf numFmtId="0" fontId="8" fillId="0" borderId="10" xfId="1" quotePrefix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178" fontId="8" fillId="0" borderId="9" xfId="1" applyNumberFormat="1" applyFont="1" applyFill="1" applyBorder="1" applyAlignment="1">
      <alignment horizontal="center" vertical="center"/>
    </xf>
    <xf numFmtId="178" fontId="8" fillId="0" borderId="21" xfId="1" applyNumberFormat="1" applyFont="1" applyFill="1" applyBorder="1" applyAlignment="1">
      <alignment horizontal="center" vertical="center"/>
    </xf>
    <xf numFmtId="178" fontId="8" fillId="0" borderId="10" xfId="1" applyNumberFormat="1" applyFont="1" applyFill="1" applyBorder="1" applyAlignment="1">
      <alignment horizontal="center" vertical="center"/>
    </xf>
    <xf numFmtId="178" fontId="8" fillId="0" borderId="2" xfId="1" applyNumberFormat="1" applyFont="1" applyFill="1" applyBorder="1" applyAlignment="1">
      <alignment horizontal="center" vertical="center"/>
    </xf>
    <xf numFmtId="178" fontId="8" fillId="0" borderId="11" xfId="1" applyNumberFormat="1" applyFont="1" applyFill="1" applyBorder="1" applyAlignment="1">
      <alignment horizontal="center" vertical="center"/>
    </xf>
    <xf numFmtId="178" fontId="8" fillId="0" borderId="22" xfId="1" applyNumberFormat="1" applyFont="1" applyFill="1" applyBorder="1" applyAlignment="1">
      <alignment horizontal="center" vertical="center"/>
    </xf>
    <xf numFmtId="178" fontId="8" fillId="0" borderId="12" xfId="1" applyNumberFormat="1" applyFont="1" applyFill="1" applyBorder="1" applyAlignment="1">
      <alignment horizontal="center" vertical="center"/>
    </xf>
    <xf numFmtId="178" fontId="8" fillId="0" borderId="23" xfId="1" applyNumberFormat="1" applyFont="1" applyFill="1" applyBorder="1" applyAlignment="1">
      <alignment horizontal="center" vertical="center"/>
    </xf>
    <xf numFmtId="178" fontId="8" fillId="0" borderId="13" xfId="1" applyNumberFormat="1" applyFont="1" applyFill="1" applyBorder="1" applyAlignment="1">
      <alignment horizontal="center" vertical="center"/>
    </xf>
    <xf numFmtId="178" fontId="8" fillId="0" borderId="24" xfId="1" applyNumberFormat="1" applyFont="1" applyFill="1" applyBorder="1" applyAlignment="1">
      <alignment horizontal="center" vertical="center"/>
    </xf>
    <xf numFmtId="178" fontId="8" fillId="0" borderId="14" xfId="1" applyNumberFormat="1" applyFont="1" applyFill="1" applyBorder="1" applyAlignment="1">
      <alignment horizontal="center" vertical="center"/>
    </xf>
    <xf numFmtId="178" fontId="8" fillId="0" borderId="25" xfId="1" applyNumberFormat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distributed" vertical="center"/>
    </xf>
    <xf numFmtId="0" fontId="8" fillId="0" borderId="4" xfId="1" applyFont="1" applyFill="1" applyBorder="1" applyAlignment="1">
      <alignment horizontal="distributed" vertical="center"/>
    </xf>
    <xf numFmtId="0" fontId="8" fillId="0" borderId="13" xfId="1" applyFont="1" applyFill="1" applyBorder="1" applyAlignment="1">
      <alignment horizontal="distributed" vertical="center"/>
    </xf>
    <xf numFmtId="0" fontId="8" fillId="0" borderId="26" xfId="1" applyFont="1" applyFill="1" applyBorder="1" applyAlignment="1">
      <alignment horizontal="distributed" vertical="center"/>
    </xf>
    <xf numFmtId="0" fontId="9" fillId="0" borderId="10" xfId="1" applyFont="1" applyFill="1" applyBorder="1" applyAlignment="1">
      <alignment horizontal="distributed"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distributed" vertical="center" indent="2"/>
    </xf>
    <xf numFmtId="0" fontId="8" fillId="0" borderId="29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distributed" vertical="center"/>
    </xf>
    <xf numFmtId="0" fontId="8" fillId="0" borderId="9" xfId="1" applyFont="1" applyFill="1" applyBorder="1" applyAlignment="1">
      <alignment horizontal="distributed" vertical="center"/>
    </xf>
  </cellXfs>
  <cellStyles count="3">
    <cellStyle name="標準" xfId="0" builtinId="0"/>
    <cellStyle name="標準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view="pageBreakPreview" zoomScale="60" zoomScaleNormal="100" workbookViewId="0">
      <selection activeCell="H23" sqref="H23"/>
    </sheetView>
  </sheetViews>
  <sheetFormatPr defaultRowHeight="13.5"/>
  <cols>
    <col min="1" max="5" width="2.5" style="1" customWidth="1"/>
    <col min="6" max="6" width="16.25" style="1" customWidth="1"/>
    <col min="7" max="13" width="13.625" style="1" customWidth="1"/>
    <col min="14" max="16" width="7.625" style="1" customWidth="1"/>
    <col min="17" max="17" width="7.625" style="1" hidden="1" customWidth="1"/>
    <col min="18" max="18" width="7.625" style="1" customWidth="1"/>
    <col min="19" max="19" width="7.375" style="1" hidden="1" customWidth="1"/>
    <col min="20" max="16384" width="9" style="1"/>
  </cols>
  <sheetData>
    <row r="1" spans="1:19" ht="21">
      <c r="A1" s="2"/>
      <c r="B1" s="3"/>
      <c r="C1" s="3"/>
      <c r="D1" s="3"/>
      <c r="E1" s="3"/>
      <c r="F1" s="3"/>
    </row>
    <row r="2" spans="1:19" ht="15.75" customHeight="1">
      <c r="A2" s="1" t="s">
        <v>103</v>
      </c>
      <c r="B2" s="3"/>
      <c r="C2" s="3"/>
      <c r="D2" s="3"/>
      <c r="E2" s="3"/>
      <c r="F2" s="3"/>
    </row>
    <row r="3" spans="1:19" s="4" customFormat="1" ht="15.95" customHeight="1" thickBot="1">
      <c r="A3" s="4" t="s">
        <v>0</v>
      </c>
      <c r="P3" s="4" t="s">
        <v>100</v>
      </c>
      <c r="S3" s="5" t="s">
        <v>1</v>
      </c>
    </row>
    <row r="4" spans="1:19" s="4" customFormat="1" ht="15.95" customHeight="1">
      <c r="A4" s="49"/>
      <c r="B4" s="50"/>
      <c r="C4" s="50"/>
      <c r="D4" s="50"/>
      <c r="E4" s="50"/>
      <c r="F4" s="50"/>
      <c r="G4" s="55" t="s">
        <v>2</v>
      </c>
      <c r="H4" s="55"/>
      <c r="I4" s="55"/>
      <c r="J4" s="55"/>
      <c r="K4" s="55" t="s">
        <v>3</v>
      </c>
      <c r="L4" s="55"/>
      <c r="M4" s="55"/>
      <c r="N4" s="50" t="s">
        <v>4</v>
      </c>
      <c r="O4" s="50"/>
      <c r="P4" s="50"/>
      <c r="Q4" s="50"/>
      <c r="R4" s="56"/>
      <c r="S4" s="6"/>
    </row>
    <row r="5" spans="1:19" s="4" customFormat="1" ht="15.95" customHeight="1">
      <c r="A5" s="51"/>
      <c r="B5" s="52"/>
      <c r="C5" s="52"/>
      <c r="D5" s="52"/>
      <c r="E5" s="52"/>
      <c r="F5" s="52"/>
      <c r="G5" s="45" t="s">
        <v>5</v>
      </c>
      <c r="H5" s="45" t="s">
        <v>6</v>
      </c>
      <c r="I5" s="45" t="s">
        <v>7</v>
      </c>
      <c r="J5" s="21" t="s">
        <v>8</v>
      </c>
      <c r="K5" s="45" t="s">
        <v>5</v>
      </c>
      <c r="L5" s="45" t="s">
        <v>6</v>
      </c>
      <c r="M5" s="45" t="s">
        <v>7</v>
      </c>
      <c r="N5" s="52" t="s">
        <v>104</v>
      </c>
      <c r="O5" s="52"/>
      <c r="P5" s="52"/>
      <c r="Q5" s="26"/>
      <c r="R5" s="7" t="s">
        <v>105</v>
      </c>
      <c r="S5" s="6"/>
    </row>
    <row r="6" spans="1:19" s="4" customFormat="1" ht="15.95" customHeight="1">
      <c r="A6" s="51"/>
      <c r="B6" s="52"/>
      <c r="C6" s="52"/>
      <c r="D6" s="52"/>
      <c r="E6" s="52"/>
      <c r="F6" s="52"/>
      <c r="G6" s="57"/>
      <c r="H6" s="57"/>
      <c r="I6" s="57"/>
      <c r="J6" s="22" t="s">
        <v>9</v>
      </c>
      <c r="K6" s="57"/>
      <c r="L6" s="57"/>
      <c r="M6" s="57"/>
      <c r="N6" s="9" t="s">
        <v>10</v>
      </c>
      <c r="O6" s="9" t="s">
        <v>11</v>
      </c>
      <c r="P6" s="9" t="s">
        <v>7</v>
      </c>
      <c r="Q6" s="9" t="s">
        <v>12</v>
      </c>
      <c r="R6" s="10" t="s">
        <v>7</v>
      </c>
      <c r="S6" s="8" t="s">
        <v>12</v>
      </c>
    </row>
    <row r="7" spans="1:19" s="4" customFormat="1" ht="15.95" customHeight="1" thickBot="1">
      <c r="A7" s="53"/>
      <c r="B7" s="54"/>
      <c r="C7" s="54"/>
      <c r="D7" s="54"/>
      <c r="E7" s="54"/>
      <c r="F7" s="54"/>
      <c r="G7" s="11" t="s">
        <v>63</v>
      </c>
      <c r="H7" s="11" t="s">
        <v>64</v>
      </c>
      <c r="I7" s="11" t="s">
        <v>65</v>
      </c>
      <c r="J7" s="11" t="s">
        <v>66</v>
      </c>
      <c r="K7" s="11" t="s">
        <v>67</v>
      </c>
      <c r="L7" s="11" t="s">
        <v>68</v>
      </c>
      <c r="M7" s="11" t="s">
        <v>69</v>
      </c>
      <c r="N7" s="11" t="s">
        <v>70</v>
      </c>
      <c r="O7" s="11" t="s">
        <v>71</v>
      </c>
      <c r="P7" s="11" t="s">
        <v>72</v>
      </c>
      <c r="Q7" s="11" t="s">
        <v>73</v>
      </c>
      <c r="R7" s="12"/>
      <c r="S7" s="13"/>
    </row>
    <row r="8" spans="1:19" s="4" customFormat="1" ht="15.95" customHeight="1">
      <c r="A8" s="27" t="s">
        <v>13</v>
      </c>
      <c r="B8" s="58" t="s">
        <v>14</v>
      </c>
      <c r="C8" s="58"/>
      <c r="D8" s="58"/>
      <c r="E8" s="58"/>
      <c r="F8" s="58"/>
      <c r="G8" s="14">
        <v>1012861755</v>
      </c>
      <c r="H8" s="14">
        <v>56127102</v>
      </c>
      <c r="I8" s="14">
        <v>1068988857</v>
      </c>
      <c r="J8" s="14">
        <v>154252</v>
      </c>
      <c r="K8" s="14">
        <v>1000583805</v>
      </c>
      <c r="L8" s="14">
        <v>15323490</v>
      </c>
      <c r="M8" s="14">
        <v>1015907295</v>
      </c>
      <c r="N8" s="32">
        <f t="shared" ref="N8:P23" si="0">IF(ISERROR(K8/G8),"-",ROUND(K8/G8*100,1))</f>
        <v>98.8</v>
      </c>
      <c r="O8" s="32">
        <f t="shared" si="0"/>
        <v>27.3</v>
      </c>
      <c r="P8" s="32">
        <f t="shared" si="0"/>
        <v>95</v>
      </c>
      <c r="Q8" s="32">
        <f>IF(J8=0,0,ROUND(M8/(I8-J8)*100,1))</f>
        <v>95</v>
      </c>
      <c r="R8" s="33">
        <v>94.2</v>
      </c>
      <c r="S8" s="15">
        <v>91.7</v>
      </c>
    </row>
    <row r="9" spans="1:19" s="4" customFormat="1" ht="15.95" customHeight="1">
      <c r="A9" s="23"/>
      <c r="B9" s="24" t="s">
        <v>74</v>
      </c>
      <c r="C9" s="44" t="s">
        <v>15</v>
      </c>
      <c r="D9" s="44"/>
      <c r="E9" s="44"/>
      <c r="F9" s="44"/>
      <c r="G9" s="16">
        <v>1012861755</v>
      </c>
      <c r="H9" s="16">
        <v>56127102</v>
      </c>
      <c r="I9" s="16">
        <v>1068988857</v>
      </c>
      <c r="J9" s="16">
        <v>154252</v>
      </c>
      <c r="K9" s="16">
        <v>1000583805</v>
      </c>
      <c r="L9" s="16">
        <v>15323490</v>
      </c>
      <c r="M9" s="16">
        <v>1015907295</v>
      </c>
      <c r="N9" s="34">
        <f t="shared" si="0"/>
        <v>98.8</v>
      </c>
      <c r="O9" s="34">
        <f t="shared" si="0"/>
        <v>27.3</v>
      </c>
      <c r="P9" s="34">
        <f t="shared" si="0"/>
        <v>95</v>
      </c>
      <c r="Q9" s="34">
        <f>IF(J9=0,0,ROUND(M9/(I9-J9)*100,1))</f>
        <v>95</v>
      </c>
      <c r="R9" s="35">
        <v>94.2</v>
      </c>
      <c r="S9" s="15">
        <v>91.7</v>
      </c>
    </row>
    <row r="10" spans="1:19" s="4" customFormat="1" ht="15.95" customHeight="1">
      <c r="A10" s="23"/>
      <c r="B10" s="24"/>
      <c r="C10" s="29" t="s">
        <v>75</v>
      </c>
      <c r="D10" s="44" t="s">
        <v>16</v>
      </c>
      <c r="E10" s="44"/>
      <c r="F10" s="44"/>
      <c r="G10" s="16">
        <v>515495037</v>
      </c>
      <c r="H10" s="16">
        <v>34219934</v>
      </c>
      <c r="I10" s="16">
        <v>549714971</v>
      </c>
      <c r="J10" s="17"/>
      <c r="K10" s="16">
        <v>508179519</v>
      </c>
      <c r="L10" s="16">
        <v>8816114</v>
      </c>
      <c r="M10" s="16">
        <v>516995633</v>
      </c>
      <c r="N10" s="34">
        <f t="shared" si="0"/>
        <v>98.6</v>
      </c>
      <c r="O10" s="34">
        <f t="shared" si="0"/>
        <v>25.8</v>
      </c>
      <c r="P10" s="34">
        <f t="shared" si="0"/>
        <v>94</v>
      </c>
      <c r="Q10" s="34"/>
      <c r="R10" s="35">
        <v>93.1</v>
      </c>
      <c r="S10" s="15"/>
    </row>
    <row r="11" spans="1:19" s="4" customFormat="1" ht="15.95" customHeight="1">
      <c r="A11" s="23"/>
      <c r="B11" s="24"/>
      <c r="C11" s="24"/>
      <c r="D11" s="24" t="s">
        <v>76</v>
      </c>
      <c r="E11" s="44" t="s">
        <v>17</v>
      </c>
      <c r="F11" s="44"/>
      <c r="G11" s="16">
        <v>12443245</v>
      </c>
      <c r="H11" s="16">
        <v>1559786</v>
      </c>
      <c r="I11" s="16">
        <v>14003031</v>
      </c>
      <c r="J11" s="17"/>
      <c r="K11" s="16">
        <v>12237747</v>
      </c>
      <c r="L11" s="16">
        <v>427427</v>
      </c>
      <c r="M11" s="16">
        <v>12665174</v>
      </c>
      <c r="N11" s="34">
        <f t="shared" si="0"/>
        <v>98.3</v>
      </c>
      <c r="O11" s="34">
        <f t="shared" si="0"/>
        <v>27.4</v>
      </c>
      <c r="P11" s="34">
        <f t="shared" si="0"/>
        <v>90.4</v>
      </c>
      <c r="Q11" s="34"/>
      <c r="R11" s="35">
        <v>92.1</v>
      </c>
      <c r="S11" s="15"/>
    </row>
    <row r="12" spans="1:19" s="4" customFormat="1" ht="15.95" customHeight="1">
      <c r="A12" s="23"/>
      <c r="B12" s="24"/>
      <c r="C12" s="24"/>
      <c r="D12" s="24" t="s">
        <v>77</v>
      </c>
      <c r="E12" s="44" t="s">
        <v>18</v>
      </c>
      <c r="F12" s="44"/>
      <c r="G12" s="16">
        <v>422437164</v>
      </c>
      <c r="H12" s="16">
        <v>31469617</v>
      </c>
      <c r="I12" s="16">
        <v>453906781</v>
      </c>
      <c r="J12" s="17"/>
      <c r="K12" s="16">
        <v>415631185</v>
      </c>
      <c r="L12" s="16">
        <v>8158766</v>
      </c>
      <c r="M12" s="16">
        <v>423789951</v>
      </c>
      <c r="N12" s="34">
        <f t="shared" si="0"/>
        <v>98.4</v>
      </c>
      <c r="O12" s="34">
        <f t="shared" si="0"/>
        <v>25.9</v>
      </c>
      <c r="P12" s="34">
        <f t="shared" si="0"/>
        <v>93.4</v>
      </c>
      <c r="Q12" s="34"/>
      <c r="R12" s="35">
        <v>92.1</v>
      </c>
      <c r="S12" s="15"/>
    </row>
    <row r="13" spans="1:19" s="4" customFormat="1" ht="15.95" customHeight="1">
      <c r="A13" s="23"/>
      <c r="B13" s="24"/>
      <c r="C13" s="24"/>
      <c r="D13" s="24"/>
      <c r="E13" s="48" t="s">
        <v>19</v>
      </c>
      <c r="F13" s="48"/>
      <c r="G13" s="16">
        <v>3827528</v>
      </c>
      <c r="H13" s="16">
        <v>0</v>
      </c>
      <c r="I13" s="16">
        <v>3827528</v>
      </c>
      <c r="J13" s="17"/>
      <c r="K13" s="16">
        <v>3824079</v>
      </c>
      <c r="L13" s="16">
        <v>0</v>
      </c>
      <c r="M13" s="16">
        <v>3824079</v>
      </c>
      <c r="N13" s="34">
        <f t="shared" si="0"/>
        <v>99.9</v>
      </c>
      <c r="O13" s="34" t="str">
        <f t="shared" si="0"/>
        <v>-</v>
      </c>
      <c r="P13" s="34">
        <f t="shared" si="0"/>
        <v>99.9</v>
      </c>
      <c r="Q13" s="34"/>
      <c r="R13" s="35">
        <v>99.5</v>
      </c>
      <c r="S13" s="15"/>
    </row>
    <row r="14" spans="1:19" s="4" customFormat="1" ht="15.95" customHeight="1">
      <c r="A14" s="23"/>
      <c r="B14" s="24"/>
      <c r="C14" s="24"/>
      <c r="D14" s="24" t="s">
        <v>78</v>
      </c>
      <c r="E14" s="44" t="s">
        <v>20</v>
      </c>
      <c r="F14" s="44"/>
      <c r="G14" s="16">
        <v>19513764</v>
      </c>
      <c r="H14" s="16">
        <v>373691</v>
      </c>
      <c r="I14" s="16">
        <v>19887455</v>
      </c>
      <c r="J14" s="17"/>
      <c r="K14" s="16">
        <v>19416672</v>
      </c>
      <c r="L14" s="16">
        <v>74852</v>
      </c>
      <c r="M14" s="16">
        <v>19491524</v>
      </c>
      <c r="N14" s="34">
        <f t="shared" si="0"/>
        <v>99.5</v>
      </c>
      <c r="O14" s="34">
        <f t="shared" si="0"/>
        <v>20</v>
      </c>
      <c r="P14" s="34">
        <f t="shared" si="0"/>
        <v>98</v>
      </c>
      <c r="Q14" s="34"/>
      <c r="R14" s="35">
        <v>98</v>
      </c>
      <c r="S14" s="15"/>
    </row>
    <row r="15" spans="1:19" s="4" customFormat="1" ht="15.95" customHeight="1">
      <c r="A15" s="23"/>
      <c r="B15" s="24"/>
      <c r="C15" s="24"/>
      <c r="D15" s="24" t="s">
        <v>79</v>
      </c>
      <c r="E15" s="44" t="s">
        <v>21</v>
      </c>
      <c r="F15" s="44"/>
      <c r="G15" s="16">
        <v>61100864</v>
      </c>
      <c r="H15" s="16">
        <v>816840</v>
      </c>
      <c r="I15" s="16">
        <v>61917704</v>
      </c>
      <c r="J15" s="17"/>
      <c r="K15" s="16">
        <v>60893915</v>
      </c>
      <c r="L15" s="16">
        <v>155069</v>
      </c>
      <c r="M15" s="16">
        <v>61048984</v>
      </c>
      <c r="N15" s="34">
        <f t="shared" si="0"/>
        <v>99.7</v>
      </c>
      <c r="O15" s="34">
        <f t="shared" si="0"/>
        <v>19</v>
      </c>
      <c r="P15" s="34">
        <f t="shared" si="0"/>
        <v>98.6</v>
      </c>
      <c r="Q15" s="34"/>
      <c r="R15" s="35">
        <v>98.5</v>
      </c>
      <c r="S15" s="15"/>
    </row>
    <row r="16" spans="1:19" s="4" customFormat="1" ht="15.95" customHeight="1">
      <c r="A16" s="23"/>
      <c r="B16" s="24"/>
      <c r="C16" s="29" t="s">
        <v>80</v>
      </c>
      <c r="D16" s="44" t="s">
        <v>22</v>
      </c>
      <c r="E16" s="44"/>
      <c r="F16" s="44"/>
      <c r="G16" s="16">
        <v>439324731</v>
      </c>
      <c r="H16" s="16">
        <v>20673518</v>
      </c>
      <c r="I16" s="16">
        <v>459998249</v>
      </c>
      <c r="J16" s="16">
        <v>0</v>
      </c>
      <c r="K16" s="16">
        <v>434545492</v>
      </c>
      <c r="L16" s="16">
        <v>6301325</v>
      </c>
      <c r="M16" s="16">
        <v>440846817</v>
      </c>
      <c r="N16" s="34">
        <f t="shared" si="0"/>
        <v>98.9</v>
      </c>
      <c r="O16" s="34">
        <f t="shared" si="0"/>
        <v>30.5</v>
      </c>
      <c r="P16" s="34">
        <f t="shared" si="0"/>
        <v>95.8</v>
      </c>
      <c r="Q16" s="34">
        <f>IF(J16=0,0,ROUND(M16/(I16-J16)*100,1))</f>
        <v>0</v>
      </c>
      <c r="R16" s="35">
        <v>95.1</v>
      </c>
      <c r="S16" s="15">
        <v>0</v>
      </c>
    </row>
    <row r="17" spans="1:19" s="4" customFormat="1" ht="15.95" customHeight="1">
      <c r="A17" s="23"/>
      <c r="B17" s="24"/>
      <c r="C17" s="24"/>
      <c r="D17" s="24" t="s">
        <v>76</v>
      </c>
      <c r="E17" s="44" t="s">
        <v>23</v>
      </c>
      <c r="F17" s="44"/>
      <c r="G17" s="16">
        <v>436052059</v>
      </c>
      <c r="H17" s="16">
        <v>20673518</v>
      </c>
      <c r="I17" s="16">
        <v>456725577</v>
      </c>
      <c r="J17" s="16">
        <v>0</v>
      </c>
      <c r="K17" s="16">
        <v>431272820</v>
      </c>
      <c r="L17" s="16">
        <v>6301325</v>
      </c>
      <c r="M17" s="16">
        <v>437574145</v>
      </c>
      <c r="N17" s="34">
        <f t="shared" si="0"/>
        <v>98.9</v>
      </c>
      <c r="O17" s="34">
        <f t="shared" si="0"/>
        <v>30.5</v>
      </c>
      <c r="P17" s="34">
        <f t="shared" si="0"/>
        <v>95.8</v>
      </c>
      <c r="Q17" s="34">
        <f>IF(J17=0,0,ROUND(M17/(I17-J17)*100,1))</f>
        <v>0</v>
      </c>
      <c r="R17" s="35">
        <v>95.1</v>
      </c>
      <c r="S17" s="15">
        <v>0</v>
      </c>
    </row>
    <row r="18" spans="1:19" s="4" customFormat="1" ht="15.95" customHeight="1">
      <c r="A18" s="23"/>
      <c r="B18" s="24"/>
      <c r="C18" s="24"/>
      <c r="D18" s="24"/>
      <c r="E18" s="24" t="s">
        <v>81</v>
      </c>
      <c r="F18" s="28" t="s">
        <v>24</v>
      </c>
      <c r="G18" s="16">
        <v>196781002</v>
      </c>
      <c r="H18" s="16">
        <v>9888803</v>
      </c>
      <c r="I18" s="16">
        <v>206669805</v>
      </c>
      <c r="J18" s="16">
        <v>0</v>
      </c>
      <c r="K18" s="16">
        <v>194538832</v>
      </c>
      <c r="L18" s="16">
        <v>3053073</v>
      </c>
      <c r="M18" s="16">
        <v>197591905</v>
      </c>
      <c r="N18" s="34">
        <f t="shared" si="0"/>
        <v>98.9</v>
      </c>
      <c r="O18" s="34">
        <f t="shared" si="0"/>
        <v>30.9</v>
      </c>
      <c r="P18" s="34">
        <f t="shared" si="0"/>
        <v>95.6</v>
      </c>
      <c r="Q18" s="34">
        <f>IF(J18=0,0,ROUND(M18/(I18-J18)*100,1))</f>
        <v>0</v>
      </c>
      <c r="R18" s="35">
        <v>95</v>
      </c>
      <c r="S18" s="15">
        <v>0</v>
      </c>
    </row>
    <row r="19" spans="1:19" s="4" customFormat="1" ht="15.95" customHeight="1">
      <c r="A19" s="23"/>
      <c r="B19" s="24"/>
      <c r="C19" s="24"/>
      <c r="D19" s="24"/>
      <c r="E19" s="24" t="s">
        <v>82</v>
      </c>
      <c r="F19" s="28" t="s">
        <v>25</v>
      </c>
      <c r="G19" s="16">
        <v>178665434</v>
      </c>
      <c r="H19" s="16">
        <v>8488170</v>
      </c>
      <c r="I19" s="16">
        <v>187153604</v>
      </c>
      <c r="J19" s="17"/>
      <c r="K19" s="16">
        <v>176642717</v>
      </c>
      <c r="L19" s="16">
        <v>2607201</v>
      </c>
      <c r="M19" s="16">
        <v>179249918</v>
      </c>
      <c r="N19" s="34">
        <f t="shared" si="0"/>
        <v>98.9</v>
      </c>
      <c r="O19" s="34">
        <f t="shared" si="0"/>
        <v>30.7</v>
      </c>
      <c r="P19" s="34">
        <f t="shared" si="0"/>
        <v>95.8</v>
      </c>
      <c r="Q19" s="34"/>
      <c r="R19" s="35">
        <v>95</v>
      </c>
      <c r="S19" s="15"/>
    </row>
    <row r="20" spans="1:19" s="4" customFormat="1" ht="15.75" customHeight="1">
      <c r="A20" s="23"/>
      <c r="B20" s="24"/>
      <c r="C20" s="24"/>
      <c r="D20" s="24"/>
      <c r="E20" s="24" t="s">
        <v>83</v>
      </c>
      <c r="F20" s="28" t="s">
        <v>26</v>
      </c>
      <c r="G20" s="16">
        <v>60605623</v>
      </c>
      <c r="H20" s="16">
        <v>2296545</v>
      </c>
      <c r="I20" s="16">
        <v>62902168</v>
      </c>
      <c r="J20" s="17"/>
      <c r="K20" s="16">
        <v>60091271</v>
      </c>
      <c r="L20" s="16">
        <v>641051</v>
      </c>
      <c r="M20" s="16">
        <v>60732322</v>
      </c>
      <c r="N20" s="34">
        <f t="shared" si="0"/>
        <v>99.2</v>
      </c>
      <c r="O20" s="34">
        <f t="shared" si="0"/>
        <v>27.9</v>
      </c>
      <c r="P20" s="34">
        <f t="shared" si="0"/>
        <v>96.6</v>
      </c>
      <c r="Q20" s="34"/>
      <c r="R20" s="35">
        <v>95.8</v>
      </c>
      <c r="S20" s="15"/>
    </row>
    <row r="21" spans="1:19" s="4" customFormat="1" ht="15.75" customHeight="1">
      <c r="A21" s="23"/>
      <c r="B21" s="24"/>
      <c r="C21" s="24"/>
      <c r="D21" s="24" t="s">
        <v>77</v>
      </c>
      <c r="E21" s="44" t="s">
        <v>27</v>
      </c>
      <c r="F21" s="44"/>
      <c r="G21" s="16">
        <v>3272672</v>
      </c>
      <c r="H21" s="17"/>
      <c r="I21" s="16">
        <v>3272672</v>
      </c>
      <c r="J21" s="17"/>
      <c r="K21" s="16">
        <v>3272672</v>
      </c>
      <c r="L21" s="17"/>
      <c r="M21" s="16">
        <v>3272672</v>
      </c>
      <c r="N21" s="34">
        <f t="shared" si="0"/>
        <v>100</v>
      </c>
      <c r="O21" s="34" t="str">
        <f t="shared" si="0"/>
        <v>-</v>
      </c>
      <c r="P21" s="34">
        <f t="shared" si="0"/>
        <v>100</v>
      </c>
      <c r="Q21" s="34"/>
      <c r="R21" s="35">
        <v>100</v>
      </c>
      <c r="S21" s="15"/>
    </row>
    <row r="22" spans="1:19" s="4" customFormat="1" ht="15.95" customHeight="1">
      <c r="A22" s="23"/>
      <c r="B22" s="24"/>
      <c r="C22" s="29" t="s">
        <v>84</v>
      </c>
      <c r="D22" s="44" t="s">
        <v>28</v>
      </c>
      <c r="E22" s="44"/>
      <c r="F22" s="44"/>
      <c r="G22" s="16">
        <v>8619739</v>
      </c>
      <c r="H22" s="16">
        <v>662483</v>
      </c>
      <c r="I22" s="16">
        <v>9282222</v>
      </c>
      <c r="J22" s="17"/>
      <c r="K22" s="16">
        <v>8436547</v>
      </c>
      <c r="L22" s="16">
        <v>145964</v>
      </c>
      <c r="M22" s="16">
        <v>8582511</v>
      </c>
      <c r="N22" s="34">
        <f t="shared" si="0"/>
        <v>97.9</v>
      </c>
      <c r="O22" s="34">
        <f t="shared" si="0"/>
        <v>22</v>
      </c>
      <c r="P22" s="34">
        <f t="shared" si="0"/>
        <v>92.5</v>
      </c>
      <c r="Q22" s="34"/>
      <c r="R22" s="35">
        <v>91.6</v>
      </c>
      <c r="S22" s="15"/>
    </row>
    <row r="23" spans="1:19" s="4" customFormat="1" ht="15.95" customHeight="1">
      <c r="A23" s="23"/>
      <c r="B23" s="24"/>
      <c r="C23" s="29" t="s">
        <v>85</v>
      </c>
      <c r="D23" s="44" t="s">
        <v>29</v>
      </c>
      <c r="E23" s="44"/>
      <c r="F23" s="44"/>
      <c r="G23" s="16">
        <v>49394726</v>
      </c>
      <c r="H23" s="16">
        <v>0</v>
      </c>
      <c r="I23" s="16">
        <v>49394726</v>
      </c>
      <c r="J23" s="17"/>
      <c r="K23" s="16">
        <v>49394725</v>
      </c>
      <c r="L23" s="16">
        <v>0</v>
      </c>
      <c r="M23" s="16">
        <v>49394725</v>
      </c>
      <c r="N23" s="34">
        <f t="shared" si="0"/>
        <v>100</v>
      </c>
      <c r="O23" s="34" t="str">
        <f t="shared" si="0"/>
        <v>-</v>
      </c>
      <c r="P23" s="34">
        <f t="shared" si="0"/>
        <v>100</v>
      </c>
      <c r="Q23" s="34"/>
      <c r="R23" s="35">
        <v>100</v>
      </c>
      <c r="S23" s="15"/>
    </row>
    <row r="24" spans="1:19" s="4" customFormat="1" ht="15.95" customHeight="1">
      <c r="A24" s="23"/>
      <c r="B24" s="24"/>
      <c r="C24" s="29" t="s">
        <v>86</v>
      </c>
      <c r="D24" s="44" t="s">
        <v>30</v>
      </c>
      <c r="E24" s="44"/>
      <c r="F24" s="44"/>
      <c r="G24" s="16">
        <v>27522</v>
      </c>
      <c r="H24" s="16">
        <v>0</v>
      </c>
      <c r="I24" s="16">
        <v>27522</v>
      </c>
      <c r="J24" s="17"/>
      <c r="K24" s="16">
        <v>27522</v>
      </c>
      <c r="L24" s="16">
        <v>0</v>
      </c>
      <c r="M24" s="16">
        <v>27522</v>
      </c>
      <c r="N24" s="34">
        <f t="shared" ref="N24:P28" si="1">IF(ISERROR(K24/G24),"-",ROUND(K24/G24*100,1))</f>
        <v>100</v>
      </c>
      <c r="O24" s="34" t="str">
        <f t="shared" si="1"/>
        <v>-</v>
      </c>
      <c r="P24" s="34">
        <f t="shared" si="1"/>
        <v>100</v>
      </c>
      <c r="Q24" s="34"/>
      <c r="R24" s="35">
        <v>100</v>
      </c>
      <c r="S24" s="15"/>
    </row>
    <row r="25" spans="1:19" s="4" customFormat="1" ht="15.95" customHeight="1">
      <c r="A25" s="23"/>
      <c r="B25" s="24"/>
      <c r="C25" s="29" t="s">
        <v>87</v>
      </c>
      <c r="D25" s="44" t="s">
        <v>31</v>
      </c>
      <c r="E25" s="44"/>
      <c r="F25" s="44"/>
      <c r="G25" s="16">
        <v>0</v>
      </c>
      <c r="H25" s="16">
        <v>571167</v>
      </c>
      <c r="I25" s="16">
        <v>571167</v>
      </c>
      <c r="J25" s="16">
        <v>154252</v>
      </c>
      <c r="K25" s="16">
        <v>0</v>
      </c>
      <c r="L25" s="16">
        <v>60087</v>
      </c>
      <c r="M25" s="16">
        <v>60087</v>
      </c>
      <c r="N25" s="34" t="str">
        <f t="shared" si="1"/>
        <v>-</v>
      </c>
      <c r="O25" s="34">
        <f t="shared" si="1"/>
        <v>10.5</v>
      </c>
      <c r="P25" s="34">
        <f t="shared" si="1"/>
        <v>10.5</v>
      </c>
      <c r="Q25" s="34">
        <f>IF(J25=0,0,ROUND(M25/(I25-J25)*100,1))</f>
        <v>14.4</v>
      </c>
      <c r="R25" s="35">
        <v>0.3</v>
      </c>
      <c r="S25" s="15">
        <v>22.4</v>
      </c>
    </row>
    <row r="26" spans="1:19" s="4" customFormat="1" ht="15.95" customHeight="1">
      <c r="A26" s="23"/>
      <c r="B26" s="24"/>
      <c r="C26" s="29"/>
      <c r="D26" s="24" t="s">
        <v>76</v>
      </c>
      <c r="E26" s="44" t="s">
        <v>32</v>
      </c>
      <c r="F26" s="44"/>
      <c r="G26" s="16">
        <v>0</v>
      </c>
      <c r="H26" s="16">
        <v>518864</v>
      </c>
      <c r="I26" s="16">
        <v>518864</v>
      </c>
      <c r="J26" s="16">
        <v>119929</v>
      </c>
      <c r="K26" s="16">
        <v>0</v>
      </c>
      <c r="L26" s="16">
        <v>60087</v>
      </c>
      <c r="M26" s="16">
        <v>60087</v>
      </c>
      <c r="N26" s="34" t="str">
        <f t="shared" si="1"/>
        <v>-</v>
      </c>
      <c r="O26" s="34">
        <f t="shared" si="1"/>
        <v>11.6</v>
      </c>
      <c r="P26" s="34">
        <f t="shared" si="1"/>
        <v>11.6</v>
      </c>
      <c r="Q26" s="34">
        <f>IF(J26=0,0,ROUND(M26/(I26-J26)*100,1))</f>
        <v>15.1</v>
      </c>
      <c r="R26" s="35">
        <v>0.7</v>
      </c>
      <c r="S26" s="15">
        <v>17.5</v>
      </c>
    </row>
    <row r="27" spans="1:19" s="4" customFormat="1" ht="15.95" customHeight="1">
      <c r="A27" s="23"/>
      <c r="B27" s="24"/>
      <c r="C27" s="24"/>
      <c r="D27" s="24" t="s">
        <v>77</v>
      </c>
      <c r="E27" s="44" t="s">
        <v>33</v>
      </c>
      <c r="F27" s="44"/>
      <c r="G27" s="16">
        <v>0</v>
      </c>
      <c r="H27" s="16">
        <v>52303</v>
      </c>
      <c r="I27" s="16">
        <v>52303</v>
      </c>
      <c r="J27" s="16">
        <v>34323</v>
      </c>
      <c r="K27" s="16">
        <v>0</v>
      </c>
      <c r="L27" s="16">
        <v>0</v>
      </c>
      <c r="M27" s="16">
        <v>0</v>
      </c>
      <c r="N27" s="34" t="str">
        <f t="shared" si="1"/>
        <v>-</v>
      </c>
      <c r="O27" s="34">
        <f t="shared" si="1"/>
        <v>0</v>
      </c>
      <c r="P27" s="34">
        <f t="shared" si="1"/>
        <v>0</v>
      </c>
      <c r="Q27" s="34">
        <f>IF(J27=0,0,ROUND(M27/(I27-J27)*100,1))</f>
        <v>0</v>
      </c>
      <c r="R27" s="35">
        <v>0</v>
      </c>
      <c r="S27" s="15">
        <v>56.7</v>
      </c>
    </row>
    <row r="28" spans="1:19" s="4" customFormat="1" ht="15.95" customHeight="1">
      <c r="A28" s="23"/>
      <c r="B28" s="24"/>
      <c r="C28" s="24"/>
      <c r="D28" s="24" t="s">
        <v>78</v>
      </c>
      <c r="E28" s="44" t="s">
        <v>34</v>
      </c>
      <c r="F28" s="44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34" t="str">
        <f t="shared" si="1"/>
        <v>-</v>
      </c>
      <c r="O28" s="34" t="str">
        <f t="shared" si="1"/>
        <v>-</v>
      </c>
      <c r="P28" s="34" t="str">
        <f t="shared" si="1"/>
        <v>-</v>
      </c>
      <c r="Q28" s="34"/>
      <c r="R28" s="35" t="s">
        <v>101</v>
      </c>
      <c r="S28" s="15"/>
    </row>
    <row r="29" spans="1:19" s="4" customFormat="1" ht="15.95" customHeight="1">
      <c r="A29" s="23"/>
      <c r="B29" s="24" t="s">
        <v>88</v>
      </c>
      <c r="C29" s="44" t="s">
        <v>35</v>
      </c>
      <c r="D29" s="44"/>
      <c r="E29" s="44"/>
      <c r="F29" s="44"/>
      <c r="G29" s="17"/>
      <c r="H29" s="17"/>
      <c r="I29" s="17"/>
      <c r="J29" s="17"/>
      <c r="K29" s="17"/>
      <c r="L29" s="17"/>
      <c r="M29" s="17"/>
      <c r="N29" s="36"/>
      <c r="O29" s="36"/>
      <c r="P29" s="36"/>
      <c r="Q29" s="36"/>
      <c r="R29" s="37"/>
      <c r="S29" s="15"/>
    </row>
    <row r="30" spans="1:19" s="4" customFormat="1" ht="15.75" customHeight="1">
      <c r="A30" s="23" t="s">
        <v>36</v>
      </c>
      <c r="B30" s="44" t="s">
        <v>37</v>
      </c>
      <c r="C30" s="44"/>
      <c r="D30" s="44"/>
      <c r="E30" s="44"/>
      <c r="F30" s="44"/>
      <c r="G30" s="16">
        <v>76438593</v>
      </c>
      <c r="H30" s="16">
        <v>3320961</v>
      </c>
      <c r="I30" s="16">
        <v>79759554</v>
      </c>
      <c r="J30" s="16">
        <v>0</v>
      </c>
      <c r="K30" s="16">
        <v>75630363</v>
      </c>
      <c r="L30" s="16">
        <v>1067890</v>
      </c>
      <c r="M30" s="16">
        <v>76698253</v>
      </c>
      <c r="N30" s="34">
        <f t="shared" ref="N30:P36" si="2">IF(ISERROR(K30/G30),"-",ROUND(K30/G30*100,1))</f>
        <v>98.9</v>
      </c>
      <c r="O30" s="34">
        <f t="shared" si="2"/>
        <v>32.200000000000003</v>
      </c>
      <c r="P30" s="34">
        <f t="shared" si="2"/>
        <v>96.2</v>
      </c>
      <c r="Q30" s="34">
        <f>IF(J30=0,0,ROUND(M30/(I30-J30)*100,1))</f>
        <v>0</v>
      </c>
      <c r="R30" s="35">
        <v>95.5</v>
      </c>
      <c r="S30" s="15">
        <v>0</v>
      </c>
    </row>
    <row r="31" spans="1:19" s="4" customFormat="1" ht="15.95" customHeight="1">
      <c r="A31" s="23"/>
      <c r="B31" s="24" t="s">
        <v>74</v>
      </c>
      <c r="C31" s="44" t="s">
        <v>38</v>
      </c>
      <c r="D31" s="44"/>
      <c r="E31" s="44"/>
      <c r="F31" s="44"/>
      <c r="G31" s="16">
        <v>76438593</v>
      </c>
      <c r="H31" s="16">
        <v>3320961</v>
      </c>
      <c r="I31" s="16">
        <v>79759554</v>
      </c>
      <c r="J31" s="16">
        <v>0</v>
      </c>
      <c r="K31" s="16">
        <v>75630363</v>
      </c>
      <c r="L31" s="16">
        <v>1067890</v>
      </c>
      <c r="M31" s="16">
        <v>76698253</v>
      </c>
      <c r="N31" s="34">
        <f t="shared" si="2"/>
        <v>98.9</v>
      </c>
      <c r="O31" s="34">
        <f t="shared" si="2"/>
        <v>32.200000000000003</v>
      </c>
      <c r="P31" s="34">
        <f t="shared" si="2"/>
        <v>96.2</v>
      </c>
      <c r="Q31" s="34">
        <f>IF(J31=0,0,ROUND(M31/(I31-J31)*100,1))</f>
        <v>0</v>
      </c>
      <c r="R31" s="35">
        <v>95.5</v>
      </c>
      <c r="S31" s="15">
        <v>0</v>
      </c>
    </row>
    <row r="32" spans="1:19" s="4" customFormat="1" ht="15.95" customHeight="1">
      <c r="A32" s="23"/>
      <c r="B32" s="24"/>
      <c r="C32" s="29" t="s">
        <v>75</v>
      </c>
      <c r="D32" s="44" t="s">
        <v>39</v>
      </c>
      <c r="E32" s="44"/>
      <c r="F32" s="44"/>
      <c r="G32" s="16">
        <v>44362</v>
      </c>
      <c r="H32" s="16">
        <v>1557</v>
      </c>
      <c r="I32" s="16">
        <v>45919</v>
      </c>
      <c r="J32" s="17"/>
      <c r="K32" s="16">
        <v>44022</v>
      </c>
      <c r="L32" s="16">
        <v>569</v>
      </c>
      <c r="M32" s="16">
        <v>44591</v>
      </c>
      <c r="N32" s="34">
        <f t="shared" si="2"/>
        <v>99.2</v>
      </c>
      <c r="O32" s="34">
        <f t="shared" si="2"/>
        <v>36.5</v>
      </c>
      <c r="P32" s="34">
        <f t="shared" si="2"/>
        <v>97.1</v>
      </c>
      <c r="Q32" s="34"/>
      <c r="R32" s="35">
        <v>96.5</v>
      </c>
      <c r="S32" s="15"/>
    </row>
    <row r="33" spans="1:19" s="4" customFormat="1" ht="15.95" customHeight="1">
      <c r="A33" s="23"/>
      <c r="B33" s="24"/>
      <c r="C33" s="29" t="s">
        <v>80</v>
      </c>
      <c r="D33" s="44" t="s">
        <v>40</v>
      </c>
      <c r="E33" s="44"/>
      <c r="F33" s="44"/>
      <c r="G33" s="16">
        <v>8784066</v>
      </c>
      <c r="H33" s="16">
        <v>43767</v>
      </c>
      <c r="I33" s="16">
        <v>8827833</v>
      </c>
      <c r="J33" s="17"/>
      <c r="K33" s="16">
        <v>8768840</v>
      </c>
      <c r="L33" s="16">
        <v>12389</v>
      </c>
      <c r="M33" s="16">
        <v>8781229</v>
      </c>
      <c r="N33" s="34">
        <f t="shared" si="2"/>
        <v>99.8</v>
      </c>
      <c r="O33" s="34">
        <f t="shared" si="2"/>
        <v>28.3</v>
      </c>
      <c r="P33" s="34">
        <f t="shared" si="2"/>
        <v>99.5</v>
      </c>
      <c r="Q33" s="34"/>
      <c r="R33" s="35">
        <v>99.3</v>
      </c>
      <c r="S33" s="15"/>
    </row>
    <row r="34" spans="1:19" s="4" customFormat="1" ht="15.95" customHeight="1">
      <c r="A34" s="23"/>
      <c r="B34" s="24"/>
      <c r="C34" s="29" t="s">
        <v>84</v>
      </c>
      <c r="D34" s="44" t="s">
        <v>41</v>
      </c>
      <c r="E34" s="44"/>
      <c r="F34" s="44"/>
      <c r="G34" s="16">
        <v>67610165</v>
      </c>
      <c r="H34" s="16">
        <v>3275637</v>
      </c>
      <c r="I34" s="16">
        <v>70885802</v>
      </c>
      <c r="J34" s="16">
        <v>0</v>
      </c>
      <c r="K34" s="16">
        <v>66817501</v>
      </c>
      <c r="L34" s="16">
        <v>1054932</v>
      </c>
      <c r="M34" s="16">
        <v>67872433</v>
      </c>
      <c r="N34" s="34">
        <f t="shared" si="2"/>
        <v>98.8</v>
      </c>
      <c r="O34" s="34">
        <f t="shared" si="2"/>
        <v>32.200000000000003</v>
      </c>
      <c r="P34" s="34">
        <f t="shared" si="2"/>
        <v>95.7</v>
      </c>
      <c r="Q34" s="34">
        <f>IF(J34=0,0,ROUND(M34/(I34-J34)*100,1))</f>
        <v>0</v>
      </c>
      <c r="R34" s="35">
        <v>95</v>
      </c>
      <c r="S34" s="15">
        <v>0</v>
      </c>
    </row>
    <row r="35" spans="1:19" s="4" customFormat="1" ht="15.95" customHeight="1">
      <c r="A35" s="23"/>
      <c r="B35" s="24"/>
      <c r="C35" s="29"/>
      <c r="D35" s="24" t="s">
        <v>76</v>
      </c>
      <c r="E35" s="44" t="s">
        <v>24</v>
      </c>
      <c r="F35" s="44"/>
      <c r="G35" s="16">
        <v>40985836</v>
      </c>
      <c r="H35" s="16">
        <v>2025686</v>
      </c>
      <c r="I35" s="16">
        <v>43011522</v>
      </c>
      <c r="J35" s="16">
        <v>0</v>
      </c>
      <c r="K35" s="16">
        <v>40504616</v>
      </c>
      <c r="L35" s="16">
        <v>649722</v>
      </c>
      <c r="M35" s="16">
        <v>41154338</v>
      </c>
      <c r="N35" s="34">
        <f t="shared" si="2"/>
        <v>98.8</v>
      </c>
      <c r="O35" s="34">
        <f t="shared" si="2"/>
        <v>32.1</v>
      </c>
      <c r="P35" s="34">
        <f t="shared" si="2"/>
        <v>95.7</v>
      </c>
      <c r="Q35" s="34">
        <f>IF(J35=0,0,ROUND(M35/(I35-J35)*100,1))</f>
        <v>0</v>
      </c>
      <c r="R35" s="35">
        <v>95</v>
      </c>
      <c r="S35" s="15">
        <v>0</v>
      </c>
    </row>
    <row r="36" spans="1:19" s="4" customFormat="1" ht="15.95" customHeight="1">
      <c r="A36" s="23"/>
      <c r="B36" s="24"/>
      <c r="C36" s="24"/>
      <c r="D36" s="24" t="s">
        <v>77</v>
      </c>
      <c r="E36" s="44" t="s">
        <v>25</v>
      </c>
      <c r="F36" s="44"/>
      <c r="G36" s="16">
        <v>26624329</v>
      </c>
      <c r="H36" s="16">
        <v>1249951</v>
      </c>
      <c r="I36" s="16">
        <v>27874280</v>
      </c>
      <c r="J36" s="17"/>
      <c r="K36" s="16">
        <v>26312885</v>
      </c>
      <c r="L36" s="16">
        <v>405210</v>
      </c>
      <c r="M36" s="16">
        <v>26718095</v>
      </c>
      <c r="N36" s="34">
        <f t="shared" si="2"/>
        <v>98.8</v>
      </c>
      <c r="O36" s="34">
        <f t="shared" si="2"/>
        <v>32.4</v>
      </c>
      <c r="P36" s="34">
        <f t="shared" si="2"/>
        <v>95.9</v>
      </c>
      <c r="Q36" s="34"/>
      <c r="R36" s="35">
        <v>95</v>
      </c>
      <c r="S36" s="15"/>
    </row>
    <row r="37" spans="1:19" s="4" customFormat="1" ht="15.95" customHeight="1">
      <c r="A37" s="23"/>
      <c r="B37" s="24"/>
      <c r="C37" s="29" t="s">
        <v>85</v>
      </c>
      <c r="D37" s="44" t="s">
        <v>42</v>
      </c>
      <c r="E37" s="44"/>
      <c r="F37" s="44"/>
      <c r="G37" s="17"/>
      <c r="H37" s="17"/>
      <c r="I37" s="17"/>
      <c r="J37" s="17"/>
      <c r="K37" s="17"/>
      <c r="L37" s="17"/>
      <c r="M37" s="17"/>
      <c r="N37" s="36"/>
      <c r="O37" s="36"/>
      <c r="P37" s="36"/>
      <c r="Q37" s="36"/>
      <c r="R37" s="37"/>
      <c r="S37" s="15"/>
    </row>
    <row r="38" spans="1:19" s="4" customFormat="1" ht="15.95" customHeight="1">
      <c r="A38" s="23"/>
      <c r="B38" s="24"/>
      <c r="C38" s="29" t="s">
        <v>86</v>
      </c>
      <c r="D38" s="44" t="s">
        <v>43</v>
      </c>
      <c r="E38" s="44"/>
      <c r="F38" s="44"/>
      <c r="G38" s="17"/>
      <c r="H38" s="17"/>
      <c r="I38" s="17"/>
      <c r="J38" s="17"/>
      <c r="K38" s="17"/>
      <c r="L38" s="17"/>
      <c r="M38" s="17"/>
      <c r="N38" s="36"/>
      <c r="O38" s="36"/>
      <c r="P38" s="36"/>
      <c r="Q38" s="36"/>
      <c r="R38" s="37"/>
      <c r="S38" s="15"/>
    </row>
    <row r="39" spans="1:19" s="4" customFormat="1" ht="15.95" customHeight="1">
      <c r="A39" s="23"/>
      <c r="B39" s="24"/>
      <c r="C39" s="29" t="s">
        <v>87</v>
      </c>
      <c r="D39" s="44" t="s">
        <v>44</v>
      </c>
      <c r="E39" s="44"/>
      <c r="F39" s="44"/>
      <c r="G39" s="17"/>
      <c r="H39" s="17"/>
      <c r="I39" s="17"/>
      <c r="J39" s="17"/>
      <c r="K39" s="17"/>
      <c r="L39" s="17"/>
      <c r="M39" s="17"/>
      <c r="N39" s="36"/>
      <c r="O39" s="36"/>
      <c r="P39" s="36"/>
      <c r="Q39" s="36"/>
      <c r="R39" s="37"/>
      <c r="S39" s="15"/>
    </row>
    <row r="40" spans="1:19" s="4" customFormat="1" ht="15.95" customHeight="1">
      <c r="A40" s="23"/>
      <c r="B40" s="24" t="s">
        <v>88</v>
      </c>
      <c r="C40" s="44" t="s">
        <v>45</v>
      </c>
      <c r="D40" s="44"/>
      <c r="E40" s="44"/>
      <c r="F40" s="44"/>
      <c r="G40" s="17"/>
      <c r="H40" s="17"/>
      <c r="I40" s="17"/>
      <c r="J40" s="17"/>
      <c r="K40" s="17"/>
      <c r="L40" s="17"/>
      <c r="M40" s="17"/>
      <c r="N40" s="36"/>
      <c r="O40" s="36"/>
      <c r="P40" s="36"/>
      <c r="Q40" s="36"/>
      <c r="R40" s="37"/>
      <c r="S40" s="15"/>
    </row>
    <row r="41" spans="1:19" s="4" customFormat="1" ht="15.95" customHeight="1" thickBot="1">
      <c r="A41" s="30" t="s">
        <v>46</v>
      </c>
      <c r="B41" s="45" t="s">
        <v>47</v>
      </c>
      <c r="C41" s="45"/>
      <c r="D41" s="45"/>
      <c r="E41" s="45"/>
      <c r="F41" s="45"/>
      <c r="G41" s="18"/>
      <c r="H41" s="18"/>
      <c r="I41" s="18"/>
      <c r="J41" s="18"/>
      <c r="K41" s="18"/>
      <c r="L41" s="18"/>
      <c r="M41" s="18"/>
      <c r="N41" s="38"/>
      <c r="O41" s="38"/>
      <c r="P41" s="38"/>
      <c r="Q41" s="38"/>
      <c r="R41" s="39"/>
      <c r="S41" s="15"/>
    </row>
    <row r="42" spans="1:19" s="4" customFormat="1" ht="15.95" customHeight="1" thickTop="1">
      <c r="A42" s="31"/>
      <c r="B42" s="46" t="s">
        <v>48</v>
      </c>
      <c r="C42" s="46"/>
      <c r="D42" s="46"/>
      <c r="E42" s="46"/>
      <c r="F42" s="46"/>
      <c r="G42" s="19">
        <v>1089300348</v>
      </c>
      <c r="H42" s="19">
        <v>59448063</v>
      </c>
      <c r="I42" s="19">
        <v>1148748411</v>
      </c>
      <c r="J42" s="19">
        <v>154252</v>
      </c>
      <c r="K42" s="19">
        <v>1076214168</v>
      </c>
      <c r="L42" s="19">
        <v>16391380</v>
      </c>
      <c r="M42" s="19">
        <v>1092605548</v>
      </c>
      <c r="N42" s="40">
        <f t="shared" ref="N42:P43" si="3">IF(ISERROR(K42/G42),"-",ROUND(K42/G42*100,1))</f>
        <v>98.8</v>
      </c>
      <c r="O42" s="40">
        <f t="shared" si="3"/>
        <v>27.6</v>
      </c>
      <c r="P42" s="40">
        <f t="shared" si="3"/>
        <v>95.1</v>
      </c>
      <c r="Q42" s="40">
        <f>IF(J42=0,0,ROUND(M42/(I42-J42)*100,1))</f>
        <v>95.1</v>
      </c>
      <c r="R42" s="41">
        <v>94.3</v>
      </c>
      <c r="S42" s="15">
        <v>91.7</v>
      </c>
    </row>
    <row r="43" spans="1:19" s="4" customFormat="1" ht="15.95" customHeight="1">
      <c r="A43" s="23"/>
      <c r="B43" s="44" t="s">
        <v>49</v>
      </c>
      <c r="C43" s="44"/>
      <c r="D43" s="44"/>
      <c r="E43" s="44"/>
      <c r="F43" s="44"/>
      <c r="G43" s="16">
        <v>177373564</v>
      </c>
      <c r="H43" s="16">
        <v>88796648</v>
      </c>
      <c r="I43" s="16">
        <v>266170212</v>
      </c>
      <c r="J43" s="17"/>
      <c r="K43" s="16">
        <v>159782864</v>
      </c>
      <c r="L43" s="16">
        <v>16218421</v>
      </c>
      <c r="M43" s="16">
        <v>176001285</v>
      </c>
      <c r="N43" s="34">
        <f t="shared" si="3"/>
        <v>90.1</v>
      </c>
      <c r="O43" s="34">
        <f t="shared" si="3"/>
        <v>18.3</v>
      </c>
      <c r="P43" s="34">
        <f t="shared" si="3"/>
        <v>66.099999999999994</v>
      </c>
      <c r="Q43" s="34"/>
      <c r="R43" s="35">
        <v>64.3</v>
      </c>
      <c r="S43" s="15"/>
    </row>
    <row r="44" spans="1:19" s="4" customFormat="1" ht="15.95" customHeight="1" thickBot="1">
      <c r="A44" s="25"/>
      <c r="B44" s="47" t="s">
        <v>50</v>
      </c>
      <c r="C44" s="47"/>
      <c r="D44" s="47"/>
      <c r="E44" s="47"/>
      <c r="F44" s="47"/>
      <c r="G44" s="20"/>
      <c r="H44" s="20"/>
      <c r="I44" s="20"/>
      <c r="J44" s="20"/>
      <c r="K44" s="20"/>
      <c r="L44" s="20"/>
      <c r="M44" s="20"/>
      <c r="N44" s="42"/>
      <c r="O44" s="42"/>
      <c r="P44" s="42"/>
      <c r="Q44" s="42"/>
      <c r="R44" s="43"/>
      <c r="S44" s="15"/>
    </row>
    <row r="45" spans="1:19" s="4" customFormat="1" ht="15.95" customHeight="1">
      <c r="A45" s="4" t="s">
        <v>102</v>
      </c>
    </row>
  </sheetData>
  <mergeCells count="45">
    <mergeCell ref="E12:F12"/>
    <mergeCell ref="A4:F7"/>
    <mergeCell ref="G4:J4"/>
    <mergeCell ref="K4:M4"/>
    <mergeCell ref="N4:R4"/>
    <mergeCell ref="G5:G6"/>
    <mergeCell ref="H5:H6"/>
    <mergeCell ref="I5:I6"/>
    <mergeCell ref="K5:K6"/>
    <mergeCell ref="L5:L6"/>
    <mergeCell ref="M5:M6"/>
    <mergeCell ref="N5:P5"/>
    <mergeCell ref="B8:F8"/>
    <mergeCell ref="C9:F9"/>
    <mergeCell ref="D10:F10"/>
    <mergeCell ref="E11:F11"/>
    <mergeCell ref="E27:F27"/>
    <mergeCell ref="E13:F13"/>
    <mergeCell ref="E14:F14"/>
    <mergeCell ref="E15:F15"/>
    <mergeCell ref="D16:F16"/>
    <mergeCell ref="E17:F17"/>
    <mergeCell ref="E21:F21"/>
    <mergeCell ref="D22:F22"/>
    <mergeCell ref="D23:F23"/>
    <mergeCell ref="D24:F24"/>
    <mergeCell ref="D25:F25"/>
    <mergeCell ref="E26:F26"/>
    <mergeCell ref="D39:F39"/>
    <mergeCell ref="E28:F28"/>
    <mergeCell ref="C29:F29"/>
    <mergeCell ref="B30:F30"/>
    <mergeCell ref="C31:F31"/>
    <mergeCell ref="D32:F32"/>
    <mergeCell ref="D33:F33"/>
    <mergeCell ref="D34:F34"/>
    <mergeCell ref="E35:F35"/>
    <mergeCell ref="E36:F36"/>
    <mergeCell ref="D37:F37"/>
    <mergeCell ref="D38:F38"/>
    <mergeCell ref="C40:F40"/>
    <mergeCell ref="B41:F41"/>
    <mergeCell ref="B42:F42"/>
    <mergeCell ref="B43:F43"/>
    <mergeCell ref="B44:F44"/>
  </mergeCells>
  <phoneticPr fontId="2"/>
  <pageMargins left="0.78740157480314965" right="0.78740157480314965" top="0.98425196850393704" bottom="0.98425196850393704" header="0.31496062992125984" footer="0.31496062992125984"/>
  <pageSetup paperSize="9" scale="97" firstPageNumber="266" fitToWidth="2" orientation="portrait" useFirstPageNumber="1" r:id="rId1"/>
  <headerFooter differentOddEven="1" scaleWithDoc="0" alignWithMargins="0">
    <oddHeader>&amp;L&amp;14Ⅱ　市町村税の納税
　２　徴収実績・納税率</oddHeader>
    <oddFooter>&amp;C&amp;9&amp;P</oddFooter>
    <evenFooter>&amp;C&amp;9&amp;P</even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view="pageBreakPreview" zoomScale="60" zoomScaleNormal="100" workbookViewId="0">
      <selection activeCell="H23" sqref="H23"/>
    </sheetView>
  </sheetViews>
  <sheetFormatPr defaultRowHeight="13.5"/>
  <cols>
    <col min="1" max="5" width="2.5" style="1" customWidth="1"/>
    <col min="6" max="6" width="16.25" style="1" customWidth="1"/>
    <col min="7" max="13" width="13.625" style="1" customWidth="1"/>
    <col min="14" max="16" width="7.75" style="1" customWidth="1"/>
    <col min="17" max="17" width="7.75" style="1" hidden="1" customWidth="1"/>
    <col min="18" max="18" width="7.75" style="1" customWidth="1"/>
    <col min="19" max="19" width="7.375" style="1" hidden="1" customWidth="1"/>
    <col min="20" max="16384" width="9" style="1"/>
  </cols>
  <sheetData>
    <row r="1" spans="1:19" ht="21">
      <c r="B1" s="3"/>
      <c r="C1" s="3"/>
      <c r="D1" s="3"/>
      <c r="E1" s="3"/>
      <c r="F1" s="3"/>
    </row>
    <row r="2" spans="1:19" s="4" customFormat="1" ht="15.95" customHeight="1">
      <c r="A2" s="1" t="s">
        <v>103</v>
      </c>
      <c r="S2" s="5" t="s">
        <v>1</v>
      </c>
    </row>
    <row r="3" spans="1:19" s="4" customFormat="1" ht="15.95" customHeight="1" thickBot="1">
      <c r="A3" s="4" t="s">
        <v>51</v>
      </c>
      <c r="P3" s="4" t="s">
        <v>100</v>
      </c>
      <c r="S3" s="5"/>
    </row>
    <row r="4" spans="1:19" s="4" customFormat="1" ht="15.95" customHeight="1">
      <c r="A4" s="49"/>
      <c r="B4" s="50"/>
      <c r="C4" s="50"/>
      <c r="D4" s="50"/>
      <c r="E4" s="50"/>
      <c r="F4" s="50"/>
      <c r="G4" s="55" t="s">
        <v>2</v>
      </c>
      <c r="H4" s="55"/>
      <c r="I4" s="55"/>
      <c r="J4" s="55"/>
      <c r="K4" s="55" t="s">
        <v>3</v>
      </c>
      <c r="L4" s="55"/>
      <c r="M4" s="55"/>
      <c r="N4" s="50" t="s">
        <v>4</v>
      </c>
      <c r="O4" s="50"/>
      <c r="P4" s="50"/>
      <c r="Q4" s="50"/>
      <c r="R4" s="56"/>
      <c r="S4" s="6"/>
    </row>
    <row r="5" spans="1:19" s="4" customFormat="1" ht="15.95" customHeight="1">
      <c r="A5" s="51"/>
      <c r="B5" s="52"/>
      <c r="C5" s="52"/>
      <c r="D5" s="52"/>
      <c r="E5" s="52"/>
      <c r="F5" s="52"/>
      <c r="G5" s="45" t="s">
        <v>5</v>
      </c>
      <c r="H5" s="45" t="s">
        <v>6</v>
      </c>
      <c r="I5" s="45" t="s">
        <v>7</v>
      </c>
      <c r="J5" s="21" t="s">
        <v>8</v>
      </c>
      <c r="K5" s="45" t="s">
        <v>5</v>
      </c>
      <c r="L5" s="45" t="s">
        <v>6</v>
      </c>
      <c r="M5" s="45" t="s">
        <v>7</v>
      </c>
      <c r="N5" s="52" t="s">
        <v>104</v>
      </c>
      <c r="O5" s="52"/>
      <c r="P5" s="52"/>
      <c r="Q5" s="26"/>
      <c r="R5" s="7" t="s">
        <v>105</v>
      </c>
      <c r="S5" s="6"/>
    </row>
    <row r="6" spans="1:19" s="4" customFormat="1" ht="15.95" customHeight="1">
      <c r="A6" s="51"/>
      <c r="B6" s="52"/>
      <c r="C6" s="52"/>
      <c r="D6" s="52"/>
      <c r="E6" s="52"/>
      <c r="F6" s="52"/>
      <c r="G6" s="57"/>
      <c r="H6" s="57"/>
      <c r="I6" s="57"/>
      <c r="J6" s="22" t="s">
        <v>9</v>
      </c>
      <c r="K6" s="57"/>
      <c r="L6" s="57"/>
      <c r="M6" s="57"/>
      <c r="N6" s="9" t="s">
        <v>10</v>
      </c>
      <c r="O6" s="9" t="s">
        <v>11</v>
      </c>
      <c r="P6" s="9" t="s">
        <v>7</v>
      </c>
      <c r="Q6" s="9" t="s">
        <v>12</v>
      </c>
      <c r="R6" s="10" t="s">
        <v>7</v>
      </c>
      <c r="S6" s="8" t="s">
        <v>12</v>
      </c>
    </row>
    <row r="7" spans="1:19" s="4" customFormat="1" ht="15.95" customHeight="1" thickBot="1">
      <c r="A7" s="53"/>
      <c r="B7" s="54"/>
      <c r="C7" s="54"/>
      <c r="D7" s="54"/>
      <c r="E7" s="54"/>
      <c r="F7" s="54"/>
      <c r="G7" s="11" t="s">
        <v>63</v>
      </c>
      <c r="H7" s="11" t="s">
        <v>64</v>
      </c>
      <c r="I7" s="11" t="s">
        <v>65</v>
      </c>
      <c r="J7" s="11" t="s">
        <v>66</v>
      </c>
      <c r="K7" s="11" t="s">
        <v>67</v>
      </c>
      <c r="L7" s="11" t="s">
        <v>68</v>
      </c>
      <c r="M7" s="11" t="s">
        <v>69</v>
      </c>
      <c r="N7" s="11" t="s">
        <v>70</v>
      </c>
      <c r="O7" s="11" t="s">
        <v>71</v>
      </c>
      <c r="P7" s="11" t="s">
        <v>72</v>
      </c>
      <c r="Q7" s="11" t="s">
        <v>73</v>
      </c>
      <c r="R7" s="12"/>
      <c r="S7" s="13"/>
    </row>
    <row r="8" spans="1:19" s="4" customFormat="1" ht="15.95" customHeight="1">
      <c r="A8" s="27" t="s">
        <v>13</v>
      </c>
      <c r="B8" s="58" t="s">
        <v>14</v>
      </c>
      <c r="C8" s="58"/>
      <c r="D8" s="58"/>
      <c r="E8" s="58"/>
      <c r="F8" s="58"/>
      <c r="G8" s="14">
        <v>948310259</v>
      </c>
      <c r="H8" s="14">
        <v>52178562</v>
      </c>
      <c r="I8" s="14">
        <v>1000488821</v>
      </c>
      <c r="J8" s="14">
        <v>154252</v>
      </c>
      <c r="K8" s="14">
        <v>936755416</v>
      </c>
      <c r="L8" s="14">
        <v>14374317</v>
      </c>
      <c r="M8" s="14">
        <v>951129733</v>
      </c>
      <c r="N8" s="32">
        <f t="shared" ref="N8:P23" si="0">IF(ISERROR(K8/G8),"-",ROUND(K8/G8*100,1))</f>
        <v>98.8</v>
      </c>
      <c r="O8" s="32">
        <f t="shared" si="0"/>
        <v>27.5</v>
      </c>
      <c r="P8" s="32">
        <f t="shared" si="0"/>
        <v>95.1</v>
      </c>
      <c r="Q8" s="32">
        <f>IF(J8=0,"-",ROUND(M8/(I8-J8)*100,1))</f>
        <v>95.1</v>
      </c>
      <c r="R8" s="33">
        <v>94.3</v>
      </c>
      <c r="S8" s="15">
        <v>91.7</v>
      </c>
    </row>
    <row r="9" spans="1:19" s="4" customFormat="1" ht="15.95" customHeight="1">
      <c r="A9" s="23"/>
      <c r="B9" s="24" t="s">
        <v>74</v>
      </c>
      <c r="C9" s="44" t="s">
        <v>15</v>
      </c>
      <c r="D9" s="44"/>
      <c r="E9" s="44"/>
      <c r="F9" s="44"/>
      <c r="G9" s="16">
        <v>948310259</v>
      </c>
      <c r="H9" s="16">
        <v>52178562</v>
      </c>
      <c r="I9" s="16">
        <v>1000488821</v>
      </c>
      <c r="J9" s="16">
        <v>154252</v>
      </c>
      <c r="K9" s="16">
        <v>936755416</v>
      </c>
      <c r="L9" s="16">
        <v>14374317</v>
      </c>
      <c r="M9" s="16">
        <v>951129733</v>
      </c>
      <c r="N9" s="34">
        <f t="shared" si="0"/>
        <v>98.8</v>
      </c>
      <c r="O9" s="34">
        <f t="shared" si="0"/>
        <v>27.5</v>
      </c>
      <c r="P9" s="34">
        <f t="shared" si="0"/>
        <v>95.1</v>
      </c>
      <c r="Q9" s="34">
        <f>IF(J9=0,"-",ROUND(M9/(I9-J9)*100,1))</f>
        <v>95.1</v>
      </c>
      <c r="R9" s="35">
        <v>94.3</v>
      </c>
      <c r="S9" s="15">
        <v>91.7</v>
      </c>
    </row>
    <row r="10" spans="1:19" s="4" customFormat="1" ht="15.95" customHeight="1">
      <c r="A10" s="23"/>
      <c r="B10" s="24"/>
      <c r="C10" s="29" t="s">
        <v>75</v>
      </c>
      <c r="D10" s="44" t="s">
        <v>16</v>
      </c>
      <c r="E10" s="44"/>
      <c r="F10" s="44"/>
      <c r="G10" s="16">
        <v>486546637</v>
      </c>
      <c r="H10" s="16">
        <v>32546869</v>
      </c>
      <c r="I10" s="16">
        <v>519093506</v>
      </c>
      <c r="J10" s="17"/>
      <c r="K10" s="16">
        <v>479561146</v>
      </c>
      <c r="L10" s="16">
        <v>8346929</v>
      </c>
      <c r="M10" s="16">
        <v>487908075</v>
      </c>
      <c r="N10" s="34">
        <f t="shared" si="0"/>
        <v>98.6</v>
      </c>
      <c r="O10" s="34">
        <f t="shared" si="0"/>
        <v>25.6</v>
      </c>
      <c r="P10" s="34">
        <f t="shared" si="0"/>
        <v>94</v>
      </c>
      <c r="Q10" s="34"/>
      <c r="R10" s="35">
        <v>93.1</v>
      </c>
      <c r="S10" s="15"/>
    </row>
    <row r="11" spans="1:19" s="4" customFormat="1" ht="15.95" customHeight="1">
      <c r="A11" s="23"/>
      <c r="B11" s="24"/>
      <c r="C11" s="24"/>
      <c r="D11" s="24" t="s">
        <v>76</v>
      </c>
      <c r="E11" s="44" t="s">
        <v>17</v>
      </c>
      <c r="F11" s="44"/>
      <c r="G11" s="16">
        <v>11569900</v>
      </c>
      <c r="H11" s="16">
        <v>1501263</v>
      </c>
      <c r="I11" s="16">
        <v>13071163</v>
      </c>
      <c r="J11" s="17"/>
      <c r="K11" s="16">
        <v>11376070</v>
      </c>
      <c r="L11" s="16">
        <v>410878</v>
      </c>
      <c r="M11" s="16">
        <v>11786948</v>
      </c>
      <c r="N11" s="34">
        <f t="shared" si="0"/>
        <v>98.3</v>
      </c>
      <c r="O11" s="34">
        <f t="shared" si="0"/>
        <v>27.4</v>
      </c>
      <c r="P11" s="34">
        <f t="shared" si="0"/>
        <v>90.2</v>
      </c>
      <c r="Q11" s="34"/>
      <c r="R11" s="35">
        <v>92</v>
      </c>
      <c r="S11" s="15"/>
    </row>
    <row r="12" spans="1:19" s="4" customFormat="1" ht="15.95" customHeight="1">
      <c r="A12" s="23"/>
      <c r="B12" s="24"/>
      <c r="C12" s="24"/>
      <c r="D12" s="24" t="s">
        <v>77</v>
      </c>
      <c r="E12" s="44" t="s">
        <v>18</v>
      </c>
      <c r="F12" s="44"/>
      <c r="G12" s="16">
        <v>399125189</v>
      </c>
      <c r="H12" s="16">
        <v>29912227</v>
      </c>
      <c r="I12" s="16">
        <v>429037416</v>
      </c>
      <c r="J12" s="17"/>
      <c r="K12" s="16">
        <v>392621785</v>
      </c>
      <c r="L12" s="16">
        <v>7719734</v>
      </c>
      <c r="M12" s="16">
        <v>400341519</v>
      </c>
      <c r="N12" s="34">
        <f t="shared" si="0"/>
        <v>98.4</v>
      </c>
      <c r="O12" s="34">
        <f t="shared" si="0"/>
        <v>25.8</v>
      </c>
      <c r="P12" s="34">
        <f t="shared" si="0"/>
        <v>93.3</v>
      </c>
      <c r="Q12" s="34"/>
      <c r="R12" s="35">
        <v>92.1</v>
      </c>
      <c r="S12" s="15"/>
    </row>
    <row r="13" spans="1:19" s="4" customFormat="1" ht="15.95" customHeight="1">
      <c r="A13" s="23"/>
      <c r="B13" s="24"/>
      <c r="C13" s="24"/>
      <c r="D13" s="24"/>
      <c r="E13" s="48" t="s">
        <v>19</v>
      </c>
      <c r="F13" s="48"/>
      <c r="G13" s="16">
        <v>3604912</v>
      </c>
      <c r="H13" s="16">
        <v>0</v>
      </c>
      <c r="I13" s="16">
        <v>3604912</v>
      </c>
      <c r="J13" s="17"/>
      <c r="K13" s="16">
        <v>3601463</v>
      </c>
      <c r="L13" s="16">
        <v>0</v>
      </c>
      <c r="M13" s="16">
        <v>3601463</v>
      </c>
      <c r="N13" s="34">
        <f t="shared" si="0"/>
        <v>99.9</v>
      </c>
      <c r="O13" s="34" t="str">
        <f t="shared" si="0"/>
        <v>-</v>
      </c>
      <c r="P13" s="34">
        <f t="shared" si="0"/>
        <v>99.9</v>
      </c>
      <c r="Q13" s="34"/>
      <c r="R13" s="35">
        <v>99.5</v>
      </c>
      <c r="S13" s="15"/>
    </row>
    <row r="14" spans="1:19" s="4" customFormat="1" ht="15.95" customHeight="1">
      <c r="A14" s="23"/>
      <c r="B14" s="24"/>
      <c r="C14" s="24"/>
      <c r="D14" s="24" t="s">
        <v>78</v>
      </c>
      <c r="E14" s="44" t="s">
        <v>20</v>
      </c>
      <c r="F14" s="44"/>
      <c r="G14" s="16">
        <v>18231826</v>
      </c>
      <c r="H14" s="16">
        <v>337572</v>
      </c>
      <c r="I14" s="16">
        <v>18569398</v>
      </c>
      <c r="J14" s="17"/>
      <c r="K14" s="16">
        <v>18144615</v>
      </c>
      <c r="L14" s="16">
        <v>66697</v>
      </c>
      <c r="M14" s="16">
        <v>18211312</v>
      </c>
      <c r="N14" s="34">
        <f t="shared" si="0"/>
        <v>99.5</v>
      </c>
      <c r="O14" s="34">
        <f t="shared" si="0"/>
        <v>19.8</v>
      </c>
      <c r="P14" s="34">
        <f t="shared" si="0"/>
        <v>98.1</v>
      </c>
      <c r="Q14" s="34"/>
      <c r="R14" s="35">
        <v>98.1</v>
      </c>
      <c r="S14" s="15"/>
    </row>
    <row r="15" spans="1:19" s="4" customFormat="1" ht="15.95" customHeight="1">
      <c r="A15" s="23"/>
      <c r="B15" s="24"/>
      <c r="C15" s="24"/>
      <c r="D15" s="24" t="s">
        <v>79</v>
      </c>
      <c r="E15" s="44" t="s">
        <v>21</v>
      </c>
      <c r="F15" s="44"/>
      <c r="G15" s="16">
        <v>57619722</v>
      </c>
      <c r="H15" s="16">
        <v>795807</v>
      </c>
      <c r="I15" s="16">
        <v>58415529</v>
      </c>
      <c r="J15" s="17"/>
      <c r="K15" s="16">
        <v>57418676</v>
      </c>
      <c r="L15" s="16">
        <v>149620</v>
      </c>
      <c r="M15" s="16">
        <v>57568296</v>
      </c>
      <c r="N15" s="34">
        <f t="shared" si="0"/>
        <v>99.7</v>
      </c>
      <c r="O15" s="34">
        <f t="shared" si="0"/>
        <v>18.8</v>
      </c>
      <c r="P15" s="34">
        <f t="shared" si="0"/>
        <v>98.5</v>
      </c>
      <c r="Q15" s="34"/>
      <c r="R15" s="35">
        <v>98.5</v>
      </c>
      <c r="S15" s="15"/>
    </row>
    <row r="16" spans="1:19" s="4" customFormat="1" ht="15.95" customHeight="1">
      <c r="A16" s="23"/>
      <c r="B16" s="24"/>
      <c r="C16" s="29" t="s">
        <v>80</v>
      </c>
      <c r="D16" s="44" t="s">
        <v>22</v>
      </c>
      <c r="E16" s="44"/>
      <c r="F16" s="44"/>
      <c r="G16" s="16">
        <v>408160445</v>
      </c>
      <c r="H16" s="16">
        <v>18744950</v>
      </c>
      <c r="I16" s="16">
        <v>426905395</v>
      </c>
      <c r="J16" s="16">
        <v>0</v>
      </c>
      <c r="K16" s="16">
        <v>403756338</v>
      </c>
      <c r="L16" s="16">
        <v>5835524</v>
      </c>
      <c r="M16" s="16">
        <v>409591862</v>
      </c>
      <c r="N16" s="34">
        <f t="shared" si="0"/>
        <v>98.9</v>
      </c>
      <c r="O16" s="34">
        <f t="shared" si="0"/>
        <v>31.1</v>
      </c>
      <c r="P16" s="34">
        <f t="shared" si="0"/>
        <v>95.9</v>
      </c>
      <c r="Q16" s="34" t="str">
        <f>IF(J16=0,"-",ROUND(M16/(I16-J16)*100,1))</f>
        <v>-</v>
      </c>
      <c r="R16" s="35">
        <v>95.2</v>
      </c>
      <c r="S16" s="15">
        <v>0</v>
      </c>
    </row>
    <row r="17" spans="1:19" s="4" customFormat="1" ht="15.95" customHeight="1">
      <c r="A17" s="23"/>
      <c r="B17" s="24"/>
      <c r="C17" s="24"/>
      <c r="D17" s="24" t="s">
        <v>76</v>
      </c>
      <c r="E17" s="44" t="s">
        <v>23</v>
      </c>
      <c r="F17" s="44"/>
      <c r="G17" s="16">
        <v>404997706</v>
      </c>
      <c r="H17" s="16">
        <v>18744950</v>
      </c>
      <c r="I17" s="16">
        <v>423742656</v>
      </c>
      <c r="J17" s="16">
        <v>0</v>
      </c>
      <c r="K17" s="16">
        <v>400593599</v>
      </c>
      <c r="L17" s="16">
        <v>5835524</v>
      </c>
      <c r="M17" s="16">
        <v>406429123</v>
      </c>
      <c r="N17" s="34">
        <f t="shared" si="0"/>
        <v>98.9</v>
      </c>
      <c r="O17" s="34">
        <f t="shared" si="0"/>
        <v>31.1</v>
      </c>
      <c r="P17" s="34">
        <f t="shared" si="0"/>
        <v>95.9</v>
      </c>
      <c r="Q17" s="34" t="str">
        <f>IF(J17=0,"-",ROUND(M17/(I17-J17)*100,1))</f>
        <v>-</v>
      </c>
      <c r="R17" s="35">
        <v>95.2</v>
      </c>
      <c r="S17" s="15">
        <v>0</v>
      </c>
    </row>
    <row r="18" spans="1:19" s="4" customFormat="1" ht="15.95" customHeight="1">
      <c r="A18" s="23"/>
      <c r="B18" s="24"/>
      <c r="C18" s="24"/>
      <c r="D18" s="24"/>
      <c r="E18" s="24" t="s">
        <v>81</v>
      </c>
      <c r="F18" s="28" t="s">
        <v>24</v>
      </c>
      <c r="G18" s="16">
        <v>185894751</v>
      </c>
      <c r="H18" s="16">
        <v>9182657</v>
      </c>
      <c r="I18" s="16">
        <v>195077408</v>
      </c>
      <c r="J18" s="16">
        <v>0</v>
      </c>
      <c r="K18" s="16">
        <v>183789886</v>
      </c>
      <c r="L18" s="16">
        <v>2876877</v>
      </c>
      <c r="M18" s="16">
        <v>186666763</v>
      </c>
      <c r="N18" s="34">
        <f t="shared" si="0"/>
        <v>98.9</v>
      </c>
      <c r="O18" s="34">
        <f t="shared" si="0"/>
        <v>31.3</v>
      </c>
      <c r="P18" s="34">
        <f t="shared" si="0"/>
        <v>95.7</v>
      </c>
      <c r="Q18" s="34" t="str">
        <f>IF(J18=0,"-",ROUND(M18/(I18-J18)*100,1))</f>
        <v>-</v>
      </c>
      <c r="R18" s="35">
        <v>95.1</v>
      </c>
      <c r="S18" s="15">
        <v>0</v>
      </c>
    </row>
    <row r="19" spans="1:19" s="4" customFormat="1" ht="15.95" customHeight="1">
      <c r="A19" s="23"/>
      <c r="B19" s="24"/>
      <c r="C19" s="24"/>
      <c r="D19" s="24"/>
      <c r="E19" s="24" t="s">
        <v>82</v>
      </c>
      <c r="F19" s="28" t="s">
        <v>25</v>
      </c>
      <c r="G19" s="16">
        <v>165436866</v>
      </c>
      <c r="H19" s="16">
        <v>7638583</v>
      </c>
      <c r="I19" s="16">
        <v>173075449</v>
      </c>
      <c r="J19" s="17"/>
      <c r="K19" s="16">
        <v>163578157</v>
      </c>
      <c r="L19" s="16">
        <v>2404606</v>
      </c>
      <c r="M19" s="16">
        <v>165982763</v>
      </c>
      <c r="N19" s="34">
        <f t="shared" si="0"/>
        <v>98.9</v>
      </c>
      <c r="O19" s="34">
        <f t="shared" si="0"/>
        <v>31.5</v>
      </c>
      <c r="P19" s="34">
        <f t="shared" si="0"/>
        <v>95.9</v>
      </c>
      <c r="Q19" s="34"/>
      <c r="R19" s="35">
        <v>95.1</v>
      </c>
      <c r="S19" s="15"/>
    </row>
    <row r="20" spans="1:19" s="4" customFormat="1" ht="15.95" customHeight="1">
      <c r="A20" s="23"/>
      <c r="B20" s="24"/>
      <c r="C20" s="24"/>
      <c r="D20" s="24"/>
      <c r="E20" s="24" t="s">
        <v>83</v>
      </c>
      <c r="F20" s="28" t="s">
        <v>26</v>
      </c>
      <c r="G20" s="16">
        <v>53666089</v>
      </c>
      <c r="H20" s="16">
        <v>1923710</v>
      </c>
      <c r="I20" s="16">
        <v>55589799</v>
      </c>
      <c r="J20" s="17"/>
      <c r="K20" s="16">
        <v>53225556</v>
      </c>
      <c r="L20" s="16">
        <v>554041</v>
      </c>
      <c r="M20" s="16">
        <v>53779597</v>
      </c>
      <c r="N20" s="34">
        <f t="shared" si="0"/>
        <v>99.2</v>
      </c>
      <c r="O20" s="34">
        <f t="shared" si="0"/>
        <v>28.8</v>
      </c>
      <c r="P20" s="34">
        <f t="shared" si="0"/>
        <v>96.7</v>
      </c>
      <c r="Q20" s="34"/>
      <c r="R20" s="35">
        <v>96</v>
      </c>
      <c r="S20" s="15"/>
    </row>
    <row r="21" spans="1:19" s="4" customFormat="1" ht="14.25" customHeight="1">
      <c r="A21" s="23"/>
      <c r="B21" s="24"/>
      <c r="C21" s="24"/>
      <c r="D21" s="24" t="s">
        <v>77</v>
      </c>
      <c r="E21" s="44" t="s">
        <v>89</v>
      </c>
      <c r="F21" s="44"/>
      <c r="G21" s="16">
        <v>3162739</v>
      </c>
      <c r="H21" s="17"/>
      <c r="I21" s="16">
        <v>3162739</v>
      </c>
      <c r="J21" s="17"/>
      <c r="K21" s="16">
        <v>3162739</v>
      </c>
      <c r="L21" s="17"/>
      <c r="M21" s="16">
        <v>3162739</v>
      </c>
      <c r="N21" s="34">
        <f>IF(ISERROR(K21/G21),"-",ROUND(K21/G21*100,1))</f>
        <v>100</v>
      </c>
      <c r="O21" s="34" t="str">
        <f t="shared" si="0"/>
        <v>-</v>
      </c>
      <c r="P21" s="34">
        <f>IF(ISERROR(M21/I21),"-",ROUND(M21/I21*100,1))</f>
        <v>100</v>
      </c>
      <c r="Q21" s="34"/>
      <c r="R21" s="35">
        <v>100</v>
      </c>
      <c r="S21" s="15"/>
    </row>
    <row r="22" spans="1:19" s="4" customFormat="1" ht="15.95" customHeight="1">
      <c r="A22" s="23"/>
      <c r="B22" s="24"/>
      <c r="C22" s="29" t="s">
        <v>84</v>
      </c>
      <c r="D22" s="44" t="s">
        <v>28</v>
      </c>
      <c r="E22" s="44"/>
      <c r="F22" s="44"/>
      <c r="G22" s="16">
        <v>7579750</v>
      </c>
      <c r="H22" s="16">
        <v>594131</v>
      </c>
      <c r="I22" s="16">
        <v>8173881</v>
      </c>
      <c r="J22" s="17"/>
      <c r="K22" s="16">
        <v>7414506</v>
      </c>
      <c r="L22" s="16">
        <v>131777</v>
      </c>
      <c r="M22" s="16">
        <v>7546283</v>
      </c>
      <c r="N22" s="34">
        <f t="shared" ref="N22:P28" si="1">IF(ISERROR(K22/G22),"-",ROUND(K22/G22*100,1))</f>
        <v>97.8</v>
      </c>
      <c r="O22" s="34">
        <f t="shared" si="0"/>
        <v>22.2</v>
      </c>
      <c r="P22" s="34">
        <f t="shared" si="0"/>
        <v>92.3</v>
      </c>
      <c r="Q22" s="34"/>
      <c r="R22" s="35">
        <v>91.4</v>
      </c>
      <c r="S22" s="15"/>
    </row>
    <row r="23" spans="1:19" s="4" customFormat="1" ht="15.95" customHeight="1">
      <c r="A23" s="23"/>
      <c r="B23" s="24"/>
      <c r="C23" s="29" t="s">
        <v>85</v>
      </c>
      <c r="D23" s="44" t="s">
        <v>29</v>
      </c>
      <c r="E23" s="44"/>
      <c r="F23" s="44"/>
      <c r="G23" s="16">
        <v>46017853</v>
      </c>
      <c r="H23" s="16">
        <v>0</v>
      </c>
      <c r="I23" s="16">
        <v>46017853</v>
      </c>
      <c r="J23" s="17"/>
      <c r="K23" s="16">
        <v>46017852</v>
      </c>
      <c r="L23" s="16">
        <v>0</v>
      </c>
      <c r="M23" s="16">
        <v>46017852</v>
      </c>
      <c r="N23" s="34">
        <f t="shared" si="1"/>
        <v>100</v>
      </c>
      <c r="O23" s="34" t="str">
        <f t="shared" si="0"/>
        <v>-</v>
      </c>
      <c r="P23" s="34">
        <f t="shared" si="0"/>
        <v>100</v>
      </c>
      <c r="Q23" s="34"/>
      <c r="R23" s="35">
        <v>100</v>
      </c>
      <c r="S23" s="15"/>
    </row>
    <row r="24" spans="1:19" s="4" customFormat="1" ht="15.95" customHeight="1">
      <c r="A24" s="23"/>
      <c r="B24" s="24"/>
      <c r="C24" s="29" t="s">
        <v>86</v>
      </c>
      <c r="D24" s="44" t="s">
        <v>30</v>
      </c>
      <c r="E24" s="44"/>
      <c r="F24" s="44"/>
      <c r="G24" s="16">
        <v>5574</v>
      </c>
      <c r="H24" s="16">
        <v>0</v>
      </c>
      <c r="I24" s="16">
        <v>5574</v>
      </c>
      <c r="J24" s="17"/>
      <c r="K24" s="16">
        <v>5574</v>
      </c>
      <c r="L24" s="16">
        <v>0</v>
      </c>
      <c r="M24" s="16">
        <v>5574</v>
      </c>
      <c r="N24" s="34">
        <f t="shared" si="1"/>
        <v>100</v>
      </c>
      <c r="O24" s="34" t="str">
        <f t="shared" si="1"/>
        <v>-</v>
      </c>
      <c r="P24" s="34">
        <f t="shared" si="1"/>
        <v>100</v>
      </c>
      <c r="Q24" s="34"/>
      <c r="R24" s="35">
        <v>100</v>
      </c>
      <c r="S24" s="15"/>
    </row>
    <row r="25" spans="1:19" s="4" customFormat="1" ht="15.95" customHeight="1">
      <c r="A25" s="23"/>
      <c r="B25" s="24"/>
      <c r="C25" s="29" t="s">
        <v>87</v>
      </c>
      <c r="D25" s="44" t="s">
        <v>31</v>
      </c>
      <c r="E25" s="44"/>
      <c r="F25" s="44"/>
      <c r="G25" s="16">
        <v>0</v>
      </c>
      <c r="H25" s="16">
        <v>292612</v>
      </c>
      <c r="I25" s="16">
        <v>292612</v>
      </c>
      <c r="J25" s="16">
        <v>154252</v>
      </c>
      <c r="K25" s="16">
        <v>0</v>
      </c>
      <c r="L25" s="16">
        <v>60087</v>
      </c>
      <c r="M25" s="16">
        <v>60087</v>
      </c>
      <c r="N25" s="34" t="str">
        <f t="shared" si="1"/>
        <v>-</v>
      </c>
      <c r="O25" s="34">
        <f t="shared" si="1"/>
        <v>20.5</v>
      </c>
      <c r="P25" s="34">
        <f t="shared" si="1"/>
        <v>20.5</v>
      </c>
      <c r="Q25" s="34">
        <f>IF(J25=0,"-",ROUND(M25/(I25-J25)*100,1))</f>
        <v>43.4</v>
      </c>
      <c r="R25" s="35">
        <v>0</v>
      </c>
      <c r="S25" s="15">
        <v>0.9</v>
      </c>
    </row>
    <row r="26" spans="1:19" s="4" customFormat="1" ht="15.95" customHeight="1">
      <c r="A26" s="23"/>
      <c r="B26" s="24"/>
      <c r="C26" s="29"/>
      <c r="D26" s="24" t="s">
        <v>76</v>
      </c>
      <c r="E26" s="44" t="s">
        <v>32</v>
      </c>
      <c r="F26" s="44"/>
      <c r="G26" s="16">
        <v>0</v>
      </c>
      <c r="H26" s="16">
        <v>242845</v>
      </c>
      <c r="I26" s="16">
        <v>242845</v>
      </c>
      <c r="J26" s="16">
        <v>119929</v>
      </c>
      <c r="K26" s="16">
        <v>0</v>
      </c>
      <c r="L26" s="16">
        <v>60087</v>
      </c>
      <c r="M26" s="16">
        <v>60087</v>
      </c>
      <c r="N26" s="34" t="str">
        <f t="shared" si="1"/>
        <v>-</v>
      </c>
      <c r="O26" s="34">
        <f t="shared" si="1"/>
        <v>24.7</v>
      </c>
      <c r="P26" s="34">
        <f t="shared" si="1"/>
        <v>24.7</v>
      </c>
      <c r="Q26" s="34">
        <f>IF(J26=0,"-",ROUND(M26/(I26-J26)*100,1))</f>
        <v>48.9</v>
      </c>
      <c r="R26" s="35">
        <v>0.1</v>
      </c>
      <c r="S26" s="15">
        <v>0.9</v>
      </c>
    </row>
    <row r="27" spans="1:19" s="4" customFormat="1" ht="15.95" customHeight="1">
      <c r="A27" s="23"/>
      <c r="B27" s="24"/>
      <c r="C27" s="24"/>
      <c r="D27" s="24" t="s">
        <v>77</v>
      </c>
      <c r="E27" s="44" t="s">
        <v>33</v>
      </c>
      <c r="F27" s="44"/>
      <c r="G27" s="16">
        <v>0</v>
      </c>
      <c r="H27" s="16">
        <v>49767</v>
      </c>
      <c r="I27" s="16">
        <v>49767</v>
      </c>
      <c r="J27" s="16">
        <v>34323</v>
      </c>
      <c r="K27" s="16">
        <v>0</v>
      </c>
      <c r="L27" s="16">
        <v>0</v>
      </c>
      <c r="M27" s="16">
        <v>0</v>
      </c>
      <c r="N27" s="34" t="str">
        <f t="shared" si="1"/>
        <v>-</v>
      </c>
      <c r="O27" s="34">
        <f t="shared" si="1"/>
        <v>0</v>
      </c>
      <c r="P27" s="34">
        <f t="shared" si="1"/>
        <v>0</v>
      </c>
      <c r="Q27" s="34">
        <f>IF(J27=0,"-",ROUND(M27/(I27-J27)*100,1))</f>
        <v>0</v>
      </c>
      <c r="R27" s="35">
        <v>0</v>
      </c>
      <c r="S27" s="15">
        <v>0.4</v>
      </c>
    </row>
    <row r="28" spans="1:19" s="4" customFormat="1" ht="15.95" customHeight="1">
      <c r="A28" s="23"/>
      <c r="B28" s="24"/>
      <c r="C28" s="24"/>
      <c r="D28" s="24" t="s">
        <v>78</v>
      </c>
      <c r="E28" s="44" t="s">
        <v>34</v>
      </c>
      <c r="F28" s="44"/>
      <c r="G28" s="16">
        <v>0</v>
      </c>
      <c r="H28" s="16">
        <v>0</v>
      </c>
      <c r="I28" s="16">
        <v>0</v>
      </c>
      <c r="J28" s="17"/>
      <c r="K28" s="16">
        <v>0</v>
      </c>
      <c r="L28" s="16">
        <v>0</v>
      </c>
      <c r="M28" s="16">
        <v>0</v>
      </c>
      <c r="N28" s="34" t="str">
        <f t="shared" si="1"/>
        <v>-</v>
      </c>
      <c r="O28" s="34" t="str">
        <f t="shared" si="1"/>
        <v>-</v>
      </c>
      <c r="P28" s="34" t="str">
        <f t="shared" si="1"/>
        <v>-</v>
      </c>
      <c r="Q28" s="34"/>
      <c r="R28" s="35" t="s">
        <v>101</v>
      </c>
      <c r="S28" s="15"/>
    </row>
    <row r="29" spans="1:19" s="4" customFormat="1" ht="15.95" customHeight="1">
      <c r="A29" s="23"/>
      <c r="B29" s="24" t="s">
        <v>88</v>
      </c>
      <c r="C29" s="44" t="s">
        <v>35</v>
      </c>
      <c r="D29" s="44"/>
      <c r="E29" s="44"/>
      <c r="F29" s="44"/>
      <c r="G29" s="17"/>
      <c r="H29" s="17"/>
      <c r="I29" s="17"/>
      <c r="J29" s="17"/>
      <c r="K29" s="17"/>
      <c r="L29" s="17"/>
      <c r="M29" s="17"/>
      <c r="N29" s="36"/>
      <c r="O29" s="36"/>
      <c r="P29" s="36"/>
      <c r="Q29" s="36"/>
      <c r="R29" s="37"/>
      <c r="S29" s="15"/>
    </row>
    <row r="30" spans="1:19" s="4" customFormat="1" ht="15.95" customHeight="1">
      <c r="A30" s="23" t="s">
        <v>36</v>
      </c>
      <c r="B30" s="44" t="s">
        <v>37</v>
      </c>
      <c r="C30" s="44"/>
      <c r="D30" s="44"/>
      <c r="E30" s="44"/>
      <c r="F30" s="44"/>
      <c r="G30" s="16">
        <v>75620273</v>
      </c>
      <c r="H30" s="16">
        <v>3270457</v>
      </c>
      <c r="I30" s="16">
        <v>78890730</v>
      </c>
      <c r="J30" s="16">
        <v>0</v>
      </c>
      <c r="K30" s="16">
        <v>74824090</v>
      </c>
      <c r="L30" s="16">
        <v>1050944</v>
      </c>
      <c r="M30" s="16">
        <v>75875034</v>
      </c>
      <c r="N30" s="34">
        <f t="shared" ref="N30:P36" si="2">IF(ISERROR(K30/G30),"-",ROUND(K30/G30*100,1))</f>
        <v>98.9</v>
      </c>
      <c r="O30" s="34">
        <f t="shared" si="2"/>
        <v>32.1</v>
      </c>
      <c r="P30" s="34">
        <f t="shared" si="2"/>
        <v>96.2</v>
      </c>
      <c r="Q30" s="34" t="str">
        <f>IF(J30=0,"-",ROUND(M30/(I30-J30)*100,1))</f>
        <v>-</v>
      </c>
      <c r="R30" s="35">
        <v>95.5</v>
      </c>
      <c r="S30" s="15">
        <v>0</v>
      </c>
    </row>
    <row r="31" spans="1:19" s="4" customFormat="1" ht="15.95" customHeight="1">
      <c r="A31" s="23"/>
      <c r="B31" s="24" t="s">
        <v>74</v>
      </c>
      <c r="C31" s="44" t="s">
        <v>38</v>
      </c>
      <c r="D31" s="44"/>
      <c r="E31" s="44"/>
      <c r="F31" s="44"/>
      <c r="G31" s="16">
        <v>75620273</v>
      </c>
      <c r="H31" s="16">
        <v>3270457</v>
      </c>
      <c r="I31" s="16">
        <v>78890730</v>
      </c>
      <c r="J31" s="16">
        <v>0</v>
      </c>
      <c r="K31" s="16">
        <v>74824090</v>
      </c>
      <c r="L31" s="16">
        <v>1050944</v>
      </c>
      <c r="M31" s="16">
        <v>75875034</v>
      </c>
      <c r="N31" s="34">
        <f t="shared" si="2"/>
        <v>98.9</v>
      </c>
      <c r="O31" s="34">
        <f t="shared" si="2"/>
        <v>32.1</v>
      </c>
      <c r="P31" s="34">
        <f t="shared" si="2"/>
        <v>96.2</v>
      </c>
      <c r="Q31" s="34" t="str">
        <f>IF(J31=0,"-",ROUND(M31/(I31-J31)*100,1))</f>
        <v>-</v>
      </c>
      <c r="R31" s="35">
        <v>95.5</v>
      </c>
      <c r="S31" s="15">
        <v>0</v>
      </c>
    </row>
    <row r="32" spans="1:19" s="4" customFormat="1" ht="15.95" customHeight="1">
      <c r="A32" s="23"/>
      <c r="B32" s="24"/>
      <c r="C32" s="29" t="s">
        <v>75</v>
      </c>
      <c r="D32" s="44" t="s">
        <v>39</v>
      </c>
      <c r="E32" s="44"/>
      <c r="F32" s="44"/>
      <c r="G32" s="16">
        <v>33155</v>
      </c>
      <c r="H32" s="16">
        <v>585</v>
      </c>
      <c r="I32" s="16">
        <v>33740</v>
      </c>
      <c r="J32" s="17"/>
      <c r="K32" s="16">
        <v>32815</v>
      </c>
      <c r="L32" s="16">
        <v>287</v>
      </c>
      <c r="M32" s="16">
        <v>33102</v>
      </c>
      <c r="N32" s="34">
        <f t="shared" si="2"/>
        <v>99</v>
      </c>
      <c r="O32" s="34">
        <f t="shared" si="2"/>
        <v>49.1</v>
      </c>
      <c r="P32" s="34">
        <f t="shared" si="2"/>
        <v>98.1</v>
      </c>
      <c r="Q32" s="34"/>
      <c r="R32" s="35">
        <v>98.2</v>
      </c>
      <c r="S32" s="15"/>
    </row>
    <row r="33" spans="1:19" s="4" customFormat="1" ht="15.95" customHeight="1">
      <c r="A33" s="23"/>
      <c r="B33" s="24"/>
      <c r="C33" s="29" t="s">
        <v>80</v>
      </c>
      <c r="D33" s="44" t="s">
        <v>40</v>
      </c>
      <c r="E33" s="44"/>
      <c r="F33" s="44"/>
      <c r="G33" s="16">
        <v>8784066</v>
      </c>
      <c r="H33" s="16">
        <v>43767</v>
      </c>
      <c r="I33" s="16">
        <v>8827833</v>
      </c>
      <c r="J33" s="17"/>
      <c r="K33" s="16">
        <v>8768840</v>
      </c>
      <c r="L33" s="16">
        <v>12389</v>
      </c>
      <c r="M33" s="16">
        <v>8781229</v>
      </c>
      <c r="N33" s="34">
        <f t="shared" si="2"/>
        <v>99.8</v>
      </c>
      <c r="O33" s="34">
        <f t="shared" si="2"/>
        <v>28.3</v>
      </c>
      <c r="P33" s="34">
        <f t="shared" si="2"/>
        <v>99.5</v>
      </c>
      <c r="Q33" s="34"/>
      <c r="R33" s="35">
        <v>99.3</v>
      </c>
      <c r="S33" s="15"/>
    </row>
    <row r="34" spans="1:19" s="4" customFormat="1" ht="15.95" customHeight="1">
      <c r="A34" s="23"/>
      <c r="B34" s="24"/>
      <c r="C34" s="29" t="s">
        <v>84</v>
      </c>
      <c r="D34" s="44" t="s">
        <v>41</v>
      </c>
      <c r="E34" s="44"/>
      <c r="F34" s="44"/>
      <c r="G34" s="16">
        <v>66803052</v>
      </c>
      <c r="H34" s="16">
        <v>3226105</v>
      </c>
      <c r="I34" s="16">
        <v>70029157</v>
      </c>
      <c r="J34" s="16">
        <v>0</v>
      </c>
      <c r="K34" s="16">
        <v>66022435</v>
      </c>
      <c r="L34" s="16">
        <v>1038268</v>
      </c>
      <c r="M34" s="16">
        <v>67060703</v>
      </c>
      <c r="N34" s="34">
        <f t="shared" si="2"/>
        <v>98.8</v>
      </c>
      <c r="O34" s="34">
        <f t="shared" si="2"/>
        <v>32.200000000000003</v>
      </c>
      <c r="P34" s="34">
        <f t="shared" si="2"/>
        <v>95.8</v>
      </c>
      <c r="Q34" s="34" t="str">
        <f>IF(J34=0,"-",ROUND(M34/(I34-J34)*100,1))</f>
        <v>-</v>
      </c>
      <c r="R34" s="35">
        <v>95</v>
      </c>
      <c r="S34" s="15">
        <v>0</v>
      </c>
    </row>
    <row r="35" spans="1:19" s="4" customFormat="1" ht="15.95" customHeight="1">
      <c r="A35" s="23"/>
      <c r="B35" s="24"/>
      <c r="C35" s="29"/>
      <c r="D35" s="24" t="s">
        <v>76</v>
      </c>
      <c r="E35" s="44" t="s">
        <v>24</v>
      </c>
      <c r="F35" s="44"/>
      <c r="G35" s="16">
        <v>40564668</v>
      </c>
      <c r="H35" s="16">
        <v>2000748</v>
      </c>
      <c r="I35" s="16">
        <v>42565416</v>
      </c>
      <c r="J35" s="16">
        <v>0</v>
      </c>
      <c r="K35" s="16">
        <v>40089534</v>
      </c>
      <c r="L35" s="16">
        <v>641157</v>
      </c>
      <c r="M35" s="16">
        <v>40730691</v>
      </c>
      <c r="N35" s="34">
        <f t="shared" si="2"/>
        <v>98.8</v>
      </c>
      <c r="O35" s="34">
        <f t="shared" si="2"/>
        <v>32</v>
      </c>
      <c r="P35" s="34">
        <f t="shared" si="2"/>
        <v>95.7</v>
      </c>
      <c r="Q35" s="34" t="str">
        <f>IF(J35=0,"-",ROUND(M35/(I35-J35)*100,1))</f>
        <v>-</v>
      </c>
      <c r="R35" s="35">
        <v>95</v>
      </c>
      <c r="S35" s="15">
        <v>0</v>
      </c>
    </row>
    <row r="36" spans="1:19" s="4" customFormat="1" ht="15.95" customHeight="1">
      <c r="A36" s="23"/>
      <c r="B36" s="24"/>
      <c r="C36" s="24"/>
      <c r="D36" s="24" t="s">
        <v>77</v>
      </c>
      <c r="E36" s="44" t="s">
        <v>25</v>
      </c>
      <c r="F36" s="44"/>
      <c r="G36" s="16">
        <v>26238384</v>
      </c>
      <c r="H36" s="16">
        <v>1225357</v>
      </c>
      <c r="I36" s="16">
        <v>27463741</v>
      </c>
      <c r="J36" s="17"/>
      <c r="K36" s="16">
        <v>25932901</v>
      </c>
      <c r="L36" s="16">
        <v>397111</v>
      </c>
      <c r="M36" s="16">
        <v>26330012</v>
      </c>
      <c r="N36" s="34">
        <f t="shared" si="2"/>
        <v>98.8</v>
      </c>
      <c r="O36" s="34">
        <f t="shared" si="2"/>
        <v>32.4</v>
      </c>
      <c r="P36" s="34">
        <f t="shared" si="2"/>
        <v>95.9</v>
      </c>
      <c r="Q36" s="34"/>
      <c r="R36" s="35">
        <v>95</v>
      </c>
      <c r="S36" s="15"/>
    </row>
    <row r="37" spans="1:19" s="4" customFormat="1" ht="15.95" customHeight="1">
      <c r="A37" s="23"/>
      <c r="B37" s="24"/>
      <c r="C37" s="29" t="s">
        <v>85</v>
      </c>
      <c r="D37" s="44" t="s">
        <v>42</v>
      </c>
      <c r="E37" s="44"/>
      <c r="F37" s="44"/>
      <c r="G37" s="17"/>
      <c r="H37" s="17"/>
      <c r="I37" s="17"/>
      <c r="J37" s="17"/>
      <c r="K37" s="17"/>
      <c r="L37" s="17"/>
      <c r="M37" s="17"/>
      <c r="N37" s="36"/>
      <c r="O37" s="36"/>
      <c r="P37" s="36"/>
      <c r="Q37" s="36"/>
      <c r="R37" s="37"/>
      <c r="S37" s="15"/>
    </row>
    <row r="38" spans="1:19" s="4" customFormat="1" ht="15.95" customHeight="1">
      <c r="A38" s="23"/>
      <c r="B38" s="24"/>
      <c r="C38" s="29" t="s">
        <v>86</v>
      </c>
      <c r="D38" s="44" t="s">
        <v>43</v>
      </c>
      <c r="E38" s="44"/>
      <c r="F38" s="44"/>
      <c r="G38" s="17"/>
      <c r="H38" s="17"/>
      <c r="I38" s="17"/>
      <c r="J38" s="17"/>
      <c r="K38" s="17"/>
      <c r="L38" s="17"/>
      <c r="M38" s="17"/>
      <c r="N38" s="36"/>
      <c r="O38" s="36"/>
      <c r="P38" s="36"/>
      <c r="Q38" s="36"/>
      <c r="R38" s="37"/>
      <c r="S38" s="15"/>
    </row>
    <row r="39" spans="1:19" s="4" customFormat="1" ht="15.95" customHeight="1">
      <c r="A39" s="23"/>
      <c r="B39" s="24"/>
      <c r="C39" s="29" t="s">
        <v>87</v>
      </c>
      <c r="D39" s="44" t="s">
        <v>44</v>
      </c>
      <c r="E39" s="44"/>
      <c r="F39" s="44"/>
      <c r="G39" s="17"/>
      <c r="H39" s="17"/>
      <c r="I39" s="17"/>
      <c r="J39" s="17"/>
      <c r="K39" s="17"/>
      <c r="L39" s="17"/>
      <c r="M39" s="17"/>
      <c r="N39" s="36"/>
      <c r="O39" s="36"/>
      <c r="P39" s="36"/>
      <c r="Q39" s="36"/>
      <c r="R39" s="37"/>
      <c r="S39" s="15"/>
    </row>
    <row r="40" spans="1:19" s="4" customFormat="1" ht="15.95" customHeight="1">
      <c r="A40" s="23"/>
      <c r="B40" s="24" t="s">
        <v>88</v>
      </c>
      <c r="C40" s="44" t="s">
        <v>45</v>
      </c>
      <c r="D40" s="44"/>
      <c r="E40" s="44"/>
      <c r="F40" s="44"/>
      <c r="G40" s="17"/>
      <c r="H40" s="17"/>
      <c r="I40" s="17"/>
      <c r="J40" s="17"/>
      <c r="K40" s="17"/>
      <c r="L40" s="17"/>
      <c r="M40" s="17"/>
      <c r="N40" s="36"/>
      <c r="O40" s="36"/>
      <c r="P40" s="36"/>
      <c r="Q40" s="36"/>
      <c r="R40" s="37"/>
      <c r="S40" s="15"/>
    </row>
    <row r="41" spans="1:19" s="4" customFormat="1" ht="15.95" customHeight="1" thickBot="1">
      <c r="A41" s="30" t="s">
        <v>46</v>
      </c>
      <c r="B41" s="45" t="s">
        <v>47</v>
      </c>
      <c r="C41" s="45"/>
      <c r="D41" s="45"/>
      <c r="E41" s="45"/>
      <c r="F41" s="45"/>
      <c r="G41" s="18"/>
      <c r="H41" s="18"/>
      <c r="I41" s="18"/>
      <c r="J41" s="18"/>
      <c r="K41" s="18"/>
      <c r="L41" s="18"/>
      <c r="M41" s="18"/>
      <c r="N41" s="38"/>
      <c r="O41" s="38"/>
      <c r="P41" s="38"/>
      <c r="Q41" s="38"/>
      <c r="R41" s="39"/>
      <c r="S41" s="15"/>
    </row>
    <row r="42" spans="1:19" s="4" customFormat="1" ht="15.95" customHeight="1" thickTop="1">
      <c r="A42" s="31"/>
      <c r="B42" s="46" t="s">
        <v>48</v>
      </c>
      <c r="C42" s="46"/>
      <c r="D42" s="46"/>
      <c r="E42" s="46"/>
      <c r="F42" s="46"/>
      <c r="G42" s="19">
        <v>1023930532</v>
      </c>
      <c r="H42" s="19">
        <v>55449019</v>
      </c>
      <c r="I42" s="19">
        <v>1079379551</v>
      </c>
      <c r="J42" s="19">
        <v>154252</v>
      </c>
      <c r="K42" s="19">
        <v>1011579506</v>
      </c>
      <c r="L42" s="19">
        <v>15425261</v>
      </c>
      <c r="M42" s="19">
        <v>1027004767</v>
      </c>
      <c r="N42" s="40">
        <f t="shared" ref="N42:P43" si="3">IF(ISERROR(K42/G42),"-",ROUND(K42/G42*100,1))</f>
        <v>98.8</v>
      </c>
      <c r="O42" s="40">
        <f t="shared" si="3"/>
        <v>27.8</v>
      </c>
      <c r="P42" s="40">
        <f t="shared" si="3"/>
        <v>95.1</v>
      </c>
      <c r="Q42" s="40">
        <f>IF(J42=0,"-",ROUND(M42/(I42-J42)*100,1))</f>
        <v>95.2</v>
      </c>
      <c r="R42" s="41">
        <v>94.4</v>
      </c>
      <c r="S42" s="15">
        <v>91.7</v>
      </c>
    </row>
    <row r="43" spans="1:19" s="4" customFormat="1" ht="15.95" customHeight="1">
      <c r="A43" s="23"/>
      <c r="B43" s="44" t="s">
        <v>49</v>
      </c>
      <c r="C43" s="44"/>
      <c r="D43" s="44"/>
      <c r="E43" s="44"/>
      <c r="F43" s="44"/>
      <c r="G43" s="16">
        <v>165240152</v>
      </c>
      <c r="H43" s="16">
        <v>84792479</v>
      </c>
      <c r="I43" s="16">
        <v>250032631</v>
      </c>
      <c r="J43" s="17"/>
      <c r="K43" s="16">
        <v>148398011</v>
      </c>
      <c r="L43" s="16">
        <v>15398009</v>
      </c>
      <c r="M43" s="16">
        <v>163796020</v>
      </c>
      <c r="N43" s="34">
        <f t="shared" si="3"/>
        <v>89.8</v>
      </c>
      <c r="O43" s="34">
        <f t="shared" si="3"/>
        <v>18.2</v>
      </c>
      <c r="P43" s="34">
        <f t="shared" si="3"/>
        <v>65.5</v>
      </c>
      <c r="Q43" s="34"/>
      <c r="R43" s="35">
        <v>63.7</v>
      </c>
      <c r="S43" s="15"/>
    </row>
    <row r="44" spans="1:19" s="4" customFormat="1" ht="15.95" customHeight="1" thickBot="1">
      <c r="A44" s="25"/>
      <c r="B44" s="47" t="s">
        <v>50</v>
      </c>
      <c r="C44" s="47"/>
      <c r="D44" s="47"/>
      <c r="E44" s="47"/>
      <c r="F44" s="47"/>
      <c r="G44" s="20"/>
      <c r="H44" s="20"/>
      <c r="I44" s="20"/>
      <c r="J44" s="20"/>
      <c r="K44" s="20"/>
      <c r="L44" s="20"/>
      <c r="M44" s="20"/>
      <c r="N44" s="42"/>
      <c r="O44" s="42"/>
      <c r="P44" s="42"/>
      <c r="Q44" s="42"/>
      <c r="R44" s="43"/>
      <c r="S44" s="15"/>
    </row>
    <row r="45" spans="1:19" s="4" customFormat="1" ht="15.95" customHeight="1">
      <c r="A45" s="4" t="s">
        <v>102</v>
      </c>
    </row>
  </sheetData>
  <mergeCells count="45">
    <mergeCell ref="E12:F12"/>
    <mergeCell ref="A4:F7"/>
    <mergeCell ref="G4:J4"/>
    <mergeCell ref="K4:M4"/>
    <mergeCell ref="N4:R4"/>
    <mergeCell ref="G5:G6"/>
    <mergeCell ref="H5:H6"/>
    <mergeCell ref="I5:I6"/>
    <mergeCell ref="K5:K6"/>
    <mergeCell ref="L5:L6"/>
    <mergeCell ref="M5:M6"/>
    <mergeCell ref="N5:P5"/>
    <mergeCell ref="B8:F8"/>
    <mergeCell ref="C9:F9"/>
    <mergeCell ref="D10:F10"/>
    <mergeCell ref="E11:F11"/>
    <mergeCell ref="E27:F27"/>
    <mergeCell ref="E13:F13"/>
    <mergeCell ref="E14:F14"/>
    <mergeCell ref="E15:F15"/>
    <mergeCell ref="D16:F16"/>
    <mergeCell ref="E17:F17"/>
    <mergeCell ref="E21:F21"/>
    <mergeCell ref="D22:F22"/>
    <mergeCell ref="D23:F23"/>
    <mergeCell ref="D24:F24"/>
    <mergeCell ref="D25:F25"/>
    <mergeCell ref="E26:F26"/>
    <mergeCell ref="D39:F39"/>
    <mergeCell ref="E28:F28"/>
    <mergeCell ref="C29:F29"/>
    <mergeCell ref="B30:F30"/>
    <mergeCell ref="C31:F31"/>
    <mergeCell ref="D32:F32"/>
    <mergeCell ref="D33:F33"/>
    <mergeCell ref="D34:F34"/>
    <mergeCell ref="E35:F35"/>
    <mergeCell ref="E36:F36"/>
    <mergeCell ref="D37:F37"/>
    <mergeCell ref="D38:F38"/>
    <mergeCell ref="C40:F40"/>
    <mergeCell ref="B41:F41"/>
    <mergeCell ref="B42:F42"/>
    <mergeCell ref="B43:F43"/>
    <mergeCell ref="B44:F44"/>
  </mergeCells>
  <phoneticPr fontId="2"/>
  <pageMargins left="0.78740157480314965" right="0.78740157480314965" top="0.98425196850393704" bottom="0.98425196850393704" header="0.31496062992125984" footer="0.31496062992125984"/>
  <pageSetup paperSize="9" scale="97" firstPageNumber="268" orientation="portrait" useFirstPageNumber="1" r:id="rId1"/>
  <headerFooter differentOddEven="1" scaleWithDoc="0" alignWithMargins="0">
    <oddHeader>&amp;L&amp;14Ⅱ　市町村税の納税
　２　徴収実績・納税率</oddHeader>
    <oddFooter>&amp;C&amp;9&amp;P</oddFooter>
    <evenFooter>&amp;C&amp;9&amp;P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view="pageBreakPreview" zoomScale="60" zoomScaleNormal="100" workbookViewId="0">
      <selection activeCell="H23" sqref="H23"/>
    </sheetView>
  </sheetViews>
  <sheetFormatPr defaultRowHeight="12"/>
  <cols>
    <col min="1" max="5" width="2.5" style="4" customWidth="1"/>
    <col min="6" max="6" width="16.25" style="4" customWidth="1"/>
    <col min="7" max="13" width="13.75" style="4" customWidth="1"/>
    <col min="14" max="16" width="7.75" style="4" customWidth="1"/>
    <col min="17" max="17" width="7.75" style="4" hidden="1" customWidth="1"/>
    <col min="18" max="18" width="7.75" style="4" customWidth="1"/>
    <col min="19" max="19" width="7.375" style="4" hidden="1" customWidth="1"/>
    <col min="20" max="16384" width="9" style="4"/>
  </cols>
  <sheetData>
    <row r="1" spans="1:19" s="1" customFormat="1" ht="21">
      <c r="B1" s="3"/>
      <c r="C1" s="3"/>
      <c r="D1" s="3"/>
      <c r="E1" s="3"/>
      <c r="F1" s="3"/>
    </row>
    <row r="2" spans="1:19" ht="15.95" customHeight="1">
      <c r="A2" s="1" t="s">
        <v>103</v>
      </c>
      <c r="S2" s="5" t="s">
        <v>1</v>
      </c>
    </row>
    <row r="3" spans="1:19" ht="15.95" customHeight="1" thickBot="1">
      <c r="A3" s="4" t="s">
        <v>52</v>
      </c>
      <c r="P3" s="4" t="s">
        <v>100</v>
      </c>
      <c r="S3" s="5"/>
    </row>
    <row r="4" spans="1:19" ht="15.95" customHeight="1">
      <c r="A4" s="49"/>
      <c r="B4" s="50"/>
      <c r="C4" s="50"/>
      <c r="D4" s="50"/>
      <c r="E4" s="50"/>
      <c r="F4" s="50"/>
      <c r="G4" s="55" t="s">
        <v>90</v>
      </c>
      <c r="H4" s="55"/>
      <c r="I4" s="55"/>
      <c r="J4" s="55"/>
      <c r="K4" s="55" t="s">
        <v>91</v>
      </c>
      <c r="L4" s="55"/>
      <c r="M4" s="55"/>
      <c r="N4" s="50" t="s">
        <v>92</v>
      </c>
      <c r="O4" s="50"/>
      <c r="P4" s="50"/>
      <c r="Q4" s="50"/>
      <c r="R4" s="56"/>
      <c r="S4" s="6"/>
    </row>
    <row r="5" spans="1:19" ht="15.95" customHeight="1">
      <c r="A5" s="51"/>
      <c r="B5" s="52"/>
      <c r="C5" s="52"/>
      <c r="D5" s="52"/>
      <c r="E5" s="52"/>
      <c r="F5" s="52"/>
      <c r="G5" s="45" t="s">
        <v>93</v>
      </c>
      <c r="H5" s="45" t="s">
        <v>94</v>
      </c>
      <c r="I5" s="45" t="s">
        <v>95</v>
      </c>
      <c r="J5" s="21" t="s">
        <v>96</v>
      </c>
      <c r="K5" s="45" t="s">
        <v>93</v>
      </c>
      <c r="L5" s="45" t="s">
        <v>94</v>
      </c>
      <c r="M5" s="45" t="s">
        <v>95</v>
      </c>
      <c r="N5" s="52" t="s">
        <v>106</v>
      </c>
      <c r="O5" s="52"/>
      <c r="P5" s="52"/>
      <c r="Q5" s="26"/>
      <c r="R5" s="7" t="s">
        <v>107</v>
      </c>
      <c r="S5" s="6"/>
    </row>
    <row r="6" spans="1:19" ht="15.95" customHeight="1">
      <c r="A6" s="51"/>
      <c r="B6" s="52"/>
      <c r="C6" s="52"/>
      <c r="D6" s="52"/>
      <c r="E6" s="52"/>
      <c r="F6" s="52"/>
      <c r="G6" s="57"/>
      <c r="H6" s="57"/>
      <c r="I6" s="57"/>
      <c r="J6" s="22" t="s">
        <v>90</v>
      </c>
      <c r="K6" s="57"/>
      <c r="L6" s="57"/>
      <c r="M6" s="57"/>
      <c r="N6" s="9" t="s">
        <v>97</v>
      </c>
      <c r="O6" s="9" t="s">
        <v>98</v>
      </c>
      <c r="P6" s="9" t="s">
        <v>95</v>
      </c>
      <c r="Q6" s="9" t="s">
        <v>99</v>
      </c>
      <c r="R6" s="10" t="s">
        <v>95</v>
      </c>
      <c r="S6" s="8" t="s">
        <v>99</v>
      </c>
    </row>
    <row r="7" spans="1:19" ht="15.95" customHeight="1" thickBot="1">
      <c r="A7" s="53"/>
      <c r="B7" s="54"/>
      <c r="C7" s="54"/>
      <c r="D7" s="54"/>
      <c r="E7" s="54"/>
      <c r="F7" s="54"/>
      <c r="G7" s="11" t="s">
        <v>63</v>
      </c>
      <c r="H7" s="11" t="s">
        <v>64</v>
      </c>
      <c r="I7" s="11" t="s">
        <v>65</v>
      </c>
      <c r="J7" s="11" t="s">
        <v>66</v>
      </c>
      <c r="K7" s="11" t="s">
        <v>67</v>
      </c>
      <c r="L7" s="11" t="s">
        <v>68</v>
      </c>
      <c r="M7" s="11" t="s">
        <v>69</v>
      </c>
      <c r="N7" s="11" t="s">
        <v>70</v>
      </c>
      <c r="O7" s="11" t="s">
        <v>71</v>
      </c>
      <c r="P7" s="11" t="s">
        <v>72</v>
      </c>
      <c r="Q7" s="11" t="s">
        <v>73</v>
      </c>
      <c r="R7" s="12"/>
      <c r="S7" s="13"/>
    </row>
    <row r="8" spans="1:19" ht="15.95" customHeight="1">
      <c r="A8" s="27" t="s">
        <v>13</v>
      </c>
      <c r="B8" s="58" t="s">
        <v>14</v>
      </c>
      <c r="C8" s="58"/>
      <c r="D8" s="58"/>
      <c r="E8" s="58"/>
      <c r="F8" s="58"/>
      <c r="G8" s="14">
        <v>64551496</v>
      </c>
      <c r="H8" s="14">
        <v>3948540</v>
      </c>
      <c r="I8" s="14">
        <v>68500036</v>
      </c>
      <c r="J8" s="14">
        <v>0</v>
      </c>
      <c r="K8" s="14">
        <v>63828389</v>
      </c>
      <c r="L8" s="14">
        <v>949173</v>
      </c>
      <c r="M8" s="14">
        <v>64777562</v>
      </c>
      <c r="N8" s="32">
        <f t="shared" ref="N8:P23" si="0">IF(ISERROR(K8/G8),"-",ROUND(K8/G8*100,1))</f>
        <v>98.9</v>
      </c>
      <c r="O8" s="32">
        <f t="shared" si="0"/>
        <v>24</v>
      </c>
      <c r="P8" s="32">
        <f t="shared" si="0"/>
        <v>94.6</v>
      </c>
      <c r="Q8" s="32" t="str">
        <f>IF(J8=0,"-",ROUND(M8/(I8-J8)*100,1))</f>
        <v>-</v>
      </c>
      <c r="R8" s="33">
        <v>93.7</v>
      </c>
      <c r="S8" s="15">
        <v>0</v>
      </c>
    </row>
    <row r="9" spans="1:19" ht="15.95" customHeight="1">
      <c r="A9" s="23"/>
      <c r="B9" s="24" t="s">
        <v>74</v>
      </c>
      <c r="C9" s="44" t="s">
        <v>15</v>
      </c>
      <c r="D9" s="44"/>
      <c r="E9" s="44"/>
      <c r="F9" s="44"/>
      <c r="G9" s="16">
        <v>64551496</v>
      </c>
      <c r="H9" s="16">
        <v>3948540</v>
      </c>
      <c r="I9" s="16">
        <v>68500036</v>
      </c>
      <c r="J9" s="16">
        <v>0</v>
      </c>
      <c r="K9" s="16">
        <v>63828389</v>
      </c>
      <c r="L9" s="16">
        <v>949173</v>
      </c>
      <c r="M9" s="16">
        <v>64777562</v>
      </c>
      <c r="N9" s="34">
        <f t="shared" si="0"/>
        <v>98.9</v>
      </c>
      <c r="O9" s="34">
        <f t="shared" si="0"/>
        <v>24</v>
      </c>
      <c r="P9" s="34">
        <f t="shared" si="0"/>
        <v>94.6</v>
      </c>
      <c r="Q9" s="34" t="str">
        <f>IF(J9=0,"-",ROUND(M9/(I9-J9)*100,1))</f>
        <v>-</v>
      </c>
      <c r="R9" s="35">
        <v>93.7</v>
      </c>
      <c r="S9" s="15">
        <v>0</v>
      </c>
    </row>
    <row r="10" spans="1:19" ht="15.95" customHeight="1">
      <c r="A10" s="23"/>
      <c r="B10" s="24"/>
      <c r="C10" s="29" t="s">
        <v>75</v>
      </c>
      <c r="D10" s="44" t="s">
        <v>16</v>
      </c>
      <c r="E10" s="44"/>
      <c r="F10" s="44"/>
      <c r="G10" s="16">
        <v>28948400</v>
      </c>
      <c r="H10" s="16">
        <v>1673065</v>
      </c>
      <c r="I10" s="16">
        <v>30621465</v>
      </c>
      <c r="J10" s="17"/>
      <c r="K10" s="16">
        <v>28618373</v>
      </c>
      <c r="L10" s="16">
        <v>469185</v>
      </c>
      <c r="M10" s="16">
        <v>29087558</v>
      </c>
      <c r="N10" s="34">
        <f t="shared" si="0"/>
        <v>98.9</v>
      </c>
      <c r="O10" s="34">
        <f t="shared" si="0"/>
        <v>28</v>
      </c>
      <c r="P10" s="34">
        <f t="shared" si="0"/>
        <v>95</v>
      </c>
      <c r="Q10" s="34"/>
      <c r="R10" s="35">
        <v>94</v>
      </c>
      <c r="S10" s="15"/>
    </row>
    <row r="11" spans="1:19" ht="15.95" customHeight="1">
      <c r="A11" s="23"/>
      <c r="B11" s="24"/>
      <c r="C11" s="24"/>
      <c r="D11" s="24" t="s">
        <v>76</v>
      </c>
      <c r="E11" s="44" t="s">
        <v>17</v>
      </c>
      <c r="F11" s="44"/>
      <c r="G11" s="16">
        <v>873345</v>
      </c>
      <c r="H11" s="16">
        <v>58523</v>
      </c>
      <c r="I11" s="16">
        <v>931868</v>
      </c>
      <c r="J11" s="17"/>
      <c r="K11" s="16">
        <v>861677</v>
      </c>
      <c r="L11" s="16">
        <v>16549</v>
      </c>
      <c r="M11" s="16">
        <v>878226</v>
      </c>
      <c r="N11" s="34">
        <f t="shared" si="0"/>
        <v>98.7</v>
      </c>
      <c r="O11" s="34">
        <f t="shared" si="0"/>
        <v>28.3</v>
      </c>
      <c r="P11" s="34">
        <f t="shared" si="0"/>
        <v>94.2</v>
      </c>
      <c r="Q11" s="34"/>
      <c r="R11" s="35">
        <v>92.7</v>
      </c>
      <c r="S11" s="15"/>
    </row>
    <row r="12" spans="1:19" ht="15.95" customHeight="1">
      <c r="A12" s="23"/>
      <c r="B12" s="24"/>
      <c r="C12" s="24"/>
      <c r="D12" s="24" t="s">
        <v>77</v>
      </c>
      <c r="E12" s="44" t="s">
        <v>18</v>
      </c>
      <c r="F12" s="44"/>
      <c r="G12" s="16">
        <v>23311975</v>
      </c>
      <c r="H12" s="16">
        <v>1557390</v>
      </c>
      <c r="I12" s="16">
        <v>24869365</v>
      </c>
      <c r="J12" s="17"/>
      <c r="K12" s="16">
        <v>23009400</v>
      </c>
      <c r="L12" s="16">
        <v>439032</v>
      </c>
      <c r="M12" s="16">
        <v>23448432</v>
      </c>
      <c r="N12" s="34">
        <f t="shared" si="0"/>
        <v>98.7</v>
      </c>
      <c r="O12" s="34">
        <f t="shared" si="0"/>
        <v>28.2</v>
      </c>
      <c r="P12" s="34">
        <f t="shared" si="0"/>
        <v>94.3</v>
      </c>
      <c r="Q12" s="34"/>
      <c r="R12" s="35">
        <v>93</v>
      </c>
      <c r="S12" s="15"/>
    </row>
    <row r="13" spans="1:19" ht="15.95" customHeight="1">
      <c r="A13" s="23"/>
      <c r="B13" s="24"/>
      <c r="C13" s="24"/>
      <c r="D13" s="24"/>
      <c r="E13" s="48" t="s">
        <v>19</v>
      </c>
      <c r="F13" s="48"/>
      <c r="G13" s="16">
        <v>222616</v>
      </c>
      <c r="H13" s="16">
        <v>0</v>
      </c>
      <c r="I13" s="16">
        <v>222616</v>
      </c>
      <c r="J13" s="17"/>
      <c r="K13" s="16">
        <v>222616</v>
      </c>
      <c r="L13" s="16">
        <v>0</v>
      </c>
      <c r="M13" s="16">
        <v>222616</v>
      </c>
      <c r="N13" s="34">
        <f t="shared" si="0"/>
        <v>100</v>
      </c>
      <c r="O13" s="34" t="str">
        <f t="shared" si="0"/>
        <v>-</v>
      </c>
      <c r="P13" s="34">
        <f t="shared" si="0"/>
        <v>100</v>
      </c>
      <c r="Q13" s="34"/>
      <c r="R13" s="35">
        <v>99.9</v>
      </c>
      <c r="S13" s="15"/>
    </row>
    <row r="14" spans="1:19" ht="15.95" customHeight="1">
      <c r="A14" s="23"/>
      <c r="B14" s="24"/>
      <c r="C14" s="24"/>
      <c r="D14" s="24" t="s">
        <v>78</v>
      </c>
      <c r="E14" s="44" t="s">
        <v>20</v>
      </c>
      <c r="F14" s="44"/>
      <c r="G14" s="16">
        <v>1281938</v>
      </c>
      <c r="H14" s="16">
        <v>36119</v>
      </c>
      <c r="I14" s="16">
        <v>1318057</v>
      </c>
      <c r="J14" s="17"/>
      <c r="K14" s="16">
        <v>1272057</v>
      </c>
      <c r="L14" s="16">
        <v>8155</v>
      </c>
      <c r="M14" s="16">
        <v>1280212</v>
      </c>
      <c r="N14" s="34">
        <f t="shared" si="0"/>
        <v>99.2</v>
      </c>
      <c r="O14" s="34">
        <f t="shared" si="0"/>
        <v>22.6</v>
      </c>
      <c r="P14" s="34">
        <f t="shared" si="0"/>
        <v>97.1</v>
      </c>
      <c r="Q14" s="34"/>
      <c r="R14" s="35">
        <v>96.8</v>
      </c>
      <c r="S14" s="15"/>
    </row>
    <row r="15" spans="1:19" ht="15.95" customHeight="1">
      <c r="A15" s="23"/>
      <c r="B15" s="24"/>
      <c r="C15" s="24"/>
      <c r="D15" s="24" t="s">
        <v>79</v>
      </c>
      <c r="E15" s="44" t="s">
        <v>21</v>
      </c>
      <c r="F15" s="44"/>
      <c r="G15" s="16">
        <v>3481142</v>
      </c>
      <c r="H15" s="16">
        <v>21033</v>
      </c>
      <c r="I15" s="16">
        <v>3502175</v>
      </c>
      <c r="J15" s="17"/>
      <c r="K15" s="16">
        <v>3475239</v>
      </c>
      <c r="L15" s="16">
        <v>5449</v>
      </c>
      <c r="M15" s="16">
        <v>3480688</v>
      </c>
      <c r="N15" s="34">
        <f t="shared" si="0"/>
        <v>99.8</v>
      </c>
      <c r="O15" s="34">
        <f t="shared" si="0"/>
        <v>25.9</v>
      </c>
      <c r="P15" s="34">
        <f t="shared" si="0"/>
        <v>99.4</v>
      </c>
      <c r="Q15" s="34"/>
      <c r="R15" s="35">
        <v>99.4</v>
      </c>
      <c r="S15" s="15"/>
    </row>
    <row r="16" spans="1:19" ht="15.95" customHeight="1">
      <c r="A16" s="23"/>
      <c r="B16" s="24"/>
      <c r="C16" s="29" t="s">
        <v>80</v>
      </c>
      <c r="D16" s="44" t="s">
        <v>22</v>
      </c>
      <c r="E16" s="44"/>
      <c r="F16" s="44"/>
      <c r="G16" s="16">
        <v>31164286</v>
      </c>
      <c r="H16" s="16">
        <v>1928568</v>
      </c>
      <c r="I16" s="16">
        <v>33092854</v>
      </c>
      <c r="J16" s="16">
        <v>0</v>
      </c>
      <c r="K16" s="16">
        <v>30789154</v>
      </c>
      <c r="L16" s="16">
        <v>465801</v>
      </c>
      <c r="M16" s="16">
        <v>31254955</v>
      </c>
      <c r="N16" s="34">
        <f t="shared" si="0"/>
        <v>98.8</v>
      </c>
      <c r="O16" s="34">
        <f t="shared" si="0"/>
        <v>24.2</v>
      </c>
      <c r="P16" s="34">
        <f t="shared" si="0"/>
        <v>94.4</v>
      </c>
      <c r="Q16" s="34" t="str">
        <f>IF(J16=0,"-",ROUND(M16/(I16-J16)*100,1))</f>
        <v>-</v>
      </c>
      <c r="R16" s="35">
        <v>93.7</v>
      </c>
      <c r="S16" s="15">
        <v>0</v>
      </c>
    </row>
    <row r="17" spans="1:19" ht="15.95" customHeight="1">
      <c r="A17" s="23"/>
      <c r="B17" s="24"/>
      <c r="C17" s="24"/>
      <c r="D17" s="24" t="s">
        <v>76</v>
      </c>
      <c r="E17" s="44" t="s">
        <v>23</v>
      </c>
      <c r="F17" s="44"/>
      <c r="G17" s="16">
        <v>31054353</v>
      </c>
      <c r="H17" s="16">
        <v>1928568</v>
      </c>
      <c r="I17" s="16">
        <v>32982921</v>
      </c>
      <c r="J17" s="16">
        <v>0</v>
      </c>
      <c r="K17" s="16">
        <v>30679221</v>
      </c>
      <c r="L17" s="16">
        <v>465801</v>
      </c>
      <c r="M17" s="16">
        <v>31145022</v>
      </c>
      <c r="N17" s="34">
        <f t="shared" si="0"/>
        <v>98.8</v>
      </c>
      <c r="O17" s="34">
        <f t="shared" si="0"/>
        <v>24.2</v>
      </c>
      <c r="P17" s="34">
        <f t="shared" si="0"/>
        <v>94.4</v>
      </c>
      <c r="Q17" s="34" t="str">
        <f>IF(J17=0,"-",ROUND(M17/(I17-J17)*100,1))</f>
        <v>-</v>
      </c>
      <c r="R17" s="35">
        <v>93.7</v>
      </c>
      <c r="S17" s="15">
        <v>0</v>
      </c>
    </row>
    <row r="18" spans="1:19" ht="15.95" customHeight="1">
      <c r="A18" s="23"/>
      <c r="B18" s="24"/>
      <c r="C18" s="24"/>
      <c r="D18" s="24"/>
      <c r="E18" s="24" t="s">
        <v>81</v>
      </c>
      <c r="F18" s="28" t="s">
        <v>24</v>
      </c>
      <c r="G18" s="16">
        <v>10886251</v>
      </c>
      <c r="H18" s="16">
        <v>706146</v>
      </c>
      <c r="I18" s="16">
        <v>11592397</v>
      </c>
      <c r="J18" s="16">
        <v>0</v>
      </c>
      <c r="K18" s="16">
        <v>10748946</v>
      </c>
      <c r="L18" s="16">
        <v>176196</v>
      </c>
      <c r="M18" s="16">
        <v>10925142</v>
      </c>
      <c r="N18" s="34">
        <f t="shared" si="0"/>
        <v>98.7</v>
      </c>
      <c r="O18" s="34">
        <f t="shared" si="0"/>
        <v>25</v>
      </c>
      <c r="P18" s="34">
        <f t="shared" si="0"/>
        <v>94.2</v>
      </c>
      <c r="Q18" s="34" t="str">
        <f>IF(J18=0,"-",ROUND(M18/(I18-J18)*100,1))</f>
        <v>-</v>
      </c>
      <c r="R18" s="35">
        <v>93.5</v>
      </c>
      <c r="S18" s="15">
        <v>0</v>
      </c>
    </row>
    <row r="19" spans="1:19" ht="15.95" customHeight="1">
      <c r="A19" s="23"/>
      <c r="B19" s="24"/>
      <c r="C19" s="24"/>
      <c r="D19" s="24"/>
      <c r="E19" s="24" t="s">
        <v>82</v>
      </c>
      <c r="F19" s="28" t="s">
        <v>25</v>
      </c>
      <c r="G19" s="16">
        <v>13228568</v>
      </c>
      <c r="H19" s="16">
        <v>849587</v>
      </c>
      <c r="I19" s="16">
        <v>14078155</v>
      </c>
      <c r="J19" s="17"/>
      <c r="K19" s="16">
        <v>13064560</v>
      </c>
      <c r="L19" s="16">
        <v>202595</v>
      </c>
      <c r="M19" s="16">
        <v>13267155</v>
      </c>
      <c r="N19" s="34">
        <f t="shared" si="0"/>
        <v>98.8</v>
      </c>
      <c r="O19" s="34">
        <f t="shared" si="0"/>
        <v>23.8</v>
      </c>
      <c r="P19" s="34">
        <f t="shared" si="0"/>
        <v>94.2</v>
      </c>
      <c r="Q19" s="34"/>
      <c r="R19" s="35">
        <v>93.5</v>
      </c>
      <c r="S19" s="15"/>
    </row>
    <row r="20" spans="1:19" ht="15.95" customHeight="1">
      <c r="A20" s="23"/>
      <c r="B20" s="24"/>
      <c r="C20" s="24"/>
      <c r="D20" s="24"/>
      <c r="E20" s="24" t="s">
        <v>83</v>
      </c>
      <c r="F20" s="28" t="s">
        <v>26</v>
      </c>
      <c r="G20" s="16">
        <v>6939534</v>
      </c>
      <c r="H20" s="16">
        <v>372835</v>
      </c>
      <c r="I20" s="16">
        <v>7312369</v>
      </c>
      <c r="J20" s="17"/>
      <c r="K20" s="16">
        <v>6865715</v>
      </c>
      <c r="L20" s="16">
        <v>87010</v>
      </c>
      <c r="M20" s="16">
        <v>6952725</v>
      </c>
      <c r="N20" s="34">
        <f t="shared" si="0"/>
        <v>98.9</v>
      </c>
      <c r="O20" s="34">
        <f t="shared" si="0"/>
        <v>23.3</v>
      </c>
      <c r="P20" s="34">
        <f t="shared" si="0"/>
        <v>95.1</v>
      </c>
      <c r="Q20" s="34"/>
      <c r="R20" s="35">
        <v>94.4</v>
      </c>
      <c r="S20" s="15"/>
    </row>
    <row r="21" spans="1:19" ht="15.75" customHeight="1">
      <c r="A21" s="23"/>
      <c r="B21" s="24"/>
      <c r="C21" s="24"/>
      <c r="D21" s="24" t="s">
        <v>77</v>
      </c>
      <c r="E21" s="44" t="s">
        <v>89</v>
      </c>
      <c r="F21" s="44"/>
      <c r="G21" s="16">
        <v>109933</v>
      </c>
      <c r="H21" s="17"/>
      <c r="I21" s="16">
        <v>109933</v>
      </c>
      <c r="J21" s="17"/>
      <c r="K21" s="16">
        <v>109933</v>
      </c>
      <c r="L21" s="17"/>
      <c r="M21" s="16">
        <v>109933</v>
      </c>
      <c r="N21" s="34">
        <f>IF(ISERROR(K21/G21),"-",ROUND(K21/G21*100,1))</f>
        <v>100</v>
      </c>
      <c r="O21" s="34" t="str">
        <f t="shared" si="0"/>
        <v>-</v>
      </c>
      <c r="P21" s="34">
        <f>IF(ISERROR(M21/I21),"-",ROUND(M21/I21*100,1))</f>
        <v>100</v>
      </c>
      <c r="Q21" s="34"/>
      <c r="R21" s="35">
        <v>100</v>
      </c>
      <c r="S21" s="15"/>
    </row>
    <row r="22" spans="1:19" ht="15.95" customHeight="1">
      <c r="A22" s="23"/>
      <c r="B22" s="24"/>
      <c r="C22" s="29" t="s">
        <v>84</v>
      </c>
      <c r="D22" s="44" t="s">
        <v>28</v>
      </c>
      <c r="E22" s="44"/>
      <c r="F22" s="44"/>
      <c r="G22" s="16">
        <v>1039989</v>
      </c>
      <c r="H22" s="16">
        <v>68352</v>
      </c>
      <c r="I22" s="16">
        <v>1108341</v>
      </c>
      <c r="J22" s="17"/>
      <c r="K22" s="16">
        <v>1022041</v>
      </c>
      <c r="L22" s="16">
        <v>14187</v>
      </c>
      <c r="M22" s="16">
        <v>1036228</v>
      </c>
      <c r="N22" s="34">
        <f t="shared" ref="N22:P28" si="1">IF(ISERROR(K22/G22),"-",ROUND(K22/G22*100,1))</f>
        <v>98.3</v>
      </c>
      <c r="O22" s="34">
        <f t="shared" si="0"/>
        <v>20.8</v>
      </c>
      <c r="P22" s="34">
        <f t="shared" si="0"/>
        <v>93.5</v>
      </c>
      <c r="Q22" s="34"/>
      <c r="R22" s="35">
        <v>92.6</v>
      </c>
      <c r="S22" s="15"/>
    </row>
    <row r="23" spans="1:19" ht="15.95" customHeight="1">
      <c r="A23" s="23"/>
      <c r="B23" s="24"/>
      <c r="C23" s="29" t="s">
        <v>85</v>
      </c>
      <c r="D23" s="44" t="s">
        <v>29</v>
      </c>
      <c r="E23" s="44"/>
      <c r="F23" s="44"/>
      <c r="G23" s="16">
        <v>3376873</v>
      </c>
      <c r="H23" s="16">
        <v>0</v>
      </c>
      <c r="I23" s="16">
        <v>3376873</v>
      </c>
      <c r="J23" s="17"/>
      <c r="K23" s="16">
        <v>3376873</v>
      </c>
      <c r="L23" s="16">
        <v>0</v>
      </c>
      <c r="M23" s="16">
        <v>3376873</v>
      </c>
      <c r="N23" s="34">
        <f t="shared" si="1"/>
        <v>100</v>
      </c>
      <c r="O23" s="34" t="str">
        <f t="shared" si="0"/>
        <v>-</v>
      </c>
      <c r="P23" s="34">
        <f t="shared" si="0"/>
        <v>100</v>
      </c>
      <c r="Q23" s="34"/>
      <c r="R23" s="35">
        <v>100</v>
      </c>
      <c r="S23" s="15"/>
    </row>
    <row r="24" spans="1:19" ht="15.95" customHeight="1">
      <c r="A24" s="23"/>
      <c r="B24" s="24"/>
      <c r="C24" s="29" t="s">
        <v>86</v>
      </c>
      <c r="D24" s="44" t="s">
        <v>30</v>
      </c>
      <c r="E24" s="44"/>
      <c r="F24" s="44"/>
      <c r="G24" s="16">
        <v>21948</v>
      </c>
      <c r="H24" s="16">
        <v>0</v>
      </c>
      <c r="I24" s="16">
        <v>21948</v>
      </c>
      <c r="J24" s="17"/>
      <c r="K24" s="16">
        <v>21948</v>
      </c>
      <c r="L24" s="16">
        <v>0</v>
      </c>
      <c r="M24" s="16">
        <v>21948</v>
      </c>
      <c r="N24" s="34">
        <f t="shared" si="1"/>
        <v>100</v>
      </c>
      <c r="O24" s="34" t="str">
        <f t="shared" si="1"/>
        <v>-</v>
      </c>
      <c r="P24" s="34">
        <f t="shared" si="1"/>
        <v>100</v>
      </c>
      <c r="Q24" s="34"/>
      <c r="R24" s="35">
        <v>100</v>
      </c>
      <c r="S24" s="15"/>
    </row>
    <row r="25" spans="1:19" ht="15.95" customHeight="1">
      <c r="A25" s="23"/>
      <c r="B25" s="24"/>
      <c r="C25" s="29" t="s">
        <v>87</v>
      </c>
      <c r="D25" s="44" t="s">
        <v>31</v>
      </c>
      <c r="E25" s="44"/>
      <c r="F25" s="44"/>
      <c r="G25" s="16">
        <v>0</v>
      </c>
      <c r="H25" s="16">
        <v>278555</v>
      </c>
      <c r="I25" s="16">
        <v>278555</v>
      </c>
      <c r="J25" s="16">
        <v>0</v>
      </c>
      <c r="K25" s="16">
        <v>0</v>
      </c>
      <c r="L25" s="16">
        <v>0</v>
      </c>
      <c r="M25" s="16">
        <v>0</v>
      </c>
      <c r="N25" s="34" t="str">
        <f t="shared" si="1"/>
        <v>-</v>
      </c>
      <c r="O25" s="34">
        <f t="shared" si="1"/>
        <v>0</v>
      </c>
      <c r="P25" s="34">
        <f t="shared" si="1"/>
        <v>0</v>
      </c>
      <c r="Q25" s="34" t="str">
        <f>IF(J25=0,"-",ROUND(M25/(I25-J25)*100,1))</f>
        <v>-</v>
      </c>
      <c r="R25" s="35">
        <v>0.5</v>
      </c>
      <c r="S25" s="15">
        <v>0</v>
      </c>
    </row>
    <row r="26" spans="1:19" ht="15.95" customHeight="1">
      <c r="A26" s="23"/>
      <c r="B26" s="24"/>
      <c r="C26" s="29"/>
      <c r="D26" s="24" t="s">
        <v>76</v>
      </c>
      <c r="E26" s="44" t="s">
        <v>32</v>
      </c>
      <c r="F26" s="44"/>
      <c r="G26" s="16">
        <v>0</v>
      </c>
      <c r="H26" s="16">
        <v>276019</v>
      </c>
      <c r="I26" s="16">
        <v>276019</v>
      </c>
      <c r="J26" s="16">
        <v>0</v>
      </c>
      <c r="K26" s="16">
        <v>0</v>
      </c>
      <c r="L26" s="16">
        <v>0</v>
      </c>
      <c r="M26" s="16">
        <v>0</v>
      </c>
      <c r="N26" s="34" t="str">
        <f t="shared" si="1"/>
        <v>-</v>
      </c>
      <c r="O26" s="34">
        <f t="shared" si="1"/>
        <v>0</v>
      </c>
      <c r="P26" s="34">
        <f t="shared" si="1"/>
        <v>0</v>
      </c>
      <c r="Q26" s="34" t="str">
        <f>IF(J26=0,"-",ROUND(M26/(I26-J26)*100,1))</f>
        <v>-</v>
      </c>
      <c r="R26" s="35">
        <v>35.4</v>
      </c>
      <c r="S26" s="15">
        <v>0</v>
      </c>
    </row>
    <row r="27" spans="1:19" ht="15.95" customHeight="1">
      <c r="A27" s="23"/>
      <c r="B27" s="24"/>
      <c r="C27" s="24"/>
      <c r="D27" s="24" t="s">
        <v>77</v>
      </c>
      <c r="E27" s="44" t="s">
        <v>33</v>
      </c>
      <c r="F27" s="44"/>
      <c r="G27" s="16">
        <v>0</v>
      </c>
      <c r="H27" s="16">
        <v>2536</v>
      </c>
      <c r="I27" s="16">
        <v>2536</v>
      </c>
      <c r="J27" s="16">
        <v>0</v>
      </c>
      <c r="K27" s="16">
        <v>0</v>
      </c>
      <c r="L27" s="16">
        <v>0</v>
      </c>
      <c r="M27" s="16">
        <v>0</v>
      </c>
      <c r="N27" s="34" t="str">
        <f t="shared" si="1"/>
        <v>-</v>
      </c>
      <c r="O27" s="34">
        <f t="shared" si="1"/>
        <v>0</v>
      </c>
      <c r="P27" s="34">
        <f t="shared" si="1"/>
        <v>0</v>
      </c>
      <c r="Q27" s="34" t="str">
        <f>IF(J27=0,"-",ROUND(M27/(I27-J27)*100,1))</f>
        <v>-</v>
      </c>
      <c r="R27" s="35">
        <v>0</v>
      </c>
      <c r="S27" s="15">
        <v>0</v>
      </c>
    </row>
    <row r="28" spans="1:19" ht="15.95" customHeight="1">
      <c r="A28" s="23"/>
      <c r="B28" s="24"/>
      <c r="C28" s="24"/>
      <c r="D28" s="24" t="s">
        <v>78</v>
      </c>
      <c r="E28" s="44" t="s">
        <v>34</v>
      </c>
      <c r="F28" s="44"/>
      <c r="G28" s="16">
        <v>0</v>
      </c>
      <c r="H28" s="16">
        <v>0</v>
      </c>
      <c r="I28" s="16">
        <v>0</v>
      </c>
      <c r="J28" s="17"/>
      <c r="K28" s="16">
        <v>0</v>
      </c>
      <c r="L28" s="16">
        <v>0</v>
      </c>
      <c r="M28" s="16">
        <v>0</v>
      </c>
      <c r="N28" s="34" t="str">
        <f t="shared" si="1"/>
        <v>-</v>
      </c>
      <c r="O28" s="34" t="str">
        <f t="shared" si="1"/>
        <v>-</v>
      </c>
      <c r="P28" s="34" t="str">
        <f t="shared" si="1"/>
        <v>-</v>
      </c>
      <c r="Q28" s="34"/>
      <c r="R28" s="35" t="s">
        <v>101</v>
      </c>
      <c r="S28" s="15"/>
    </row>
    <row r="29" spans="1:19" ht="15.95" customHeight="1">
      <c r="A29" s="23"/>
      <c r="B29" s="24" t="s">
        <v>88</v>
      </c>
      <c r="C29" s="44" t="s">
        <v>35</v>
      </c>
      <c r="D29" s="44"/>
      <c r="E29" s="44"/>
      <c r="F29" s="44"/>
      <c r="G29" s="17"/>
      <c r="H29" s="17"/>
      <c r="I29" s="17"/>
      <c r="J29" s="17"/>
      <c r="K29" s="17"/>
      <c r="L29" s="17"/>
      <c r="M29" s="17"/>
      <c r="N29" s="36"/>
      <c r="O29" s="36"/>
      <c r="P29" s="36"/>
      <c r="Q29" s="36"/>
      <c r="R29" s="37"/>
      <c r="S29" s="15"/>
    </row>
    <row r="30" spans="1:19" ht="15.95" customHeight="1">
      <c r="A30" s="23" t="s">
        <v>36</v>
      </c>
      <c r="B30" s="44" t="s">
        <v>37</v>
      </c>
      <c r="C30" s="44"/>
      <c r="D30" s="44"/>
      <c r="E30" s="44"/>
      <c r="F30" s="44"/>
      <c r="G30" s="16">
        <v>818320</v>
      </c>
      <c r="H30" s="16">
        <v>50504</v>
      </c>
      <c r="I30" s="16">
        <v>868824</v>
      </c>
      <c r="J30" s="16">
        <v>0</v>
      </c>
      <c r="K30" s="16">
        <v>806273</v>
      </c>
      <c r="L30" s="16">
        <v>16946</v>
      </c>
      <c r="M30" s="16">
        <v>823219</v>
      </c>
      <c r="N30" s="34">
        <f t="shared" ref="N30:P32" si="2">IF(ISERROR(K30/G30),"-",ROUND(K30/G30*100,1))</f>
        <v>98.5</v>
      </c>
      <c r="O30" s="34">
        <f t="shared" si="2"/>
        <v>33.6</v>
      </c>
      <c r="P30" s="34">
        <f t="shared" si="2"/>
        <v>94.8</v>
      </c>
      <c r="Q30" s="34" t="str">
        <f>IF(J30=0,"-",ROUND(M30/(I30-J30)*100,1))</f>
        <v>-</v>
      </c>
      <c r="R30" s="35">
        <v>94</v>
      </c>
      <c r="S30" s="15">
        <v>0</v>
      </c>
    </row>
    <row r="31" spans="1:19" ht="15.95" customHeight="1">
      <c r="A31" s="23"/>
      <c r="B31" s="24" t="s">
        <v>53</v>
      </c>
      <c r="C31" s="44" t="s">
        <v>38</v>
      </c>
      <c r="D31" s="44"/>
      <c r="E31" s="44"/>
      <c r="F31" s="44"/>
      <c r="G31" s="16">
        <v>818320</v>
      </c>
      <c r="H31" s="16">
        <v>50504</v>
      </c>
      <c r="I31" s="16">
        <v>868824</v>
      </c>
      <c r="J31" s="16">
        <v>0</v>
      </c>
      <c r="K31" s="16">
        <v>806273</v>
      </c>
      <c r="L31" s="16">
        <v>16946</v>
      </c>
      <c r="M31" s="16">
        <v>823219</v>
      </c>
      <c r="N31" s="34">
        <f t="shared" si="2"/>
        <v>98.5</v>
      </c>
      <c r="O31" s="34">
        <f t="shared" si="2"/>
        <v>33.6</v>
      </c>
      <c r="P31" s="34">
        <f t="shared" si="2"/>
        <v>94.8</v>
      </c>
      <c r="Q31" s="34" t="str">
        <f>IF(J31=0,"-",ROUND(M31/(I31-J31)*100,1))</f>
        <v>-</v>
      </c>
      <c r="R31" s="35">
        <v>94</v>
      </c>
      <c r="S31" s="15">
        <v>0</v>
      </c>
    </row>
    <row r="32" spans="1:19" ht="15.95" customHeight="1">
      <c r="A32" s="23"/>
      <c r="B32" s="24"/>
      <c r="C32" s="29" t="s">
        <v>54</v>
      </c>
      <c r="D32" s="44" t="s">
        <v>39</v>
      </c>
      <c r="E32" s="44"/>
      <c r="F32" s="44"/>
      <c r="G32" s="16">
        <v>11207</v>
      </c>
      <c r="H32" s="16">
        <v>972</v>
      </c>
      <c r="I32" s="16">
        <v>12179</v>
      </c>
      <c r="J32" s="17"/>
      <c r="K32" s="16">
        <v>11207</v>
      </c>
      <c r="L32" s="16">
        <v>282</v>
      </c>
      <c r="M32" s="16">
        <v>11489</v>
      </c>
      <c r="N32" s="34">
        <f t="shared" si="2"/>
        <v>100</v>
      </c>
      <c r="O32" s="34">
        <f t="shared" si="2"/>
        <v>29</v>
      </c>
      <c r="P32" s="34">
        <f t="shared" si="2"/>
        <v>94.3</v>
      </c>
      <c r="Q32" s="34"/>
      <c r="R32" s="35">
        <v>92.1</v>
      </c>
      <c r="S32" s="15"/>
    </row>
    <row r="33" spans="1:19" ht="15.95" customHeight="1">
      <c r="A33" s="23"/>
      <c r="B33" s="24"/>
      <c r="C33" s="29" t="s">
        <v>55</v>
      </c>
      <c r="D33" s="44" t="s">
        <v>40</v>
      </c>
      <c r="E33" s="44"/>
      <c r="F33" s="44"/>
      <c r="G33" s="17"/>
      <c r="H33" s="17"/>
      <c r="I33" s="17"/>
      <c r="J33" s="17"/>
      <c r="K33" s="17"/>
      <c r="L33" s="17"/>
      <c r="M33" s="17"/>
      <c r="N33" s="36"/>
      <c r="O33" s="36"/>
      <c r="P33" s="36"/>
      <c r="Q33" s="36"/>
      <c r="R33" s="37"/>
      <c r="S33" s="15"/>
    </row>
    <row r="34" spans="1:19" ht="15.95" customHeight="1">
      <c r="A34" s="23"/>
      <c r="B34" s="24"/>
      <c r="C34" s="29" t="s">
        <v>56</v>
      </c>
      <c r="D34" s="44" t="s">
        <v>41</v>
      </c>
      <c r="E34" s="44"/>
      <c r="F34" s="44"/>
      <c r="G34" s="16">
        <v>807113</v>
      </c>
      <c r="H34" s="16">
        <v>49532</v>
      </c>
      <c r="I34" s="16">
        <v>856645</v>
      </c>
      <c r="J34" s="16">
        <v>0</v>
      </c>
      <c r="K34" s="16">
        <v>795066</v>
      </c>
      <c r="L34" s="16">
        <v>16664</v>
      </c>
      <c r="M34" s="16">
        <v>811730</v>
      </c>
      <c r="N34" s="34">
        <f t="shared" ref="N34:P36" si="3">IF(ISERROR(K34/G34),"-",ROUND(K34/G34*100,1))</f>
        <v>98.5</v>
      </c>
      <c r="O34" s="34">
        <f t="shared" si="3"/>
        <v>33.6</v>
      </c>
      <c r="P34" s="34">
        <f t="shared" si="3"/>
        <v>94.8</v>
      </c>
      <c r="Q34" s="34" t="str">
        <f>IF(J34=0,"-",ROUND(M34/(I34-J34)*100,1))</f>
        <v>-</v>
      </c>
      <c r="R34" s="35">
        <v>94</v>
      </c>
      <c r="S34" s="15">
        <v>0</v>
      </c>
    </row>
    <row r="35" spans="1:19" ht="15.95" customHeight="1">
      <c r="A35" s="23"/>
      <c r="B35" s="24"/>
      <c r="C35" s="29"/>
      <c r="D35" s="24" t="s">
        <v>57</v>
      </c>
      <c r="E35" s="44" t="s">
        <v>24</v>
      </c>
      <c r="F35" s="44"/>
      <c r="G35" s="16">
        <v>421168</v>
      </c>
      <c r="H35" s="16">
        <v>24938</v>
      </c>
      <c r="I35" s="16">
        <v>446106</v>
      </c>
      <c r="J35" s="16">
        <v>0</v>
      </c>
      <c r="K35" s="16">
        <v>415082</v>
      </c>
      <c r="L35" s="16">
        <v>8565</v>
      </c>
      <c r="M35" s="16">
        <v>423647</v>
      </c>
      <c r="N35" s="34">
        <f t="shared" si="3"/>
        <v>98.6</v>
      </c>
      <c r="O35" s="34">
        <f t="shared" si="3"/>
        <v>34.299999999999997</v>
      </c>
      <c r="P35" s="34">
        <f t="shared" si="3"/>
        <v>95</v>
      </c>
      <c r="Q35" s="34" t="str">
        <f>IF(J35=0,"-",ROUND(M35/(I35-J35)*100,1))</f>
        <v>-</v>
      </c>
      <c r="R35" s="35">
        <v>94.2</v>
      </c>
      <c r="S35" s="15">
        <v>0</v>
      </c>
    </row>
    <row r="36" spans="1:19" ht="15.95" customHeight="1">
      <c r="A36" s="23"/>
      <c r="B36" s="24"/>
      <c r="C36" s="24"/>
      <c r="D36" s="24" t="s">
        <v>58</v>
      </c>
      <c r="E36" s="44" t="s">
        <v>25</v>
      </c>
      <c r="F36" s="44"/>
      <c r="G36" s="16">
        <v>385945</v>
      </c>
      <c r="H36" s="16">
        <v>24594</v>
      </c>
      <c r="I36" s="16">
        <v>410539</v>
      </c>
      <c r="J36" s="17">
        <v>0</v>
      </c>
      <c r="K36" s="16">
        <v>379984</v>
      </c>
      <c r="L36" s="16">
        <v>8099</v>
      </c>
      <c r="M36" s="16">
        <v>388083</v>
      </c>
      <c r="N36" s="34">
        <f t="shared" si="3"/>
        <v>98.5</v>
      </c>
      <c r="O36" s="34">
        <f t="shared" si="3"/>
        <v>32.9</v>
      </c>
      <c r="P36" s="34">
        <f t="shared" si="3"/>
        <v>94.5</v>
      </c>
      <c r="Q36" s="34"/>
      <c r="R36" s="35">
        <v>93.8</v>
      </c>
      <c r="S36" s="15"/>
    </row>
    <row r="37" spans="1:19" ht="15.95" customHeight="1">
      <c r="A37" s="23"/>
      <c r="B37" s="24"/>
      <c r="C37" s="29" t="s">
        <v>59</v>
      </c>
      <c r="D37" s="44" t="s">
        <v>42</v>
      </c>
      <c r="E37" s="44"/>
      <c r="F37" s="44"/>
      <c r="G37" s="17"/>
      <c r="H37" s="17"/>
      <c r="I37" s="17"/>
      <c r="J37" s="17"/>
      <c r="K37" s="17"/>
      <c r="L37" s="17"/>
      <c r="M37" s="17"/>
      <c r="N37" s="36"/>
      <c r="O37" s="36"/>
      <c r="P37" s="36"/>
      <c r="Q37" s="36"/>
      <c r="R37" s="37"/>
      <c r="S37" s="15"/>
    </row>
    <row r="38" spans="1:19" ht="15.95" customHeight="1">
      <c r="A38" s="23"/>
      <c r="B38" s="24"/>
      <c r="C38" s="29" t="s">
        <v>60</v>
      </c>
      <c r="D38" s="44" t="s">
        <v>43</v>
      </c>
      <c r="E38" s="44"/>
      <c r="F38" s="44"/>
      <c r="G38" s="17"/>
      <c r="H38" s="17"/>
      <c r="I38" s="17"/>
      <c r="J38" s="17"/>
      <c r="K38" s="17"/>
      <c r="L38" s="17"/>
      <c r="M38" s="17"/>
      <c r="N38" s="36"/>
      <c r="O38" s="36"/>
      <c r="P38" s="36"/>
      <c r="Q38" s="36"/>
      <c r="R38" s="37"/>
      <c r="S38" s="15"/>
    </row>
    <row r="39" spans="1:19" ht="15.95" customHeight="1">
      <c r="A39" s="23"/>
      <c r="B39" s="24"/>
      <c r="C39" s="29" t="s">
        <v>61</v>
      </c>
      <c r="D39" s="44" t="s">
        <v>44</v>
      </c>
      <c r="E39" s="44"/>
      <c r="F39" s="44"/>
      <c r="G39" s="17"/>
      <c r="H39" s="17"/>
      <c r="I39" s="17"/>
      <c r="J39" s="17"/>
      <c r="K39" s="17"/>
      <c r="L39" s="17"/>
      <c r="M39" s="17"/>
      <c r="N39" s="36"/>
      <c r="O39" s="36"/>
      <c r="P39" s="36"/>
      <c r="Q39" s="36"/>
      <c r="R39" s="37"/>
      <c r="S39" s="15"/>
    </row>
    <row r="40" spans="1:19" ht="15.95" customHeight="1">
      <c r="A40" s="23"/>
      <c r="B40" s="24" t="s">
        <v>62</v>
      </c>
      <c r="C40" s="44" t="s">
        <v>45</v>
      </c>
      <c r="D40" s="44"/>
      <c r="E40" s="44"/>
      <c r="F40" s="44"/>
      <c r="G40" s="17"/>
      <c r="H40" s="17"/>
      <c r="I40" s="17"/>
      <c r="J40" s="17"/>
      <c r="K40" s="17"/>
      <c r="L40" s="17"/>
      <c r="M40" s="17"/>
      <c r="N40" s="36"/>
      <c r="O40" s="36"/>
      <c r="P40" s="36"/>
      <c r="Q40" s="36"/>
      <c r="R40" s="37"/>
      <c r="S40" s="15"/>
    </row>
    <row r="41" spans="1:19" ht="15.95" customHeight="1" thickBot="1">
      <c r="A41" s="30" t="s">
        <v>46</v>
      </c>
      <c r="B41" s="45" t="s">
        <v>47</v>
      </c>
      <c r="C41" s="45"/>
      <c r="D41" s="45"/>
      <c r="E41" s="45"/>
      <c r="F41" s="45"/>
      <c r="G41" s="18"/>
      <c r="H41" s="18"/>
      <c r="I41" s="18"/>
      <c r="J41" s="18"/>
      <c r="K41" s="18"/>
      <c r="L41" s="18"/>
      <c r="M41" s="18"/>
      <c r="N41" s="38"/>
      <c r="O41" s="38"/>
      <c r="P41" s="38"/>
      <c r="Q41" s="38"/>
      <c r="R41" s="39"/>
      <c r="S41" s="15"/>
    </row>
    <row r="42" spans="1:19" ht="15.95" customHeight="1" thickTop="1">
      <c r="A42" s="31"/>
      <c r="B42" s="46" t="s">
        <v>48</v>
      </c>
      <c r="C42" s="46"/>
      <c r="D42" s="46"/>
      <c r="E42" s="46"/>
      <c r="F42" s="46"/>
      <c r="G42" s="19">
        <v>65369816</v>
      </c>
      <c r="H42" s="19">
        <v>3999044</v>
      </c>
      <c r="I42" s="19">
        <v>69368860</v>
      </c>
      <c r="J42" s="19">
        <v>0</v>
      </c>
      <c r="K42" s="19">
        <v>64634662</v>
      </c>
      <c r="L42" s="19">
        <v>966119</v>
      </c>
      <c r="M42" s="19">
        <v>65600781</v>
      </c>
      <c r="N42" s="40">
        <f t="shared" ref="N42:P43" si="4">IF(ISERROR(K42/G42),"-",ROUND(K42/G42*100,1))</f>
        <v>98.9</v>
      </c>
      <c r="O42" s="40">
        <f t="shared" si="4"/>
        <v>24.2</v>
      </c>
      <c r="P42" s="40">
        <f t="shared" si="4"/>
        <v>94.6</v>
      </c>
      <c r="Q42" s="40" t="str">
        <f>IF(J42=0,"-",ROUND(M42/(I42-J42)*100,1))</f>
        <v>-</v>
      </c>
      <c r="R42" s="41">
        <v>93.7</v>
      </c>
      <c r="S42" s="15">
        <v>0</v>
      </c>
    </row>
    <row r="43" spans="1:19" ht="15.95" customHeight="1">
      <c r="A43" s="23"/>
      <c r="B43" s="44" t="s">
        <v>49</v>
      </c>
      <c r="C43" s="44"/>
      <c r="D43" s="44"/>
      <c r="E43" s="44"/>
      <c r="F43" s="44"/>
      <c r="G43" s="16">
        <v>12133412</v>
      </c>
      <c r="H43" s="16">
        <v>4004169</v>
      </c>
      <c r="I43" s="16">
        <v>16137581</v>
      </c>
      <c r="J43" s="17"/>
      <c r="K43" s="16">
        <v>11384853</v>
      </c>
      <c r="L43" s="16">
        <v>820412</v>
      </c>
      <c r="M43" s="16">
        <v>12205265</v>
      </c>
      <c r="N43" s="34">
        <f t="shared" si="4"/>
        <v>93.8</v>
      </c>
      <c r="O43" s="34">
        <f t="shared" si="4"/>
        <v>20.5</v>
      </c>
      <c r="P43" s="34">
        <f t="shared" si="4"/>
        <v>75.599999999999994</v>
      </c>
      <c r="Q43" s="34"/>
      <c r="R43" s="35">
        <v>73.3</v>
      </c>
      <c r="S43" s="15"/>
    </row>
    <row r="44" spans="1:19" ht="15.95" customHeight="1" thickBot="1">
      <c r="A44" s="25"/>
      <c r="B44" s="47" t="s">
        <v>50</v>
      </c>
      <c r="C44" s="47"/>
      <c r="D44" s="47"/>
      <c r="E44" s="47"/>
      <c r="F44" s="47"/>
      <c r="G44" s="20"/>
      <c r="H44" s="20"/>
      <c r="I44" s="20"/>
      <c r="J44" s="20"/>
      <c r="K44" s="20"/>
      <c r="L44" s="20"/>
      <c r="M44" s="20"/>
      <c r="N44" s="42"/>
      <c r="O44" s="42"/>
      <c r="P44" s="42"/>
      <c r="Q44" s="42"/>
      <c r="R44" s="43"/>
      <c r="S44" s="15"/>
    </row>
    <row r="45" spans="1:19" ht="15.95" customHeight="1">
      <c r="A45" s="4" t="s">
        <v>102</v>
      </c>
    </row>
  </sheetData>
  <mergeCells count="45">
    <mergeCell ref="E12:F12"/>
    <mergeCell ref="A4:F7"/>
    <mergeCell ref="G4:J4"/>
    <mergeCell ref="K4:M4"/>
    <mergeCell ref="N4:R4"/>
    <mergeCell ref="G5:G6"/>
    <mergeCell ref="H5:H6"/>
    <mergeCell ref="I5:I6"/>
    <mergeCell ref="K5:K6"/>
    <mergeCell ref="L5:L6"/>
    <mergeCell ref="M5:M6"/>
    <mergeCell ref="N5:P5"/>
    <mergeCell ref="B8:F8"/>
    <mergeCell ref="C9:F9"/>
    <mergeCell ref="D10:F10"/>
    <mergeCell ref="E11:F11"/>
    <mergeCell ref="E27:F27"/>
    <mergeCell ref="E13:F13"/>
    <mergeCell ref="E14:F14"/>
    <mergeCell ref="E15:F15"/>
    <mergeCell ref="D16:F16"/>
    <mergeCell ref="E17:F17"/>
    <mergeCell ref="E21:F21"/>
    <mergeCell ref="D22:F22"/>
    <mergeCell ref="D23:F23"/>
    <mergeCell ref="D24:F24"/>
    <mergeCell ref="D25:F25"/>
    <mergeCell ref="E26:F26"/>
    <mergeCell ref="D39:F39"/>
    <mergeCell ref="E28:F28"/>
    <mergeCell ref="C29:F29"/>
    <mergeCell ref="B30:F30"/>
    <mergeCell ref="C31:F31"/>
    <mergeCell ref="D32:F32"/>
    <mergeCell ref="D33:F33"/>
    <mergeCell ref="D34:F34"/>
    <mergeCell ref="E35:F35"/>
    <mergeCell ref="E36:F36"/>
    <mergeCell ref="D37:F37"/>
    <mergeCell ref="D38:F38"/>
    <mergeCell ref="C40:F40"/>
    <mergeCell ref="B41:F41"/>
    <mergeCell ref="B42:F42"/>
    <mergeCell ref="B43:F43"/>
    <mergeCell ref="B44:F44"/>
  </mergeCells>
  <phoneticPr fontId="2"/>
  <pageMargins left="0.78740157480314965" right="0.78740157480314965" top="0.98425196850393704" bottom="0.98425196850393704" header="0.31496062992125984" footer="0.31496062992125984"/>
  <pageSetup paperSize="9" scale="97" firstPageNumber="270" orientation="portrait" useFirstPageNumber="1" r:id="rId1"/>
  <headerFooter differentOddEven="1" scaleWithDoc="0" alignWithMargins="0">
    <oddHeader>&amp;L&amp;14Ⅱ　市町村税の納税
　２　徴収実績・納税率</oddHeader>
    <oddFooter>&amp;C&amp;9&amp;P</oddFooter>
    <evenFooter>&amp;C&amp;9&amp;P</even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県計</vt:lpstr>
      <vt:lpstr>市計</vt:lpstr>
      <vt:lpstr>町村計</vt:lpstr>
      <vt:lpstr>県計!Print_Area</vt:lpstr>
      <vt:lpstr>市計!Print_Area</vt:lpstr>
      <vt:lpstr>町村計!Print_Area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2016-02-07T23:43:09Z</cp:lastPrinted>
  <dcterms:created xsi:type="dcterms:W3CDTF">2010-03-17T01:38:07Z</dcterms:created>
  <dcterms:modified xsi:type="dcterms:W3CDTF">2017-02-14T04:58:21Z</dcterms:modified>
</cp:coreProperties>
</file>