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<sst xmlns="http://schemas.openxmlformats.org/spreadsheetml/2006/main" count="1003" uniqueCount="546">
  <si>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</si>
  <si>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</si>
  <si>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</si>
  <si>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</si>
  <si>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</si>
  <si>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</si>
  <si>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</si>
  <si>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</si>
  <si>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</si>
  <si>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</si>
  <si>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</si>
  <si>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</si>
  <si>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</si>
  <si>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</si>
  <si>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</si>
  <si>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</si>
  <si>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</si>
  <si>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</si>
  <si>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</si>
  <si>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</si>
  <si>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</si>
  <si>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</si>
  <si>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</si>
  <si>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</si>
  <si>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</si>
  <si>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</si>
  <si>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</si>
  <si>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</si>
  <si>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</si>
  <si>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</si>
  <si>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</si>
  <si>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</si>
  <si>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</si>
  <si>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</si>
  <si>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</si>
  <si>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</si>
  <si>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</si>
  <si>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</si>
  <si>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</si>
  <si>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</si>
  <si>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</si>
  <si>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</si>
  <si>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</si>
  <si>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</si>
  <si>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</si>
  <si>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</si>
  <si>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</si>
  <si>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</si>
  <si>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</si>
  <si>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</si>
  <si>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</si>
  <si>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</si>
  <si>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</si>
  <si>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</si>
  <si>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</si>
  <si>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</si>
  <si>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</si>
  <si>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</si>
  <si>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</si>
  <si>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</si>
  <si>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</si>
  <si>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</si>
  <si>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</si>
  <si>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</si>
  <si>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</si>
  <si>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</si>
  <si>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</si>
  <si>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</si>
  <si>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</si>
  <si>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</si>
  <si>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</si>
  <si>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</si>
  <si>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</si>
  <si>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</si>
  <si>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</si>
  <si>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</si>
  <si>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</si>
  <si>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</si>
  <si>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</si>
  <si>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</si>
  <si>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</si>
  <si>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</si>
  <si>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</si>
  <si>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</si>
  <si>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</si>
  <si>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</si>
  <si>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</si>
  <si>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</si>
  <si>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</si>
  <si>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</si>
  <si>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</si>
  <si>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</si>
  <si>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</si>
  <si>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</si>
  <si>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</si>
  <si>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</si>
  <si>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</si>
  <si>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</si>
  <si>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</si>
  <si>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</si>
  <si>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</si>
  <si>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</si>
  <si>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</si>
  <si>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</si>
  <si>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</si>
  <si>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</si>
  <si>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</si>
  <si>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</si>
  <si>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</si>
  <si>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</si>
  <si>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</si>
  <si>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</si>
  <si>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</si>
  <si>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</si>
  <si>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</si>
  <si>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</si>
  <si>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</si>
  <si>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</si>
  <si>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</si>
  <si>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</si>
  <si>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</si>
  <si>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</si>
  <si>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</si>
  <si>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</si>
  <si>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</si>
  <si>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</si>
  <si>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</si>
  <si>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</si>
  <si>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</si>
  <si>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</si>
  <si>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</si>
  <si>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</si>
  <si>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</si>
  <si>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</si>
  <si>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</si>
  <si>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</si>
  <si>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</si>
  <si>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</si>
  <si>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</si>
  <si>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</si>
  <si>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</si>
  <si>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</si>
  <si>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</si>
  <si>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</si>
  <si>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</si>
  <si>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</si>
  <si>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</si>
  <si>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</si>
  <si>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</si>
  <si>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</si>
  <si>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</si>
  <si>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</si>
  <si>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</si>
  <si>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</si>
  <si>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</si>
  <si>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</si>
  <si>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</si>
  <si>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</si>
  <si>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</si>
  <si>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</si>
  <si>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</si>
  <si>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</si>
  <si>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</si>
  <si>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</si>
  <si>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</si>
  <si>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</si>
  <si>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</si>
  <si>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</si>
  <si>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</si>
  <si>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</si>
  <si>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</si>
  <si>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</si>
  <si>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</si>
  <si>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</si>
  <si>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</si>
  <si>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</si>
  <si>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</si>
  <si>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</si>
  <si>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</si>
  <si>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</si>
  <si>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</si>
  <si>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</si>
  <si>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</si>
  <si>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</si>
  <si>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</si>
  <si>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</si>
  <si>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</si>
  <si>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</si>
  <si>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</si>
  <si>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</si>
  <si>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</si>
  <si>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</si>
  <si>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</si>
  <si>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</si>
  <si>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</si>
  <si>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</si>
  <si>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埼玉県三芳町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</si>
  <si>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</si>
  <si>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</si>
  <si>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</si>
  <si>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</si>
  <si>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</si>
  <si>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</si>
  <si>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</si>
  <si>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</si>
  <si>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</si>
  <si>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</si>
  <si>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</si>
  <si>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</si>
  <si>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</si>
  <si>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</si>
  <si>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</si>
  <si>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</si>
  <si>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</si>
  <si>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</si>
  <si>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</si>
  <si>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</si>
  <si>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</si>
  <si>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</si>
  <si>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</si>
  <si>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</si>
  <si>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</si>
  <si>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</si>
  <si>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</si>
  <si>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</si>
  <si>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</si>
  <si>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</si>
  <si>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</si>
  <si>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</si>
  <si>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</si>
  <si>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</si>
  <si>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</si>
  <si>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</si>
  <si>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</si>
  <si>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</si>
  <si>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</si>
  <si>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</si>
  <si>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</si>
  <si>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</si>
  <si>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</si>
  <si>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</si>
  <si>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</si>
  <si>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</si>
  <si>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</si>
  <si>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</si>
  <si>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</si>
  <si>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</si>
  <si>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</si>
  <si>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</si>
  <si>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</si>
  <si>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</si>
  <si>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</si>
  <si>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</si>
  <si>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</si>
  <si>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</si>
  <si>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</si>
  <si>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</si>
  <si>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</si>
  <si>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</si>
  <si>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</si>
  <si>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</si>
  <si>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</si>
  <si>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</si>
  <si>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</si>
  <si>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</si>
  <si>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</si>
  <si>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</si>
  <si>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</si>
  <si>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</si>
  <si>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</si>
  <si>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</si>
  <si>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</si>
  <si>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</si>
  <si>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</si>
  <si>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</si>
  <si>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</si>
  <si>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</si>
  <si>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</si>
  <si>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</si>
  <si>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</si>
  <si>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</si>
  <si>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</si>
  <si>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</si>
  <si>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</si>
  <si>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</si>
  <si>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</si>
  <si>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</si>
  <si>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</si>
  <si>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</si>
  <si>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</si>
  <si>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</si>
  <si>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</si>
  <si>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</si>
  <si>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</si>
  <si>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</si>
  <si>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</si>
  <si>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</si>
  <si>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</si>
  <si>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</si>
  <si>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</si>
  <si>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</si>
  <si>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</si>
  <si>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</si>
  <si>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</si>
  <si>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</si>
  <si>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</si>
  <si>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</si>
  <si>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</si>
  <si>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</si>
  <si>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</si>
  <si>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</si>
  <si>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</si>
  <si>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</si>
  <si>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</si>
  <si>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</si>
  <si>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</si>
  <si>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</si>
  <si>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</si>
  <si>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</si>
  <si>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</si>
  <si>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</si>
  <si>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</si>
  <si>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</si>
  <si>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</si>
  <si>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</si>
  <si>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</si>
  <si>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</si>
  <si>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</si>
  <si>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</si>
  <si>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</si>
  <si>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</si>
  <si>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</si>
  <si>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</si>
  <si>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</si>
  <si>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</si>
  <si>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</si>
  <si>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</si>
  <si>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</si>
  <si>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</si>
  <si>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</si>
  <si>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</si>
  <si>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</si>
  <si>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</si>
  <si>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</si>
  <si>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</si>
  <si>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埼玉県三芳町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</si>
  <si>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</si>
  <si>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</si>
  <si>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</si>
  <si>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</si>
  <si>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</si>
  <si>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</si>
  <si>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</si>
  <si>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</si>
  <si>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</si>
  <si>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</si>
  <si>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</si>
  <si>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</si>
  <si>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</si>
  <si>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</si>
  <si>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</si>
  <si>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</si>
  <si>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</si>
  <si>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</si>
  <si>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</si>
  <si>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</si>
  <si>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</si>
  <si>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</si>
  <si>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</si>
  <si>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</si>
  <si>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</si>
  <si>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</si>
  <si>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</si>
  <si>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</si>
  <si>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</si>
  <si>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</si>
  <si>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</si>
  <si>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</si>
  <si>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</si>
  <si>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</si>
  <si>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</si>
  <si>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</si>
  <si>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</si>
  <si>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</si>
  <si>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</si>
  <si>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</si>
  <si>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</si>
  <si>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</si>
  <si>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</si>
  <si>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</si>
  <si>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</si>
  <si>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</si>
  <si>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</si>
  <si>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</si>
  <si>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</si>
  <si>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</si>
  <si>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</si>
  <si>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</si>
  <si>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</si>
  <si>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</si>
  <si>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</si>
  <si>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</si>
  <si>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</si>
  <si>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</si>
  <si>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</si>
  <si>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</si>
  <si>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</si>
  <si>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</si>
  <si>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</si>
  <si>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</si>
  <si>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</si>
  <si>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</si>
  <si>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</si>
  <si>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</si>
  <si>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</si>
  <si>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</si>
  <si>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</si>
  <si>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</si>
  <si>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</si>
  <si>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</si>
  <si>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</si>
  <si>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</si>
  <si>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</si>
  <si>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</si>
  <si>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</si>
  <si>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</si>
  <si>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</si>
  <si>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</si>
  <si>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</si>
  <si>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</si>
  <si>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</si>
  <si>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</si>
  <si>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</si>
  <si>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</si>
  <si>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</si>
  <si>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</si>
  <si>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</si>
  <si>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</si>
  <si>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</si>
  <si>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</si>
  <si>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</si>
  <si>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</si>
  <si>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</si>
  <si>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</si>
  <si>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</si>
  <si>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</si>
  <si>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</si>
  <si>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</si>
  <si>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</si>
  <si>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</si>
  <si>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</si>
  <si>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</si>
  <si>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</si>
  <si>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</si>
  <si>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</si>
  <si>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</si>
  <si>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</si>
  <si>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</si>
  <si>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</si>
  <si>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</si>
  <si>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</si>
  <si>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</si>
  <si>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</si>
  <si>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</si>
  <si>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</si>
  <si>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</si>
  <si>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</si>
  <si>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</si>
  <si>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</si>
  <si>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</si>
  <si>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</si>
  <si>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</si>
  <si>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</si>
  <si>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</si>
  <si>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</si>
  <si>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</si>
  <si>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</si>
  <si>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</si>
  <si>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</si>
  <si>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</si>
  <si>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</si>
  <si>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</si>
  <si>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</si>
  <si>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</si>
  <si>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</si>
  <si>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</si>
  <si>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</si>
  <si>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</si>
  <si>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</si>
  <si>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</si>
  <si>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</si>
  <si>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</si>
  <si>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</si>
  <si>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</si>
  <si>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</si>
  <si>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</si>
  <si>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</si>
  <si>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</si>
  <si>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</si>
  <si>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</si>
  <si>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</si>
  <si>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</si>
  <si>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</si>
  <si>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</si>
  <si>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</si>
  <si>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</si>
  <si>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</si>
  <si>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</si>
  <si>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</si>
  <si>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</si>
  <si>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</si>
  <si>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</si>
  <si>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</si>
  <si>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</si>
  <si>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</si>
  <si>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</si>
  <si>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</si>
  <si>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</si>
  <si>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1.08</t>
  </si>
  <si>
    <t>▲ 1.41</t>
  </si>
  <si>
    <t>▲ 1.47</t>
  </si>
  <si>
    <t>水道事業会計</t>
  </si>
  <si>
    <t>一般会計</t>
  </si>
  <si>
    <t>国民健康保険事業</t>
  </si>
  <si>
    <t>下水道事業特別会計</t>
  </si>
  <si>
    <t>介護保険事業</t>
  </si>
  <si>
    <t>後期高齢者医療事業</t>
  </si>
  <si>
    <t>その他会計（赤字）</t>
  </si>
  <si>
    <t>その他会計（黒字）</t>
  </si>
  <si>
    <t>入間東部地区衛生組合</t>
    <rPh sb="0" eb="2">
      <t>イルマ</t>
    </rPh>
    <rPh sb="2" eb="4">
      <t>トウブ</t>
    </rPh>
    <rPh sb="4" eb="6">
      <t>チク</t>
    </rPh>
    <rPh sb="6" eb="8">
      <t>エイセイ</t>
    </rPh>
    <rPh sb="8" eb="10">
      <t>クミアイ</t>
    </rPh>
    <phoneticPr fontId="2"/>
  </si>
  <si>
    <t>入間東部地区消防組合</t>
    <rPh sb="0" eb="2">
      <t>イルマ</t>
    </rPh>
    <rPh sb="2" eb="4">
      <t>トウブ</t>
    </rPh>
    <rPh sb="4" eb="6">
      <t>チク</t>
    </rPh>
    <rPh sb="6" eb="8">
      <t>ショウボウ</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</si>
  <si>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</si>
  <si>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t>
    <phoneticPr fontId="2"/>
  </si>
  <si>
    <t>－</t>
    <phoneticPr fontId="2"/>
  </si>
  <si>
    <t>一般会計</t>
    <rPh sb="0" eb="2">
      <t>イッパン</t>
    </rPh>
    <rPh sb="2" eb="4">
      <t>カイケイ</t>
    </rPh>
    <phoneticPr fontId="2"/>
  </si>
  <si>
    <t>埼玉県後期高齢者医療広域連合</t>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</si>
  <si>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</si>
  <si>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</si>
  <si>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</si>
  <si>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</si>
  <si>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t>
    <phoneticPr fontId="2"/>
  </si>
  <si>
    <t>三芳町土地開発公社</t>
    <rPh sb="0" eb="2">
      <t>ミヨシ</t>
    </rPh>
    <rPh sb="2" eb="3">
      <t>マチ</t>
    </rPh>
    <rPh sb="3" eb="5">
      <t>トチ</t>
    </rPh>
    <rPh sb="5" eb="7">
      <t>カイハツ</t>
    </rPh>
    <rPh sb="7" eb="9">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</si>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</sst>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48208</c:v>
                </c:pt>
                <c:pt idx="1">
                  <c:v>33150</c:v>
                </c:pt>
                <c:pt idx="2">
                  <c:v>41626</c:v>
                </c:pt>
                <c:pt idx="3">
                  <c:v>46098</c:v>
                </c:pt>
                <c:pt idx="4">
                  <c:v>111774</c:v>
                </c:pt>
              </c:numCache>
            </c:numRef>
          </c:val>
          <c:smooth val="0"/>
        </c:ser>
        <c:dLbls>
          <c:showLegendKey val="0"/>
          <c:showVal val="0"/>
          <c:showCatName val="0"/>
          <c:showSerName val="0"/>
          <c:showPercent val="0"/>
          <c:showBubbleSize val="0"/>
        </c:dLbls>
        <c:marker val="1"/>
        <c:smooth val="0"/>
        <c:axId val="95099136"/>
        <c:axId val="95109504"/>
      </c:lineChart>
      <c:catAx>
        <c:axId val="95099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109504"/>
        <c:crosses val="autoZero"/>
        <c:auto val="1"/>
        <c:lblAlgn val="ctr"/>
        <c:lblOffset val="100"/>
        <c:tickLblSkip val="1"/>
        <c:tickMarkSkip val="1"/>
        <c:noMultiLvlLbl val="0"/>
      </c:catAx>
      <c:valAx>
        <c:axId val="951095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099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7.79</c:v>
                </c:pt>
                <c:pt idx="1">
                  <c:v>8.32</c:v>
                </c:pt>
                <c:pt idx="2">
                  <c:v>9.75</c:v>
                </c:pt>
                <c:pt idx="3">
                  <c:v>7.23</c:v>
                </c:pt>
                <c:pt idx="4">
                  <c:v>7.54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8.2799999999999994</c:v>
                </c:pt>
                <c:pt idx="1">
                  <c:v>9</c:v>
                </c:pt>
                <c:pt idx="2">
                  <c:v>6.25</c:v>
                </c:pt>
                <c:pt idx="3">
                  <c:v>10.28</c:v>
                </c:pt>
                <c:pt idx="4">
                  <c:v>8.2100000000000009</c:v>
                </c:pt>
              </c:numCache>
            </c:numRef>
          </c:val>
        </c:ser>
        <c:dLbls>
          <c:showLegendKey val="0"/>
          <c:showVal val="0"/>
          <c:showCatName val="0"/>
          <c:showSerName val="0"/>
          <c:showPercent val="0"/>
          <c:showBubbleSize val="0"/>
        </c:dLbls>
        <c:gapWidth val="250"/>
        <c:overlap val="100"/>
        <c:axId val="100621312"/>
        <c:axId val="100627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-1.08</c:v>
                </c:pt>
                <c:pt idx="1">
                  <c:v>1.27</c:v>
                </c:pt>
                <c:pt idx="2">
                  <c:v>-1.41</c:v>
                </c:pt>
                <c:pt idx="3">
                  <c:v>1.43</c:v>
                </c:pt>
                <c:pt idx="4">
                  <c:v>-1.47</c:v>
                </c:pt>
              </c:numCache>
            </c:numRef>
          </c:val>
          <c:smooth val="0"/>
        </c:ser>
        <c:dLbls>
          <c:showLegendKey val="0"/>
          <c:showVal val="0"/>
          <c:showCatName val="0"/>
          <c:showSerName val="0"/>
          <c:showPercent val="0"/>
          <c:showBubbleSize val="0"/>
        </c:dLbls>
        <c:marker val="1"/>
        <c:smooth val="0"/>
        <c:axId val="100621312"/>
        <c:axId val="100627584"/>
      </c:lineChart>
      <c:catAx>
        <c:axId val="10062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627584"/>
        <c:crosses val="autoZero"/>
        <c:auto val="1"/>
        <c:lblAlgn val="ctr"/>
        <c:lblOffset val="100"/>
        <c:tickLblSkip val="1"/>
        <c:tickMarkSkip val="1"/>
        <c:noMultiLvlLbl val="0"/>
      </c:catAx>
      <c:valAx>
        <c:axId val="10062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2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0.04</c:v>
                </c:pt>
                <c:pt idx="8">
                  <c:v>#N/A</c:v>
                </c:pt>
                <c:pt idx="9">
                  <c:v>0.05</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0.71</c:v>
                </c:pt>
                <c:pt idx="2">
                  <c:v>#N/A</c:v>
                </c:pt>
                <c:pt idx="3">
                  <c:v>0.56000000000000005</c:v>
                </c:pt>
                <c:pt idx="4">
                  <c:v>#N/A</c:v>
                </c:pt>
                <c:pt idx="5">
                  <c:v>0.87</c:v>
                </c:pt>
                <c:pt idx="6">
                  <c:v>#N/A</c:v>
                </c:pt>
                <c:pt idx="7">
                  <c:v>0.75</c:v>
                </c:pt>
                <c:pt idx="8">
                  <c:v>#N/A</c:v>
                </c:pt>
                <c:pt idx="9">
                  <c:v>0.28000000000000003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2.62</c:v>
                </c:pt>
                <c:pt idx="2">
                  <c:v>#N/A</c:v>
                </c:pt>
                <c:pt idx="3">
                  <c:v>0.48</c:v>
                </c:pt>
                <c:pt idx="4">
                  <c:v>#N/A</c:v>
                </c:pt>
                <c:pt idx="5">
                  <c:v>0.59</c:v>
                </c:pt>
                <c:pt idx="6">
                  <c:v>#N/A</c:v>
                </c:pt>
                <c:pt idx="7">
                  <c:v>1.38</c:v>
                </c:pt>
                <c:pt idx="8">
                  <c:v>#N/A</c:v>
                </c:pt>
                <c:pt idx="9">
                  <c:v>0.59</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3.55</c:v>
                </c:pt>
                <c:pt idx="2">
                  <c:v>#N/A</c:v>
                </c:pt>
                <c:pt idx="3">
                  <c:v>3.15</c:v>
                </c:pt>
                <c:pt idx="4">
                  <c:v>#N/A</c:v>
                </c:pt>
                <c:pt idx="5">
                  <c:v>1.86</c:v>
                </c:pt>
                <c:pt idx="6">
                  <c:v>#N/A</c:v>
                </c:pt>
                <c:pt idx="7">
                  <c:v>2.23</c:v>
                </c:pt>
                <c:pt idx="8">
                  <c:v>#N/A</c:v>
                </c:pt>
                <c:pt idx="9">
                  <c:v>1.01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7.78</c:v>
                </c:pt>
                <c:pt idx="2">
                  <c:v>#N/A</c:v>
                </c:pt>
                <c:pt idx="3">
                  <c:v>8.31</c:v>
                </c:pt>
                <c:pt idx="4">
                  <c:v>#N/A</c:v>
                </c:pt>
                <c:pt idx="5">
                  <c:v>9.75</c:v>
                </c:pt>
                <c:pt idx="6">
                  <c:v>#N/A</c:v>
                </c:pt>
                <c:pt idx="7">
                  <c:v>7.23</c:v>
                </c:pt>
                <c:pt idx="8">
                  <c:v>#N/A</c:v>
                </c:pt>
                <c:pt idx="9">
                  <c:v>7.53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13.39</c:v>
                </c:pt>
                <c:pt idx="2">
                  <c:v>#N/A</c:v>
                </c:pt>
                <c:pt idx="3">
                  <c:v>11.88</c:v>
                </c:pt>
                <c:pt idx="4">
                  <c:v>#N/A</c:v>
                </c:pt>
                <c:pt idx="5">
                  <c:v>11.42</c:v>
                </c:pt>
                <c:pt idx="6">
                  <c:v>#N/A</c:v>
                </c:pt>
                <c:pt idx="7">
                  <c:v>9.65</c:v>
                </c:pt>
                <c:pt idx="8">
                  <c:v>#N/A</c:v>
                </c:pt>
                <c:pt idx="9">
                  <c:v>10.210000000000001</c:v>
                </c:pt>
              </c:numCache>
            </c:numRef>
          </c:val>
        </c:ser>
        <c:dLbls>
          <c:showLegendKey val="0"/>
          <c:showVal val="0"/>
          <c:showCatName val="0"/>
          <c:showSerName val="0"/>
          <c:showPercent val="0"/>
          <c:showBubbleSize val="0"/>
        </c:dLbls>
        <c:gapWidth val="150"/>
        <c:overlap val="100"/>
        <c:axId val="100467840"/>
        <c:axId val="100469376"/>
      </c:barChart>
      <c:catAx>
        <c:axId val="10046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469376"/>
        <c:crosses val="autoZero"/>
        <c:auto val="1"/>
        <c:lblAlgn val="ctr"/>
        <c:lblOffset val="100"/>
        <c:tickLblSkip val="1"/>
        <c:tickMarkSkip val="1"/>
        <c:noMultiLvlLbl val="0"/>
      </c:catAx>
      <c:valAx>
        <c:axId val="10046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67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933</c:v>
                </c:pt>
                <c:pt idx="5">
                  <c:v>937</c:v>
                </c:pt>
                <c:pt idx="8">
                  <c:v>926</c:v>
                </c:pt>
                <c:pt idx="11">
                  <c:v>914</c:v>
                </c:pt>
                <c:pt idx="14">
                  <c:v>942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138</c:v>
                </c:pt>
                <c:pt idx="3">
                  <c:v>142</c:v>
                </c:pt>
                <c:pt idx="6">
                  <c:v>104</c:v>
                </c:pt>
                <c:pt idx="9">
                  <c:v>105</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65</c:v>
                </c:pt>
                <c:pt idx="3">
                  <c:v>70</c:v>
                </c:pt>
                <c:pt idx="6">
                  <c:v>79</c:v>
                </c:pt>
                <c:pt idx="9">
                  <c:v>58</c:v>
                </c:pt>
                <c:pt idx="12">
                  <c:v>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277</c:v>
                </c:pt>
                <c:pt idx="3">
                  <c:v>232</c:v>
                </c:pt>
                <c:pt idx="6">
                  <c:v>239</c:v>
                </c:pt>
                <c:pt idx="9">
                  <c:v>218</c:v>
                </c:pt>
                <c:pt idx="12">
                  <c:v>199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995</c:v>
                </c:pt>
                <c:pt idx="3">
                  <c:v>1004</c:v>
                </c:pt>
                <c:pt idx="6">
                  <c:v>1066</c:v>
                </c:pt>
                <c:pt idx="9">
                  <c:v>1158</c:v>
                </c:pt>
                <c:pt idx="12">
                  <c:v>1221</c:v>
                </c:pt>
              </c:numCache>
            </c:numRef>
          </c:val>
        </c:ser>
        <c:dLbls>
          <c:showLegendKey val="0"/>
          <c:showVal val="0"/>
          <c:showCatName val="0"/>
          <c:showSerName val="0"/>
          <c:showPercent val="0"/>
          <c:showBubbleSize val="0"/>
        </c:dLbls>
        <c:gapWidth val="100"/>
        <c:overlap val="100"/>
        <c:axId val="99123584"/>
        <c:axId val="99125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542</c:v>
                </c:pt>
                <c:pt idx="2">
                  <c:v>#N/A</c:v>
                </c:pt>
                <c:pt idx="3">
                  <c:v>#N/A</c:v>
                </c:pt>
                <c:pt idx="4">
                  <c:v>511</c:v>
                </c:pt>
                <c:pt idx="5">
                  <c:v>#N/A</c:v>
                </c:pt>
                <c:pt idx="6">
                  <c:v>#N/A</c:v>
                </c:pt>
                <c:pt idx="7">
                  <c:v>562</c:v>
                </c:pt>
                <c:pt idx="8">
                  <c:v>#N/A</c:v>
                </c:pt>
                <c:pt idx="9">
                  <c:v>#N/A</c:v>
                </c:pt>
                <c:pt idx="10">
                  <c:v>625</c:v>
                </c:pt>
                <c:pt idx="11">
                  <c:v>#N/A</c:v>
                </c:pt>
                <c:pt idx="12">
                  <c:v>#N/A</c:v>
                </c:pt>
                <c:pt idx="13">
                  <c:v>566</c:v>
                </c:pt>
                <c:pt idx="14">
                  <c:v>#N/A</c:v>
                </c:pt>
              </c:numCache>
            </c:numRef>
          </c:val>
          <c:smooth val="0"/>
        </c:ser>
        <c:dLbls>
          <c:showLegendKey val="0"/>
          <c:showVal val="0"/>
          <c:showCatName val="0"/>
          <c:showSerName val="0"/>
          <c:showPercent val="0"/>
          <c:showBubbleSize val="0"/>
        </c:dLbls>
        <c:marker val="1"/>
        <c:smooth val="0"/>
        <c:axId val="99123584"/>
        <c:axId val="99125504"/>
      </c:lineChart>
      <c:catAx>
        <c:axId val="9912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25504"/>
        <c:crosses val="autoZero"/>
        <c:auto val="1"/>
        <c:lblAlgn val="ctr"/>
        <c:lblOffset val="100"/>
        <c:tickLblSkip val="1"/>
        <c:tickMarkSkip val="1"/>
        <c:noMultiLvlLbl val="0"/>
      </c:catAx>
      <c:valAx>
        <c:axId val="9912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2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7746</c:v>
                </c:pt>
                <c:pt idx="5">
                  <c:v>7544</c:v>
                </c:pt>
                <c:pt idx="8">
                  <c:v>7313</c:v>
                </c:pt>
                <c:pt idx="11">
                  <c:v>6990</c:v>
                </c:pt>
                <c:pt idx="14">
                  <c:v>7053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453</c:v>
                </c:pt>
                <c:pt idx="5">
                  <c:v>414</c:v>
                </c:pt>
                <c:pt idx="8">
                  <c:v>539</c:v>
                </c:pt>
                <c:pt idx="11">
                  <c:v>336</c:v>
                </c:pt>
                <c:pt idx="14">
                  <c:v>321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1430</c:v>
                </c:pt>
                <c:pt idx="5">
                  <c:v>1506</c:v>
                </c:pt>
                <c:pt idx="8">
                  <c:v>1135</c:v>
                </c:pt>
                <c:pt idx="11">
                  <c:v>1344</c:v>
                </c:pt>
                <c:pt idx="14">
                  <c:v>1070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c:v>
                </c:pt>
                <c:pt idx="3">
                  <c:v>2</c:v>
                </c:pt>
                <c:pt idx="6">
                  <c:v>1</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1873</c:v>
                </c:pt>
                <c:pt idx="3">
                  <c:v>1835</c:v>
                </c:pt>
                <c:pt idx="6">
                  <c:v>1763</c:v>
                </c:pt>
                <c:pt idx="9">
                  <c:v>1423</c:v>
                </c:pt>
                <c:pt idx="12">
                  <c:v>1191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603</c:v>
                </c:pt>
                <c:pt idx="3">
                  <c:v>644</c:v>
                </c:pt>
                <c:pt idx="6">
                  <c:v>722</c:v>
                </c:pt>
                <c:pt idx="9">
                  <c:v>851</c:v>
                </c:pt>
                <c:pt idx="12">
                  <c:v>761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2174</c:v>
                </c:pt>
                <c:pt idx="3">
                  <c:v>1938</c:v>
                </c:pt>
                <c:pt idx="6">
                  <c:v>1729</c:v>
                </c:pt>
                <c:pt idx="9">
                  <c:v>1546</c:v>
                </c:pt>
                <c:pt idx="12">
                  <c:v>1422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881</c:v>
                </c:pt>
                <c:pt idx="3">
                  <c:v>524</c:v>
                </c:pt>
                <c:pt idx="6">
                  <c:v>256</c:v>
                </c:pt>
                <c:pt idx="9">
                  <c:v>94</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10293</c:v>
                </c:pt>
                <c:pt idx="3">
                  <c:v>10304</c:v>
                </c:pt>
                <c:pt idx="6">
                  <c:v>10417</c:v>
                </c:pt>
                <c:pt idx="9">
                  <c:v>10624</c:v>
                </c:pt>
                <c:pt idx="12">
                  <c:v>12996</c:v>
                </c:pt>
              </c:numCache>
            </c:numRef>
          </c:val>
        </c:ser>
        <c:dLbls>
          <c:showLegendKey val="0"/>
          <c:showVal val="0"/>
          <c:showCatName val="0"/>
          <c:showSerName val="0"/>
          <c:showPercent val="0"/>
          <c:showBubbleSize val="0"/>
        </c:dLbls>
        <c:gapWidth val="100"/>
        <c:overlap val="100"/>
        <c:axId val="100432128"/>
        <c:axId val="100442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6198</c:v>
                </c:pt>
                <c:pt idx="2">
                  <c:v>#N/A</c:v>
                </c:pt>
                <c:pt idx="3">
                  <c:v>#N/A</c:v>
                </c:pt>
                <c:pt idx="4">
                  <c:v>5783</c:v>
                </c:pt>
                <c:pt idx="5">
                  <c:v>#N/A</c:v>
                </c:pt>
                <c:pt idx="6">
                  <c:v>#N/A</c:v>
                </c:pt>
                <c:pt idx="7">
                  <c:v>5902</c:v>
                </c:pt>
                <c:pt idx="8">
                  <c:v>#N/A</c:v>
                </c:pt>
                <c:pt idx="9">
                  <c:v>#N/A</c:v>
                </c:pt>
                <c:pt idx="10">
                  <c:v>5868</c:v>
                </c:pt>
                <c:pt idx="11">
                  <c:v>#N/A</c:v>
                </c:pt>
                <c:pt idx="12">
                  <c:v>#N/A</c:v>
                </c:pt>
                <c:pt idx="13">
                  <c:v>7929</c:v>
                </c:pt>
                <c:pt idx="14">
                  <c:v>#N/A</c:v>
                </c:pt>
              </c:numCache>
            </c:numRef>
          </c:val>
          <c:smooth val="0"/>
        </c:ser>
        <c:dLbls>
          <c:showLegendKey val="0"/>
          <c:showVal val="0"/>
          <c:showCatName val="0"/>
          <c:showSerName val="0"/>
          <c:showPercent val="0"/>
          <c:showBubbleSize val="0"/>
        </c:dLbls>
        <c:marker val="1"/>
        <c:smooth val="0"/>
        <c:axId val="100432128"/>
        <c:axId val="100442496"/>
      </c:lineChart>
      <c:catAx>
        <c:axId val="10043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442496"/>
        <c:crosses val="autoZero"/>
        <c:auto val="1"/>
        <c:lblAlgn val="ctr"/>
        <c:lblOffset val="100"/>
        <c:tickLblSkip val="1"/>
        <c:tickMarkSkip val="1"/>
        <c:noMultiLvlLbl val="0"/>
      </c:catAx>
      <c:valAx>
        <c:axId val="10044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3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38,233
37,755
15.33
15,388,702
14,779,913
594,177
7,884,146
12,996,476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製造業を中心とした安定した税収により、類似団体平均を大きく上回る財政力指数ではあるが、近年低下傾向である。納税方法の利便性向上をめざし税など収納率の向上、企業誘致をはじめ、ふるさと納税、受益者負担の適正化等による新たな歳入確保及び行政評価制度の適切な運用により歳出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7" name="直線コネクタ 66"/>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124178</xdr:rowOff>
    </xdr:from>
    <xdr:to>
      <xdr:col>6</xdr:col>
      <xdr:colOff>0</xdr:colOff>
      <xdr:row>39</xdr:row>
      <xdr:rowOff>137583</xdr:rowOff>
    </xdr:to>
    <xdr:cxnSp macro="">
      <xdr:nvCxnSpPr>
        <xdr:cNvPr id="70" name="直線コネクタ 69"/>
        <xdr:cNvCxnSpPr/>
      </xdr:nvCxnSpPr>
      <xdr:spPr>
        <a:xfrm>
          <a:off x="3225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43745</xdr:rowOff>
    </xdr:from>
    <xdr:to>
      <xdr:col>4</xdr:col>
      <xdr:colOff>482600</xdr:colOff>
      <xdr:row>39</xdr:row>
      <xdr:rowOff>124178</xdr:rowOff>
    </xdr:to>
    <xdr:cxnSp macro="">
      <xdr:nvCxnSpPr>
        <xdr:cNvPr id="73" name="直線コネクタ 72"/>
        <xdr:cNvCxnSpPr/>
      </xdr:nvCxnSpPr>
      <xdr:spPr>
        <a:xfrm>
          <a:off x="2336800" y="67302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134761</xdr:rowOff>
    </xdr:from>
    <xdr:to>
      <xdr:col>3</xdr:col>
      <xdr:colOff>279400</xdr:colOff>
      <xdr:row>39</xdr:row>
      <xdr:rowOff>43745</xdr:rowOff>
    </xdr:to>
    <xdr:cxnSp macro="">
      <xdr:nvCxnSpPr>
        <xdr:cNvPr id="76" name="直線コネクタ 75"/>
        <xdr:cNvCxnSpPr/>
      </xdr:nvCxnSpPr>
      <xdr:spPr>
        <a:xfrm>
          <a:off x="1447800" y="66498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6" name="円/楕円 85"/>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7"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8" name="円/楕円 87"/>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89" name="テキスト ボックス 88"/>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73378</xdr:rowOff>
    </xdr:from>
    <xdr:to>
      <xdr:col>4</xdr:col>
      <xdr:colOff>533400</xdr:colOff>
      <xdr:row>40</xdr:row>
      <xdr:rowOff>3528</xdr:rowOff>
    </xdr:to>
    <xdr:sp macro="" textlink="">
      <xdr:nvSpPr>
        <xdr:cNvPr id="90" name="円/楕円 89"/>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13705</xdr:rowOff>
    </xdr:from>
    <xdr:ext cx="762000" cy="259045"/>
    <xdr:sp macro="" textlink="">
      <xdr:nvSpPr>
        <xdr:cNvPr id="91" name="テキスト ボックス 90"/>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164395</xdr:rowOff>
    </xdr:from>
    <xdr:to>
      <xdr:col>3</xdr:col>
      <xdr:colOff>330200</xdr:colOff>
      <xdr:row>39</xdr:row>
      <xdr:rowOff>94545</xdr:rowOff>
    </xdr:to>
    <xdr:sp macro="" textlink="">
      <xdr:nvSpPr>
        <xdr:cNvPr id="92" name="円/楕円 91"/>
        <xdr:cNvSpPr/>
      </xdr:nvSpPr>
      <xdr:spPr>
        <a:xfrm>
          <a:off x="2286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104722</xdr:rowOff>
    </xdr:from>
    <xdr:ext cx="762000" cy="259045"/>
    <xdr:sp macro="" textlink="">
      <xdr:nvSpPr>
        <xdr:cNvPr id="93" name="テキスト ボックス 92"/>
        <xdr:cNvSpPr txBox="1"/>
      </xdr:nvSpPr>
      <xdr:spPr>
        <a:xfrm>
          <a:off x="1955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83961</xdr:rowOff>
    </xdr:from>
    <xdr:to>
      <xdr:col>2</xdr:col>
      <xdr:colOff>127000</xdr:colOff>
      <xdr:row>39</xdr:row>
      <xdr:rowOff>14111</xdr:rowOff>
    </xdr:to>
    <xdr:sp macro="" textlink="">
      <xdr:nvSpPr>
        <xdr:cNvPr id="94" name="円/楕円 93"/>
        <xdr:cNvSpPr/>
      </xdr:nvSpPr>
      <xdr:spPr>
        <a:xfrm>
          <a:off x="1397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24288</xdr:rowOff>
    </xdr:from>
    <xdr:ext cx="762000" cy="259045"/>
    <xdr:sp macro="" textlink="">
      <xdr:nvSpPr>
        <xdr:cNvPr id="95" name="テキスト ボックス 94"/>
        <xdr:cNvSpPr txBox="1"/>
      </xdr:nvSpPr>
      <xdr:spPr>
        <a:xfrm>
          <a:off x="1066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・物件費の増加と扶助費の高まり、また近年、借入れを行った地方債の元金償還が始まったことによる公債費の増加等により</a:t>
          </a:r>
          <a:r>
            <a:rPr kumimoji="1" lang="en-US" altLang="ja-JP" sz="1300">
              <a:latin typeface="ＭＳ Ｐゴシック"/>
            </a:rPr>
            <a:t>96.5</a:t>
          </a:r>
          <a:r>
            <a:rPr kumimoji="1" lang="ja-JP" altLang="en-US" sz="1300">
              <a:latin typeface="ＭＳ Ｐゴシック"/>
            </a:rPr>
            <a:t>％と類似団体平均を大きく上回っている。</a:t>
          </a:r>
          <a:endParaRPr kumimoji="1" lang="en-US" altLang="ja-JP" sz="1300">
            <a:latin typeface="ＭＳ Ｐゴシック"/>
          </a:endParaRPr>
        </a:p>
        <a:p>
          <a:r>
            <a:rPr kumimoji="1" lang="ja-JP" altLang="en-US" sz="1300">
              <a:latin typeface="ＭＳ Ｐゴシック"/>
            </a:rPr>
            <a:t>物件費については、正規職員数削減の影響による委託業務量の増による影響と考えられる。平成２２年度から導入している指定管理者制度を活用し、競争に伴うコスト削減効果により物件費の抑制を図る。扶助費については、社会保障費の増によるところが大きいが、町単独で実施しているものや近隣市や類似団体の比較等により、精査・見直し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29464</xdr:rowOff>
    </xdr:from>
    <xdr:to>
      <xdr:col>7</xdr:col>
      <xdr:colOff>152400</xdr:colOff>
      <xdr:row>66</xdr:row>
      <xdr:rowOff>34290</xdr:rowOff>
    </xdr:to>
    <xdr:cxnSp macro="">
      <xdr:nvCxnSpPr>
        <xdr:cNvPr id="128" name="直線コネクタ 127"/>
        <xdr:cNvCxnSpPr/>
      </xdr:nvCxnSpPr>
      <xdr:spPr>
        <a:xfrm>
          <a:off x="4114800" y="1134516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29464</xdr:rowOff>
    </xdr:from>
    <xdr:to>
      <xdr:col>6</xdr:col>
      <xdr:colOff>0</xdr:colOff>
      <xdr:row>66</xdr:row>
      <xdr:rowOff>101854</xdr:rowOff>
    </xdr:to>
    <xdr:cxnSp macro="">
      <xdr:nvCxnSpPr>
        <xdr:cNvPr id="131" name="直線コネクタ 130"/>
        <xdr:cNvCxnSpPr/>
      </xdr:nvCxnSpPr>
      <xdr:spPr>
        <a:xfrm flipV="1">
          <a:off x="3225800" y="113451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72898</xdr:rowOff>
    </xdr:from>
    <xdr:to>
      <xdr:col>4</xdr:col>
      <xdr:colOff>482600</xdr:colOff>
      <xdr:row>66</xdr:row>
      <xdr:rowOff>101854</xdr:rowOff>
    </xdr:to>
    <xdr:cxnSp macro="">
      <xdr:nvCxnSpPr>
        <xdr:cNvPr id="134" name="直線コネクタ 133"/>
        <xdr:cNvCxnSpPr/>
      </xdr:nvCxnSpPr>
      <xdr:spPr>
        <a:xfrm>
          <a:off x="2336800" y="113885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27178</xdr:rowOff>
    </xdr:from>
    <xdr:to>
      <xdr:col>3</xdr:col>
      <xdr:colOff>279400</xdr:colOff>
      <xdr:row>66</xdr:row>
      <xdr:rowOff>72898</xdr:rowOff>
    </xdr:to>
    <xdr:cxnSp macro="">
      <xdr:nvCxnSpPr>
        <xdr:cNvPr id="137" name="直線コネクタ 136"/>
        <xdr:cNvCxnSpPr/>
      </xdr:nvCxnSpPr>
      <xdr:spPr>
        <a:xfrm>
          <a:off x="1447800" y="1117142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154940</xdr:rowOff>
    </xdr:from>
    <xdr:to>
      <xdr:col>7</xdr:col>
      <xdr:colOff>203200</xdr:colOff>
      <xdr:row>66</xdr:row>
      <xdr:rowOff>85090</xdr:rowOff>
    </xdr:to>
    <xdr:sp macro="" textlink="">
      <xdr:nvSpPr>
        <xdr:cNvPr id="147" name="円/楕円 146"/>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127017</xdr:rowOff>
    </xdr:from>
    <xdr:ext cx="762000" cy="259045"/>
    <xdr:sp macro="" textlink="">
      <xdr:nvSpPr>
        <xdr:cNvPr id="148"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150114</xdr:rowOff>
    </xdr:from>
    <xdr:to>
      <xdr:col>6</xdr:col>
      <xdr:colOff>50800</xdr:colOff>
      <xdr:row>66</xdr:row>
      <xdr:rowOff>80264</xdr:rowOff>
    </xdr:to>
    <xdr:sp macro="" textlink="">
      <xdr:nvSpPr>
        <xdr:cNvPr id="149" name="円/楕円 148"/>
        <xdr:cNvSpPr/>
      </xdr:nvSpPr>
      <xdr:spPr>
        <a:xfrm>
          <a:off x="4064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65041</xdr:rowOff>
    </xdr:from>
    <xdr:ext cx="736600" cy="259045"/>
    <xdr:sp macro="" textlink="">
      <xdr:nvSpPr>
        <xdr:cNvPr id="150" name="テキスト ボックス 149"/>
        <xdr:cNvSpPr txBox="1"/>
      </xdr:nvSpPr>
      <xdr:spPr>
        <a:xfrm>
          <a:off x="3733800" y="1138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51054</xdr:rowOff>
    </xdr:from>
    <xdr:to>
      <xdr:col>4</xdr:col>
      <xdr:colOff>533400</xdr:colOff>
      <xdr:row>66</xdr:row>
      <xdr:rowOff>152654</xdr:rowOff>
    </xdr:to>
    <xdr:sp macro="" textlink="">
      <xdr:nvSpPr>
        <xdr:cNvPr id="151" name="円/楕円 150"/>
        <xdr:cNvSpPr/>
      </xdr:nvSpPr>
      <xdr:spPr>
        <a:xfrm>
          <a:off x="3175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137431</xdr:rowOff>
    </xdr:from>
    <xdr:ext cx="762000" cy="259045"/>
    <xdr:sp macro="" textlink="">
      <xdr:nvSpPr>
        <xdr:cNvPr id="152" name="テキスト ボックス 151"/>
        <xdr:cNvSpPr txBox="1"/>
      </xdr:nvSpPr>
      <xdr:spPr>
        <a:xfrm>
          <a:off x="2844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22098</xdr:rowOff>
    </xdr:from>
    <xdr:to>
      <xdr:col>3</xdr:col>
      <xdr:colOff>330200</xdr:colOff>
      <xdr:row>66</xdr:row>
      <xdr:rowOff>123698</xdr:rowOff>
    </xdr:to>
    <xdr:sp macro="" textlink="">
      <xdr:nvSpPr>
        <xdr:cNvPr id="153" name="円/楕円 152"/>
        <xdr:cNvSpPr/>
      </xdr:nvSpPr>
      <xdr:spPr>
        <a:xfrm>
          <a:off x="2286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108475</xdr:rowOff>
    </xdr:from>
    <xdr:ext cx="762000" cy="259045"/>
    <xdr:sp macro="" textlink="">
      <xdr:nvSpPr>
        <xdr:cNvPr id="154" name="テキスト ボックス 153"/>
        <xdr:cNvSpPr txBox="1"/>
      </xdr:nvSpPr>
      <xdr:spPr>
        <a:xfrm>
          <a:off x="1955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147828</xdr:rowOff>
    </xdr:from>
    <xdr:to>
      <xdr:col>2</xdr:col>
      <xdr:colOff>127000</xdr:colOff>
      <xdr:row>65</xdr:row>
      <xdr:rowOff>77978</xdr:rowOff>
    </xdr:to>
    <xdr:sp macro="" textlink="">
      <xdr:nvSpPr>
        <xdr:cNvPr id="155" name="円/楕円 154"/>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62755</xdr:rowOff>
    </xdr:from>
    <xdr:ext cx="762000" cy="259045"/>
    <xdr:sp macro="" textlink="">
      <xdr:nvSpPr>
        <xdr:cNvPr id="156" name="テキスト ボックス 155"/>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[111,816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１人当たりの決算額が類似団体平均と比較し、若干であるが下回っているのは、人件費及び維持補修費の抑制による。今後は、物件費の削減に向け、公共施設マネジメント基本計画を具現化させるため施設ごとのアクションプランを策定し、また、平成２２年度から導入している指定管理者制度を活用するよう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167701</xdr:rowOff>
    </xdr:from>
    <xdr:to>
      <xdr:col>7</xdr:col>
      <xdr:colOff>152400</xdr:colOff>
      <xdr:row>83</xdr:row>
      <xdr:rowOff>67523</xdr:rowOff>
    </xdr:to>
    <xdr:cxnSp macro="">
      <xdr:nvCxnSpPr>
        <xdr:cNvPr id="191" name="直線コネクタ 190"/>
        <xdr:cNvCxnSpPr/>
      </xdr:nvCxnSpPr>
      <xdr:spPr>
        <a:xfrm>
          <a:off x="4114800" y="14226601"/>
          <a:ext cx="838200" cy="7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167701</xdr:rowOff>
    </xdr:from>
    <xdr:to>
      <xdr:col>6</xdr:col>
      <xdr:colOff>0</xdr:colOff>
      <xdr:row>83</xdr:row>
      <xdr:rowOff>59327</xdr:rowOff>
    </xdr:to>
    <xdr:cxnSp macro="">
      <xdr:nvCxnSpPr>
        <xdr:cNvPr id="194" name="直線コネクタ 193"/>
        <xdr:cNvCxnSpPr/>
      </xdr:nvCxnSpPr>
      <xdr:spPr>
        <a:xfrm flipV="1">
          <a:off x="3225800" y="14226601"/>
          <a:ext cx="889000" cy="6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59327</xdr:rowOff>
    </xdr:from>
    <xdr:to>
      <xdr:col>4</xdr:col>
      <xdr:colOff>482600</xdr:colOff>
      <xdr:row>83</xdr:row>
      <xdr:rowOff>69293</xdr:rowOff>
    </xdr:to>
    <xdr:cxnSp macro="">
      <xdr:nvCxnSpPr>
        <xdr:cNvPr id="197" name="直線コネクタ 196"/>
        <xdr:cNvCxnSpPr/>
      </xdr:nvCxnSpPr>
      <xdr:spPr>
        <a:xfrm flipV="1">
          <a:off x="2336800" y="14289677"/>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60075</xdr:rowOff>
    </xdr:from>
    <xdr:to>
      <xdr:col>3</xdr:col>
      <xdr:colOff>279400</xdr:colOff>
      <xdr:row>83</xdr:row>
      <xdr:rowOff>69293</xdr:rowOff>
    </xdr:to>
    <xdr:cxnSp macro="">
      <xdr:nvCxnSpPr>
        <xdr:cNvPr id="200" name="直線コネクタ 199"/>
        <xdr:cNvCxnSpPr/>
      </xdr:nvCxnSpPr>
      <xdr:spPr>
        <a:xfrm>
          <a:off x="1447800" y="14290425"/>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16723</xdr:rowOff>
    </xdr:from>
    <xdr:to>
      <xdr:col>7</xdr:col>
      <xdr:colOff>203200</xdr:colOff>
      <xdr:row>83</xdr:row>
      <xdr:rowOff>118323</xdr:rowOff>
    </xdr:to>
    <xdr:sp macro="" textlink="">
      <xdr:nvSpPr>
        <xdr:cNvPr id="210" name="円/楕円 209"/>
        <xdr:cNvSpPr/>
      </xdr:nvSpPr>
      <xdr:spPr>
        <a:xfrm>
          <a:off x="4902200" y="142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33250</xdr:rowOff>
    </xdr:from>
    <xdr:ext cx="762000" cy="259045"/>
    <xdr:sp macro="" textlink="">
      <xdr:nvSpPr>
        <xdr:cNvPr id="211" name="人件費・物件費等の状況該当値テキスト"/>
        <xdr:cNvSpPr txBox="1"/>
      </xdr:nvSpPr>
      <xdr:spPr>
        <a:xfrm>
          <a:off x="5041900" y="1409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116901</xdr:rowOff>
    </xdr:from>
    <xdr:to>
      <xdr:col>6</xdr:col>
      <xdr:colOff>50800</xdr:colOff>
      <xdr:row>83</xdr:row>
      <xdr:rowOff>47051</xdr:rowOff>
    </xdr:to>
    <xdr:sp macro="" textlink="">
      <xdr:nvSpPr>
        <xdr:cNvPr id="212" name="円/楕円 211"/>
        <xdr:cNvSpPr/>
      </xdr:nvSpPr>
      <xdr:spPr>
        <a:xfrm>
          <a:off x="4064000" y="1417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57228</xdr:rowOff>
    </xdr:from>
    <xdr:ext cx="736600" cy="259045"/>
    <xdr:sp macro="" textlink="">
      <xdr:nvSpPr>
        <xdr:cNvPr id="213" name="テキスト ボックス 212"/>
        <xdr:cNvSpPr txBox="1"/>
      </xdr:nvSpPr>
      <xdr:spPr>
        <a:xfrm>
          <a:off x="3733800" y="13944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102,955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8527</xdr:rowOff>
    </xdr:from>
    <xdr:to>
      <xdr:col>4</xdr:col>
      <xdr:colOff>533400</xdr:colOff>
      <xdr:row>83</xdr:row>
      <xdr:rowOff>110127</xdr:rowOff>
    </xdr:to>
    <xdr:sp macro="" textlink="">
      <xdr:nvSpPr>
        <xdr:cNvPr id="214" name="円/楕円 213"/>
        <xdr:cNvSpPr/>
      </xdr:nvSpPr>
      <xdr:spPr>
        <a:xfrm>
          <a:off x="31750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94904</xdr:rowOff>
    </xdr:from>
    <xdr:ext cx="762000" cy="259045"/>
    <xdr:sp macro="" textlink="">
      <xdr:nvSpPr>
        <xdr:cNvPr id="215" name="テキスト ボックス 214"/>
        <xdr:cNvSpPr txBox="1"/>
      </xdr:nvSpPr>
      <xdr:spPr>
        <a:xfrm>
          <a:off x="2844800" y="1432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110,797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18493</xdr:rowOff>
    </xdr:from>
    <xdr:to>
      <xdr:col>3</xdr:col>
      <xdr:colOff>330200</xdr:colOff>
      <xdr:row>83</xdr:row>
      <xdr:rowOff>120093</xdr:rowOff>
    </xdr:to>
    <xdr:sp macro="" textlink="">
      <xdr:nvSpPr>
        <xdr:cNvPr id="216" name="円/楕円 215"/>
        <xdr:cNvSpPr/>
      </xdr:nvSpPr>
      <xdr:spPr>
        <a:xfrm>
          <a:off x="2286000" y="142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130270</xdr:rowOff>
    </xdr:from>
    <xdr:ext cx="762000" cy="259045"/>
    <xdr:sp macro="" textlink="">
      <xdr:nvSpPr>
        <xdr:cNvPr id="217" name="テキスト ボックス 216"/>
        <xdr:cNvSpPr txBox="1"/>
      </xdr:nvSpPr>
      <xdr:spPr>
        <a:xfrm>
          <a:off x="1955800" y="1401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112,036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9275</xdr:rowOff>
    </xdr:from>
    <xdr:to>
      <xdr:col>2</xdr:col>
      <xdr:colOff>127000</xdr:colOff>
      <xdr:row>83</xdr:row>
      <xdr:rowOff>110875</xdr:rowOff>
    </xdr:to>
    <xdr:sp macro="" textlink="">
      <xdr:nvSpPr>
        <xdr:cNvPr id="218" name="円/楕円 217"/>
        <xdr:cNvSpPr/>
      </xdr:nvSpPr>
      <xdr:spPr>
        <a:xfrm>
          <a:off x="1397000" y="1423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95652</xdr:rowOff>
    </xdr:from>
    <xdr:ext cx="762000" cy="259045"/>
    <xdr:sp macro="" textlink="">
      <xdr:nvSpPr>
        <xdr:cNvPr id="219" name="テキスト ボックス 218"/>
        <xdr:cNvSpPr txBox="1"/>
      </xdr:nvSpPr>
      <xdr:spPr>
        <a:xfrm>
          <a:off x="1066800" y="1432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水準を下回っているものの、類似団体平均と比較すると高い水準となっている。加えて徐々にではあるが、指数が上昇しているため引き続きラスパイレス指数の動向には十分に注意し、その抑制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130811</xdr:rowOff>
    </xdr:to>
    <xdr:cxnSp macro="">
      <xdr:nvCxnSpPr>
        <xdr:cNvPr id="253" name="直線コネクタ 252"/>
        <xdr:cNvCxnSpPr/>
      </xdr:nvCxnSpPr>
      <xdr:spPr>
        <a:xfrm>
          <a:off x="16179800" y="1451652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114723</xdr:rowOff>
    </xdr:from>
    <xdr:to>
      <xdr:col>23</xdr:col>
      <xdr:colOff>406400</xdr:colOff>
      <xdr:row>88</xdr:row>
      <xdr:rowOff>32173</xdr:rowOff>
    </xdr:to>
    <xdr:cxnSp macro="">
      <xdr:nvCxnSpPr>
        <xdr:cNvPr id="256" name="直線コネクタ 255"/>
        <xdr:cNvCxnSpPr/>
      </xdr:nvCxnSpPr>
      <xdr:spPr>
        <a:xfrm flipV="1">
          <a:off x="15290800" y="1451652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32173</xdr:rowOff>
    </xdr:to>
    <xdr:cxnSp macro="">
      <xdr:nvCxnSpPr>
        <xdr:cNvPr id="259" name="直線コネクタ 258"/>
        <xdr:cNvCxnSpPr/>
      </xdr:nvCxnSpPr>
      <xdr:spPr>
        <a:xfrm>
          <a:off x="14401800" y="1511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10161</xdr:rowOff>
    </xdr:from>
    <xdr:to>
      <xdr:col>21</xdr:col>
      <xdr:colOff>0</xdr:colOff>
      <xdr:row>88</xdr:row>
      <xdr:rowOff>24130</xdr:rowOff>
    </xdr:to>
    <xdr:cxnSp macro="">
      <xdr:nvCxnSpPr>
        <xdr:cNvPr id="262" name="直線コネクタ 261"/>
        <xdr:cNvCxnSpPr/>
      </xdr:nvCxnSpPr>
      <xdr:spPr>
        <a:xfrm>
          <a:off x="13512800" y="14411961"/>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2" name="円/楕円 271"/>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3"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4" name="円/楕円 273"/>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75" name="テキスト ボックス 274"/>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6" name="円/楕円 275"/>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67750</xdr:rowOff>
    </xdr:from>
    <xdr:ext cx="762000" cy="259045"/>
    <xdr:sp macro="" textlink="">
      <xdr:nvSpPr>
        <xdr:cNvPr id="277" name="テキスト ボックス 276"/>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8" name="円/楕円 277"/>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9" name="テキスト ボックス 278"/>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130811</xdr:rowOff>
    </xdr:from>
    <xdr:to>
      <xdr:col>19</xdr:col>
      <xdr:colOff>533400</xdr:colOff>
      <xdr:row>84</xdr:row>
      <xdr:rowOff>60961</xdr:rowOff>
    </xdr:to>
    <xdr:sp macro="" textlink="">
      <xdr:nvSpPr>
        <xdr:cNvPr id="280" name="円/楕円 279"/>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45738</xdr:rowOff>
    </xdr:from>
    <xdr:ext cx="762000" cy="259045"/>
    <xdr:sp macro="" textlink="">
      <xdr:nvSpPr>
        <xdr:cNvPr id="281" name="テキスト ボックス 280"/>
        <xdr:cNvSpPr txBox="1"/>
      </xdr:nvSpPr>
      <xdr:spPr>
        <a:xfrm>
          <a:off x="131318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行政サービスの推進を図るため、出張所等多くの施設を配置しており、類似団体と比較した場合の職員数は平均を上回っている状況にある。平成２３年度を初年度とする第４次定員適正化計画（５年間）に基づき、定年退職者の不補充や民間委託の推進等により、今後更に職員数の削減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90896</xdr:rowOff>
    </xdr:from>
    <xdr:to>
      <xdr:col>24</xdr:col>
      <xdr:colOff>558800</xdr:colOff>
      <xdr:row>60</xdr:row>
      <xdr:rowOff>103536</xdr:rowOff>
    </xdr:to>
    <xdr:cxnSp macro="">
      <xdr:nvCxnSpPr>
        <xdr:cNvPr id="318" name="直線コネクタ 317"/>
        <xdr:cNvCxnSpPr/>
      </xdr:nvCxnSpPr>
      <xdr:spPr>
        <a:xfrm>
          <a:off x="16179800" y="10377896"/>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9"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90896</xdr:rowOff>
    </xdr:from>
    <xdr:to>
      <xdr:col>23</xdr:col>
      <xdr:colOff>406400</xdr:colOff>
      <xdr:row>60</xdr:row>
      <xdr:rowOff>104684</xdr:rowOff>
    </xdr:to>
    <xdr:cxnSp macro="">
      <xdr:nvCxnSpPr>
        <xdr:cNvPr id="321" name="直線コネクタ 320"/>
        <xdr:cNvCxnSpPr/>
      </xdr:nvCxnSpPr>
      <xdr:spPr>
        <a:xfrm flipV="1">
          <a:off x="15290800" y="1037789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3" name="テキスト ボックス 322"/>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104684</xdr:rowOff>
    </xdr:from>
    <xdr:to>
      <xdr:col>22</xdr:col>
      <xdr:colOff>203200</xdr:colOff>
      <xdr:row>60</xdr:row>
      <xdr:rowOff>117324</xdr:rowOff>
    </xdr:to>
    <xdr:cxnSp macro="">
      <xdr:nvCxnSpPr>
        <xdr:cNvPr id="324" name="直線コネクタ 323"/>
        <xdr:cNvCxnSpPr/>
      </xdr:nvCxnSpPr>
      <xdr:spPr>
        <a:xfrm flipV="1">
          <a:off x="14401800" y="1039168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6" name="テキスト ボックス 325"/>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117324</xdr:rowOff>
    </xdr:from>
    <xdr:to>
      <xdr:col>21</xdr:col>
      <xdr:colOff>0</xdr:colOff>
      <xdr:row>60</xdr:row>
      <xdr:rowOff>126516</xdr:rowOff>
    </xdr:to>
    <xdr:cxnSp macro="">
      <xdr:nvCxnSpPr>
        <xdr:cNvPr id="327" name="直線コネクタ 326"/>
        <xdr:cNvCxnSpPr/>
      </xdr:nvCxnSpPr>
      <xdr:spPr>
        <a:xfrm flipV="1">
          <a:off x="13512800" y="1040432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9" name="テキスト ボックス 328"/>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1" name="テキスト ボックス 330"/>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52736</xdr:rowOff>
    </xdr:from>
    <xdr:to>
      <xdr:col>24</xdr:col>
      <xdr:colOff>609600</xdr:colOff>
      <xdr:row>60</xdr:row>
      <xdr:rowOff>154336</xdr:rowOff>
    </xdr:to>
    <xdr:sp macro="" textlink="">
      <xdr:nvSpPr>
        <xdr:cNvPr id="337" name="円/楕円 336"/>
        <xdr:cNvSpPr/>
      </xdr:nvSpPr>
      <xdr:spPr>
        <a:xfrm>
          <a:off x="169672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24813</xdr:rowOff>
    </xdr:from>
    <xdr:ext cx="762000" cy="259045"/>
    <xdr:sp macro="" textlink="">
      <xdr:nvSpPr>
        <xdr:cNvPr id="338" name="定員管理の状況該当値テキスト"/>
        <xdr:cNvSpPr txBox="1"/>
      </xdr:nvSpPr>
      <xdr:spPr>
        <a:xfrm>
          <a:off x="17106900" y="1031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40096</xdr:rowOff>
    </xdr:from>
    <xdr:to>
      <xdr:col>23</xdr:col>
      <xdr:colOff>457200</xdr:colOff>
      <xdr:row>60</xdr:row>
      <xdr:rowOff>141696</xdr:rowOff>
    </xdr:to>
    <xdr:sp macro="" textlink="">
      <xdr:nvSpPr>
        <xdr:cNvPr id="339" name="円/楕円 338"/>
        <xdr:cNvSpPr/>
      </xdr:nvSpPr>
      <xdr:spPr>
        <a:xfrm>
          <a:off x="16129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126473</xdr:rowOff>
    </xdr:from>
    <xdr:ext cx="736600" cy="259045"/>
    <xdr:sp macro="" textlink="">
      <xdr:nvSpPr>
        <xdr:cNvPr id="340" name="テキスト ボックス 339"/>
        <xdr:cNvSpPr txBox="1"/>
      </xdr:nvSpPr>
      <xdr:spPr>
        <a:xfrm>
          <a:off x="15798800" y="104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53884</xdr:rowOff>
    </xdr:from>
    <xdr:to>
      <xdr:col>22</xdr:col>
      <xdr:colOff>254000</xdr:colOff>
      <xdr:row>60</xdr:row>
      <xdr:rowOff>155484</xdr:rowOff>
    </xdr:to>
    <xdr:sp macro="" textlink="">
      <xdr:nvSpPr>
        <xdr:cNvPr id="341" name="円/楕円 340"/>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140261</xdr:rowOff>
    </xdr:from>
    <xdr:ext cx="762000" cy="259045"/>
    <xdr:sp macro="" textlink="">
      <xdr:nvSpPr>
        <xdr:cNvPr id="342" name="テキスト ボックス 341"/>
        <xdr:cNvSpPr txBox="1"/>
      </xdr:nvSpPr>
      <xdr:spPr>
        <a:xfrm>
          <a:off x="14909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66524</xdr:rowOff>
    </xdr:from>
    <xdr:to>
      <xdr:col>21</xdr:col>
      <xdr:colOff>50800</xdr:colOff>
      <xdr:row>60</xdr:row>
      <xdr:rowOff>168124</xdr:rowOff>
    </xdr:to>
    <xdr:sp macro="" textlink="">
      <xdr:nvSpPr>
        <xdr:cNvPr id="343" name="円/楕円 342"/>
        <xdr:cNvSpPr/>
      </xdr:nvSpPr>
      <xdr:spPr>
        <a:xfrm>
          <a:off x="14351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152901</xdr:rowOff>
    </xdr:from>
    <xdr:ext cx="762000" cy="259045"/>
    <xdr:sp macro="" textlink="">
      <xdr:nvSpPr>
        <xdr:cNvPr id="344" name="テキスト ボックス 343"/>
        <xdr:cNvSpPr txBox="1"/>
      </xdr:nvSpPr>
      <xdr:spPr>
        <a:xfrm>
          <a:off x="140208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75716</xdr:rowOff>
    </xdr:from>
    <xdr:to>
      <xdr:col>19</xdr:col>
      <xdr:colOff>533400</xdr:colOff>
      <xdr:row>61</xdr:row>
      <xdr:rowOff>5866</xdr:rowOff>
    </xdr:to>
    <xdr:sp macro="" textlink="">
      <xdr:nvSpPr>
        <xdr:cNvPr id="345" name="円/楕円 344"/>
        <xdr:cNvSpPr/>
      </xdr:nvSpPr>
      <xdr:spPr>
        <a:xfrm>
          <a:off x="13462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162093</xdr:rowOff>
    </xdr:from>
    <xdr:ext cx="762000" cy="259045"/>
    <xdr:sp macro="" textlink="">
      <xdr:nvSpPr>
        <xdr:cNvPr id="346" name="テキスト ボックス 345"/>
        <xdr:cNvSpPr txBox="1"/>
      </xdr:nvSpPr>
      <xdr:spPr>
        <a:xfrm>
          <a:off x="13131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たが、平成２６年度単年度では、前年度より減少したものの３カ年平均（平成２４年度～２６年度平均）では類似団体平均を上回った。近年、借入れを行った地方債の元利償還額の増加が大きな要因である。今後の財政運営については、緊急度・住民ニーズを的確に把握した事業の選択により、起債に大きく頼ることのないよう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41487</xdr:rowOff>
    </xdr:to>
    <xdr:cxnSp macro="">
      <xdr:nvCxnSpPr>
        <xdr:cNvPr id="379" name="直線コネクタ 378"/>
        <xdr:cNvCxnSpPr/>
      </xdr:nvCxnSpPr>
      <xdr:spPr>
        <a:xfrm>
          <a:off x="16179800" y="72263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156633</xdr:rowOff>
    </xdr:from>
    <xdr:to>
      <xdr:col>23</xdr:col>
      <xdr:colOff>406400</xdr:colOff>
      <xdr:row>42</xdr:row>
      <xdr:rowOff>25400</xdr:rowOff>
    </xdr:to>
    <xdr:cxnSp macro="">
      <xdr:nvCxnSpPr>
        <xdr:cNvPr id="382" name="直線コネクタ 381"/>
        <xdr:cNvCxnSpPr/>
      </xdr:nvCxnSpPr>
      <xdr:spPr>
        <a:xfrm>
          <a:off x="15290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1270</xdr:rowOff>
    </xdr:to>
    <xdr:cxnSp macro="">
      <xdr:nvCxnSpPr>
        <xdr:cNvPr id="385" name="直線コネクタ 384"/>
        <xdr:cNvCxnSpPr/>
      </xdr:nvCxnSpPr>
      <xdr:spPr>
        <a:xfrm flipV="1">
          <a:off x="14401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42</xdr:row>
      <xdr:rowOff>1270</xdr:rowOff>
    </xdr:to>
    <xdr:cxnSp macro="">
      <xdr:nvCxnSpPr>
        <xdr:cNvPr id="388" name="直線コネクタ 387"/>
        <xdr:cNvCxnSpPr/>
      </xdr:nvCxnSpPr>
      <xdr:spPr>
        <a:xfrm>
          <a:off x="13512800" y="716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162137</xdr:rowOff>
    </xdr:from>
    <xdr:to>
      <xdr:col>24</xdr:col>
      <xdr:colOff>609600</xdr:colOff>
      <xdr:row>42</xdr:row>
      <xdr:rowOff>92287</xdr:rowOff>
    </xdr:to>
    <xdr:sp macro="" textlink="">
      <xdr:nvSpPr>
        <xdr:cNvPr id="398" name="円/楕円 397"/>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134214</xdr:rowOff>
    </xdr:from>
    <xdr:ext cx="762000" cy="259045"/>
    <xdr:sp macro="" textlink="">
      <xdr:nvSpPr>
        <xdr:cNvPr id="399"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0" name="円/楕円 399"/>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401" name="テキスト ボックス 400"/>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2" name="円/楕円 401"/>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403" name="テキスト ボックス 402"/>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4" name="円/楕円 403"/>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05" name="テキスト ボックス 404"/>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406" name="円/楕円 405"/>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22031</xdr:rowOff>
    </xdr:from>
    <xdr:ext cx="762000" cy="259045"/>
    <xdr:sp macro="" textlink="">
      <xdr:nvSpPr>
        <xdr:cNvPr id="407" name="テキスト ボックス 406"/>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っており、その主な要因としては、税収が少ない時の財政調整基金等の取崩しによる充当可能基金の減額、近年の重要な施策が重なったことによる地方債の現在高の増加、また不交付団体のため、普通交付税が交付されず標準財政規模が小さいことが要因として挙げられる。今後も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130852</xdr:rowOff>
    </xdr:from>
    <xdr:to>
      <xdr:col>24</xdr:col>
      <xdr:colOff>558800</xdr:colOff>
      <xdr:row>19</xdr:row>
      <xdr:rowOff>10753</xdr:rowOff>
    </xdr:to>
    <xdr:cxnSp macro="">
      <xdr:nvCxnSpPr>
        <xdr:cNvPr id="441" name="直線コネクタ 440"/>
        <xdr:cNvCxnSpPr/>
      </xdr:nvCxnSpPr>
      <xdr:spPr>
        <a:xfrm>
          <a:off x="16179800" y="3045502"/>
          <a:ext cx="838200" cy="22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2"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3" name="フローチャート : 判断 442"/>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128439</xdr:rowOff>
    </xdr:from>
    <xdr:to>
      <xdr:col>23</xdr:col>
      <xdr:colOff>406400</xdr:colOff>
      <xdr:row>17</xdr:row>
      <xdr:rowOff>130852</xdr:rowOff>
    </xdr:to>
    <xdr:cxnSp macro="">
      <xdr:nvCxnSpPr>
        <xdr:cNvPr id="444" name="直線コネクタ 443"/>
        <xdr:cNvCxnSpPr/>
      </xdr:nvCxnSpPr>
      <xdr:spPr>
        <a:xfrm>
          <a:off x="15290800" y="304308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110744</xdr:rowOff>
    </xdr:from>
    <xdr:to>
      <xdr:col>22</xdr:col>
      <xdr:colOff>203200</xdr:colOff>
      <xdr:row>17</xdr:row>
      <xdr:rowOff>128439</xdr:rowOff>
    </xdr:to>
    <xdr:cxnSp macro="">
      <xdr:nvCxnSpPr>
        <xdr:cNvPr id="447" name="直線コネクタ 446"/>
        <xdr:cNvCxnSpPr/>
      </xdr:nvCxnSpPr>
      <xdr:spPr>
        <a:xfrm>
          <a:off x="14401800" y="3025394"/>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9" name="テキスト ボックス 44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110744</xdr:rowOff>
    </xdr:from>
    <xdr:to>
      <xdr:col>21</xdr:col>
      <xdr:colOff>0</xdr:colOff>
      <xdr:row>17</xdr:row>
      <xdr:rowOff>157395</xdr:rowOff>
    </xdr:to>
    <xdr:cxnSp macro="">
      <xdr:nvCxnSpPr>
        <xdr:cNvPr id="450" name="直線コネクタ 449"/>
        <xdr:cNvCxnSpPr/>
      </xdr:nvCxnSpPr>
      <xdr:spPr>
        <a:xfrm flipV="1">
          <a:off x="13512800" y="3025394"/>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2" name="テキスト ボックス 451"/>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3" name="フローチャート : 判断 452"/>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4" name="テキスト ボックス 453"/>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131403</xdr:rowOff>
    </xdr:from>
    <xdr:to>
      <xdr:col>24</xdr:col>
      <xdr:colOff>609600</xdr:colOff>
      <xdr:row>19</xdr:row>
      <xdr:rowOff>61553</xdr:rowOff>
    </xdr:to>
    <xdr:sp macro="" textlink="">
      <xdr:nvSpPr>
        <xdr:cNvPr id="460" name="円/楕円 459"/>
        <xdr:cNvSpPr/>
      </xdr:nvSpPr>
      <xdr:spPr>
        <a:xfrm>
          <a:off x="16967200" y="32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103480</xdr:rowOff>
    </xdr:from>
    <xdr:ext cx="762000" cy="259045"/>
    <xdr:sp macro="" textlink="">
      <xdr:nvSpPr>
        <xdr:cNvPr id="461" name="将来負担の状況該当値テキスト"/>
        <xdr:cNvSpPr txBox="1"/>
      </xdr:nvSpPr>
      <xdr:spPr>
        <a:xfrm>
          <a:off x="17106900" y="318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80052</xdr:rowOff>
    </xdr:from>
    <xdr:to>
      <xdr:col>23</xdr:col>
      <xdr:colOff>457200</xdr:colOff>
      <xdr:row>18</xdr:row>
      <xdr:rowOff>10202</xdr:rowOff>
    </xdr:to>
    <xdr:sp macro="" textlink="">
      <xdr:nvSpPr>
        <xdr:cNvPr id="462" name="円/楕円 461"/>
        <xdr:cNvSpPr/>
      </xdr:nvSpPr>
      <xdr:spPr>
        <a:xfrm>
          <a:off x="16129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166429</xdr:rowOff>
    </xdr:from>
    <xdr:ext cx="736600" cy="259045"/>
    <xdr:sp macro="" textlink="">
      <xdr:nvSpPr>
        <xdr:cNvPr id="463" name="テキスト ボックス 462"/>
        <xdr:cNvSpPr txBox="1"/>
      </xdr:nvSpPr>
      <xdr:spPr>
        <a:xfrm>
          <a:off x="15798800" y="3081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77639</xdr:rowOff>
    </xdr:from>
    <xdr:to>
      <xdr:col>22</xdr:col>
      <xdr:colOff>254000</xdr:colOff>
      <xdr:row>18</xdr:row>
      <xdr:rowOff>7789</xdr:rowOff>
    </xdr:to>
    <xdr:sp macro="" textlink="">
      <xdr:nvSpPr>
        <xdr:cNvPr id="464" name="円/楕円 463"/>
        <xdr:cNvSpPr/>
      </xdr:nvSpPr>
      <xdr:spPr>
        <a:xfrm>
          <a:off x="152400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164016</xdr:rowOff>
    </xdr:from>
    <xdr:ext cx="762000" cy="259045"/>
    <xdr:sp macro="" textlink="">
      <xdr:nvSpPr>
        <xdr:cNvPr id="465" name="テキスト ボックス 464"/>
        <xdr:cNvSpPr txBox="1"/>
      </xdr:nvSpPr>
      <xdr:spPr>
        <a:xfrm>
          <a:off x="14909800" y="307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59944</xdr:rowOff>
    </xdr:from>
    <xdr:to>
      <xdr:col>21</xdr:col>
      <xdr:colOff>50800</xdr:colOff>
      <xdr:row>17</xdr:row>
      <xdr:rowOff>161544</xdr:rowOff>
    </xdr:to>
    <xdr:sp macro="" textlink="">
      <xdr:nvSpPr>
        <xdr:cNvPr id="466" name="円/楕円 465"/>
        <xdr:cNvSpPr/>
      </xdr:nvSpPr>
      <xdr:spPr>
        <a:xfrm>
          <a:off x="14351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146321</xdr:rowOff>
    </xdr:from>
    <xdr:ext cx="762000" cy="259045"/>
    <xdr:sp macro="" textlink="">
      <xdr:nvSpPr>
        <xdr:cNvPr id="467" name="テキスト ボックス 466"/>
        <xdr:cNvSpPr txBox="1"/>
      </xdr:nvSpPr>
      <xdr:spPr>
        <a:xfrm>
          <a:off x="14020800" y="30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106595</xdr:rowOff>
    </xdr:from>
    <xdr:to>
      <xdr:col>19</xdr:col>
      <xdr:colOff>533400</xdr:colOff>
      <xdr:row>18</xdr:row>
      <xdr:rowOff>36745</xdr:rowOff>
    </xdr:to>
    <xdr:sp macro="" textlink="">
      <xdr:nvSpPr>
        <xdr:cNvPr id="468" name="円/楕円 467"/>
        <xdr:cNvSpPr/>
      </xdr:nvSpPr>
      <xdr:spPr>
        <a:xfrm>
          <a:off x="13462000" y="30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21522</xdr:rowOff>
    </xdr:from>
    <xdr:ext cx="762000" cy="259045"/>
    <xdr:sp macro="" textlink="">
      <xdr:nvSpPr>
        <xdr:cNvPr id="469" name="テキスト ボックス 468"/>
        <xdr:cNvSpPr txBox="1"/>
      </xdr:nvSpPr>
      <xdr:spPr>
        <a:xfrm>
          <a:off x="13131800" y="310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埼玉県三芳町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38,233
37,755
15.33
15,388,702
14,779,913
594,177
7,884,146
12,996,476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・人件費については、平成</a:t>
          </a:r>
          <a:r>
            <a:rPr kumimoji="1" lang="en-US" altLang="ja-JP" sz="1200">
              <a:latin typeface="ＭＳ Ｐゴシック"/>
            </a:rPr>
            <a:t>26</a:t>
          </a:r>
          <a:r>
            <a:rPr kumimoji="1" lang="ja-JP" altLang="en-US" sz="1200">
              <a:latin typeface="ＭＳ Ｐゴシック"/>
            </a:rPr>
            <a:t>年度において</a:t>
          </a:r>
          <a:r>
            <a:rPr kumimoji="1" lang="en-US" altLang="ja-JP" sz="1200">
              <a:latin typeface="ＭＳ Ｐゴシック"/>
            </a:rPr>
            <a:t>24.0</a:t>
          </a:r>
          <a:r>
            <a:rPr kumimoji="1" lang="ja-JP" altLang="en-US" sz="1200">
              <a:latin typeface="ＭＳ Ｐゴシック"/>
            </a:rPr>
            <a:t>％と類似団体平均と比べて高い水準にある。これは保育所や公民館、出張所などの施設運営を直営で行っているために職員数が類似団体平均と比較して多いことが主な要因であり、行政サービスの提供方法の差異によるものと言える。ただし、民間でも実施可能な部分については委託化を図り、今後も引き続き定員適正化計画に基づき、職員数の削減を実施し効率的な行政運営により人件費の抑制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65278</xdr:rowOff>
    </xdr:to>
    <xdr:cxnSp macro="">
      <xdr:nvCxnSpPr>
        <xdr:cNvPr id="62" name="直線コネクタ 61"/>
        <xdr:cNvCxnSpPr/>
      </xdr:nvCxnSpPr>
      <xdr:spPr>
        <a:xfrm flipV="1">
          <a:off x="3987800" y="6367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65278</xdr:rowOff>
    </xdr:from>
    <xdr:to>
      <xdr:col>5</xdr:col>
      <xdr:colOff>549275</xdr:colOff>
      <xdr:row>37</xdr:row>
      <xdr:rowOff>129286</xdr:rowOff>
    </xdr:to>
    <xdr:cxnSp macro="">
      <xdr:nvCxnSpPr>
        <xdr:cNvPr id="65" name="直線コネクタ 64"/>
        <xdr:cNvCxnSpPr/>
      </xdr:nvCxnSpPr>
      <xdr:spPr>
        <a:xfrm flipV="1">
          <a:off x="3098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129286</xdr:rowOff>
    </xdr:from>
    <xdr:to>
      <xdr:col>4</xdr:col>
      <xdr:colOff>346075</xdr:colOff>
      <xdr:row>37</xdr:row>
      <xdr:rowOff>143002</xdr:rowOff>
    </xdr:to>
    <xdr:cxnSp macro="">
      <xdr:nvCxnSpPr>
        <xdr:cNvPr id="68" name="直線コネクタ 67"/>
        <xdr:cNvCxnSpPr/>
      </xdr:nvCxnSpPr>
      <xdr:spPr>
        <a:xfrm flipV="1">
          <a:off x="2209800" y="64729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133858</xdr:rowOff>
    </xdr:from>
    <xdr:to>
      <xdr:col>3</xdr:col>
      <xdr:colOff>142875</xdr:colOff>
      <xdr:row>37</xdr:row>
      <xdr:rowOff>143002</xdr:rowOff>
    </xdr:to>
    <xdr:cxnSp macro="">
      <xdr:nvCxnSpPr>
        <xdr:cNvPr id="71" name="直線コネクタ 70"/>
        <xdr:cNvCxnSpPr/>
      </xdr:nvCxnSpPr>
      <xdr:spPr>
        <a:xfrm>
          <a:off x="1320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1" name="円/楕円 80"/>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2"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14478</xdr:rowOff>
    </xdr:from>
    <xdr:to>
      <xdr:col>5</xdr:col>
      <xdr:colOff>600075</xdr:colOff>
      <xdr:row>37</xdr:row>
      <xdr:rowOff>116078</xdr:rowOff>
    </xdr:to>
    <xdr:sp macro="" textlink="">
      <xdr:nvSpPr>
        <xdr:cNvPr id="83" name="円/楕円 82"/>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100855</xdr:rowOff>
    </xdr:from>
    <xdr:ext cx="736600" cy="259045"/>
    <xdr:sp macro="" textlink="">
      <xdr:nvSpPr>
        <xdr:cNvPr id="84" name="テキスト ボックス 83"/>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78486</xdr:rowOff>
    </xdr:from>
    <xdr:to>
      <xdr:col>4</xdr:col>
      <xdr:colOff>396875</xdr:colOff>
      <xdr:row>38</xdr:row>
      <xdr:rowOff>8636</xdr:rowOff>
    </xdr:to>
    <xdr:sp macro="" textlink="">
      <xdr:nvSpPr>
        <xdr:cNvPr id="85" name="円/楕円 84"/>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164863</xdr:rowOff>
    </xdr:from>
    <xdr:ext cx="762000" cy="259045"/>
    <xdr:sp macro="" textlink="">
      <xdr:nvSpPr>
        <xdr:cNvPr id="86" name="テキスト ボックス 85"/>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92202</xdr:rowOff>
    </xdr:from>
    <xdr:to>
      <xdr:col>3</xdr:col>
      <xdr:colOff>193675</xdr:colOff>
      <xdr:row>38</xdr:row>
      <xdr:rowOff>22352</xdr:rowOff>
    </xdr:to>
    <xdr:sp macro="" textlink="">
      <xdr:nvSpPr>
        <xdr:cNvPr id="87" name="円/楕円 86"/>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7129</xdr:rowOff>
    </xdr:from>
    <xdr:ext cx="762000" cy="259045"/>
    <xdr:sp macro="" textlink="">
      <xdr:nvSpPr>
        <xdr:cNvPr id="88" name="テキスト ボックス 87"/>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89" name="円/楕円 88"/>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0" name="テキスト ボックス 89"/>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・物件費に係る経常収支比率が類似団体平均を上回っている要因として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定員適正化計画等に基づく正規職員数削減の影響等により、職員人件費から委託料等の物件費へのシフトが起きているためである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今後は、指定管理者制度を活用し、競争によるコスト削減や業務の効率化を図ることにより物件費の抑制に努める</a:t>
          </a:r>
          <a:r>
            <a:rPr kumimoji="1"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113284</xdr:rowOff>
    </xdr:from>
    <xdr:to>
      <xdr:col>24</xdr:col>
      <xdr:colOff>31750</xdr:colOff>
      <xdr:row>18</xdr:row>
      <xdr:rowOff>127000</xdr:rowOff>
    </xdr:to>
    <xdr:cxnSp macro="">
      <xdr:nvCxnSpPr>
        <xdr:cNvPr id="120" name="直線コネクタ 119"/>
        <xdr:cNvCxnSpPr/>
      </xdr:nvCxnSpPr>
      <xdr:spPr>
        <a:xfrm flipV="1">
          <a:off x="15671800" y="31993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122428</xdr:rowOff>
    </xdr:from>
    <xdr:to>
      <xdr:col>22</xdr:col>
      <xdr:colOff>565150</xdr:colOff>
      <xdr:row>18</xdr:row>
      <xdr:rowOff>127000</xdr:rowOff>
    </xdr:to>
    <xdr:cxnSp macro="">
      <xdr:nvCxnSpPr>
        <xdr:cNvPr id="123" name="直線コネクタ 122"/>
        <xdr:cNvCxnSpPr/>
      </xdr:nvCxnSpPr>
      <xdr:spPr>
        <a:xfrm>
          <a:off x="14782800" y="3208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94996</xdr:rowOff>
    </xdr:from>
    <xdr:to>
      <xdr:col>21</xdr:col>
      <xdr:colOff>361950</xdr:colOff>
      <xdr:row>18</xdr:row>
      <xdr:rowOff>122428</xdr:rowOff>
    </xdr:to>
    <xdr:cxnSp macro="">
      <xdr:nvCxnSpPr>
        <xdr:cNvPr id="126" name="直線コネクタ 125"/>
        <xdr:cNvCxnSpPr/>
      </xdr:nvCxnSpPr>
      <xdr:spPr>
        <a:xfrm>
          <a:off x="13893800" y="3181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72136</xdr:rowOff>
    </xdr:from>
    <xdr:to>
      <xdr:col>20</xdr:col>
      <xdr:colOff>158750</xdr:colOff>
      <xdr:row>18</xdr:row>
      <xdr:rowOff>94996</xdr:rowOff>
    </xdr:to>
    <xdr:cxnSp macro="">
      <xdr:nvCxnSpPr>
        <xdr:cNvPr id="129" name="直線コネクタ 128"/>
        <xdr:cNvCxnSpPr/>
      </xdr:nvCxnSpPr>
      <xdr:spPr>
        <a:xfrm>
          <a:off x="13004800" y="31582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62484</xdr:rowOff>
    </xdr:from>
    <xdr:to>
      <xdr:col>24</xdr:col>
      <xdr:colOff>82550</xdr:colOff>
      <xdr:row>18</xdr:row>
      <xdr:rowOff>164084</xdr:rowOff>
    </xdr:to>
    <xdr:sp macro="" textlink="">
      <xdr:nvSpPr>
        <xdr:cNvPr id="139" name="円/楕円 138"/>
        <xdr:cNvSpPr/>
      </xdr:nvSpPr>
      <xdr:spPr>
        <a:xfrm>
          <a:off x="164592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34561</xdr:rowOff>
    </xdr:from>
    <xdr:ext cx="762000" cy="259045"/>
    <xdr:sp macro="" textlink="">
      <xdr:nvSpPr>
        <xdr:cNvPr id="140" name="物件費該当値テキスト"/>
        <xdr:cNvSpPr txBox="1"/>
      </xdr:nvSpPr>
      <xdr:spPr>
        <a:xfrm>
          <a:off x="165989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1" name="円/楕円 140"/>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2" name="テキスト ボックス 141"/>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71628</xdr:rowOff>
    </xdr:from>
    <xdr:to>
      <xdr:col>21</xdr:col>
      <xdr:colOff>412750</xdr:colOff>
      <xdr:row>19</xdr:row>
      <xdr:rowOff>1778</xdr:rowOff>
    </xdr:to>
    <xdr:sp macro="" textlink="">
      <xdr:nvSpPr>
        <xdr:cNvPr id="143" name="円/楕円 142"/>
        <xdr:cNvSpPr/>
      </xdr:nvSpPr>
      <xdr:spPr>
        <a:xfrm>
          <a:off x="14732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158005</xdr:rowOff>
    </xdr:from>
    <xdr:ext cx="762000" cy="259045"/>
    <xdr:sp macro="" textlink="">
      <xdr:nvSpPr>
        <xdr:cNvPr id="144" name="テキスト ボックス 143"/>
        <xdr:cNvSpPr txBox="1"/>
      </xdr:nvSpPr>
      <xdr:spPr>
        <a:xfrm>
          <a:off x="14401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44196</xdr:rowOff>
    </xdr:from>
    <xdr:to>
      <xdr:col>20</xdr:col>
      <xdr:colOff>209550</xdr:colOff>
      <xdr:row>18</xdr:row>
      <xdr:rowOff>145796</xdr:rowOff>
    </xdr:to>
    <xdr:sp macro="" textlink="">
      <xdr:nvSpPr>
        <xdr:cNvPr id="145" name="円/楕円 144"/>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130573</xdr:rowOff>
    </xdr:from>
    <xdr:ext cx="762000" cy="259045"/>
    <xdr:sp macro="" textlink="">
      <xdr:nvSpPr>
        <xdr:cNvPr id="146" name="テキスト ボックス 145"/>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21336</xdr:rowOff>
    </xdr:from>
    <xdr:to>
      <xdr:col>19</xdr:col>
      <xdr:colOff>6350</xdr:colOff>
      <xdr:row>18</xdr:row>
      <xdr:rowOff>122936</xdr:rowOff>
    </xdr:to>
    <xdr:sp macro="" textlink="">
      <xdr:nvSpPr>
        <xdr:cNvPr id="147" name="円/楕円 146"/>
        <xdr:cNvSpPr/>
      </xdr:nvSpPr>
      <xdr:spPr>
        <a:xfrm>
          <a:off x="12954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107713</xdr:rowOff>
    </xdr:from>
    <xdr:ext cx="762000" cy="259045"/>
    <xdr:sp macro="" textlink="">
      <xdr:nvSpPr>
        <xdr:cNvPr id="148" name="テキスト ボックス 147"/>
        <xdr:cNvSpPr txBox="1"/>
      </xdr:nvSpPr>
      <xdr:spPr>
        <a:xfrm>
          <a:off x="12623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大きく上回っている要因として、障がい者自立支援事業費、介護・訓練等給付費の増加などが挙げられる。今後の取組みとしては、町単独で実施しているものや近隣市や類似団体の比較等により精査・見直しを行い抑制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0</xdr:rowOff>
    </xdr:from>
    <xdr:to>
      <xdr:col>7</xdr:col>
      <xdr:colOff>15875</xdr:colOff>
      <xdr:row>58</xdr:row>
      <xdr:rowOff>25400</xdr:rowOff>
    </xdr:to>
    <xdr:cxnSp macro="">
      <xdr:nvCxnSpPr>
        <xdr:cNvPr id="181" name="直線コネクタ 180"/>
        <xdr:cNvCxnSpPr/>
      </xdr:nvCxnSpPr>
      <xdr:spPr>
        <a:xfrm flipV="1">
          <a:off x="3987800" y="9944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120650</xdr:rowOff>
    </xdr:from>
    <xdr:to>
      <xdr:col>5</xdr:col>
      <xdr:colOff>549275</xdr:colOff>
      <xdr:row>58</xdr:row>
      <xdr:rowOff>25400</xdr:rowOff>
    </xdr:to>
    <xdr:cxnSp macro="">
      <xdr:nvCxnSpPr>
        <xdr:cNvPr id="184" name="直線コネクタ 183"/>
        <xdr:cNvCxnSpPr/>
      </xdr:nvCxnSpPr>
      <xdr:spPr>
        <a:xfrm>
          <a:off x="3098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120650</xdr:rowOff>
    </xdr:to>
    <xdr:cxnSp macro="">
      <xdr:nvCxnSpPr>
        <xdr:cNvPr id="187" name="直線コネクタ 186"/>
        <xdr:cNvCxnSpPr/>
      </xdr:nvCxnSpPr>
      <xdr:spPr>
        <a:xfrm>
          <a:off x="2209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69850</xdr:rowOff>
    </xdr:to>
    <xdr:cxnSp macro="">
      <xdr:nvCxnSpPr>
        <xdr:cNvPr id="190" name="直線コネクタ 189"/>
        <xdr:cNvCxnSpPr/>
      </xdr:nvCxnSpPr>
      <xdr:spPr>
        <a:xfrm>
          <a:off x="1320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200" name="円/楕円 199"/>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92727</xdr:rowOff>
    </xdr:from>
    <xdr:ext cx="762000" cy="259045"/>
    <xdr:sp macro="" textlink="">
      <xdr:nvSpPr>
        <xdr:cNvPr id="201"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146050</xdr:rowOff>
    </xdr:from>
    <xdr:to>
      <xdr:col>5</xdr:col>
      <xdr:colOff>600075</xdr:colOff>
      <xdr:row>58</xdr:row>
      <xdr:rowOff>76200</xdr:rowOff>
    </xdr:to>
    <xdr:sp macro="" textlink="">
      <xdr:nvSpPr>
        <xdr:cNvPr id="202" name="円/楕円 201"/>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60977</xdr:rowOff>
    </xdr:from>
    <xdr:ext cx="736600" cy="259045"/>
    <xdr:sp macro="" textlink="">
      <xdr:nvSpPr>
        <xdr:cNvPr id="203" name="テキスト ボックス 202"/>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69850</xdr:rowOff>
    </xdr:from>
    <xdr:to>
      <xdr:col>4</xdr:col>
      <xdr:colOff>396875</xdr:colOff>
      <xdr:row>58</xdr:row>
      <xdr:rowOff>0</xdr:rowOff>
    </xdr:to>
    <xdr:sp macro="" textlink="">
      <xdr:nvSpPr>
        <xdr:cNvPr id="204" name="円/楕円 203"/>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156227</xdr:rowOff>
    </xdr:from>
    <xdr:ext cx="762000" cy="259045"/>
    <xdr:sp macro="" textlink="">
      <xdr:nvSpPr>
        <xdr:cNvPr id="205" name="テキスト ボックス 204"/>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06" name="円/楕円 205"/>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7" name="テキスト ボックス 206"/>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08" name="円/楕円 207"/>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09" name="テキスト ボックス 20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が類似団体平均を上回っているのは、繰出金が主な要因である。国民健康保険特別会計、介護保険特別会計、後期高齢者医療特別会計等に繰出金を支出しているが、近年、高齢化に伴い増加する医療費等により一般会計からの繰出金は増加傾向にある。今後、保険料の適正化や独立採算性の原則に立ち、一般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83566</xdr:rowOff>
    </xdr:from>
    <xdr:to>
      <xdr:col>24</xdr:col>
      <xdr:colOff>31750</xdr:colOff>
      <xdr:row>57</xdr:row>
      <xdr:rowOff>129286</xdr:rowOff>
    </xdr:to>
    <xdr:cxnSp macro="">
      <xdr:nvCxnSpPr>
        <xdr:cNvPr id="239" name="直線コネクタ 238"/>
        <xdr:cNvCxnSpPr/>
      </xdr:nvCxnSpPr>
      <xdr:spPr>
        <a:xfrm flipV="1">
          <a:off x="15671800" y="98562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129286</xdr:rowOff>
    </xdr:from>
    <xdr:to>
      <xdr:col>22</xdr:col>
      <xdr:colOff>565150</xdr:colOff>
      <xdr:row>58</xdr:row>
      <xdr:rowOff>3556</xdr:rowOff>
    </xdr:to>
    <xdr:cxnSp macro="">
      <xdr:nvCxnSpPr>
        <xdr:cNvPr id="242" name="直線コネクタ 241"/>
        <xdr:cNvCxnSpPr/>
      </xdr:nvCxnSpPr>
      <xdr:spPr>
        <a:xfrm flipV="1">
          <a:off x="14782800" y="9901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110998</xdr:rowOff>
    </xdr:from>
    <xdr:to>
      <xdr:col>21</xdr:col>
      <xdr:colOff>361950</xdr:colOff>
      <xdr:row>58</xdr:row>
      <xdr:rowOff>3556</xdr:rowOff>
    </xdr:to>
    <xdr:cxnSp macro="">
      <xdr:nvCxnSpPr>
        <xdr:cNvPr id="245" name="直線コネクタ 244"/>
        <xdr:cNvCxnSpPr/>
      </xdr:nvCxnSpPr>
      <xdr:spPr>
        <a:xfrm>
          <a:off x="13893800" y="9883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110998</xdr:rowOff>
    </xdr:from>
    <xdr:to>
      <xdr:col>20</xdr:col>
      <xdr:colOff>158750</xdr:colOff>
      <xdr:row>57</xdr:row>
      <xdr:rowOff>115570</xdr:rowOff>
    </xdr:to>
    <xdr:cxnSp macro="">
      <xdr:nvCxnSpPr>
        <xdr:cNvPr id="248" name="直線コネクタ 247"/>
        <xdr:cNvCxnSpPr/>
      </xdr:nvCxnSpPr>
      <xdr:spPr>
        <a:xfrm flipV="1">
          <a:off x="13004800" y="9883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32766</xdr:rowOff>
    </xdr:from>
    <xdr:to>
      <xdr:col>24</xdr:col>
      <xdr:colOff>82550</xdr:colOff>
      <xdr:row>57</xdr:row>
      <xdr:rowOff>134366</xdr:rowOff>
    </xdr:to>
    <xdr:sp macro="" textlink="">
      <xdr:nvSpPr>
        <xdr:cNvPr id="258" name="円/楕円 257"/>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4843</xdr:rowOff>
    </xdr:from>
    <xdr:ext cx="762000" cy="259045"/>
    <xdr:sp macro="" textlink="">
      <xdr:nvSpPr>
        <xdr:cNvPr id="259" name="その他該当値テキスト"/>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78486</xdr:rowOff>
    </xdr:from>
    <xdr:to>
      <xdr:col>22</xdr:col>
      <xdr:colOff>615950</xdr:colOff>
      <xdr:row>58</xdr:row>
      <xdr:rowOff>8636</xdr:rowOff>
    </xdr:to>
    <xdr:sp macro="" textlink="">
      <xdr:nvSpPr>
        <xdr:cNvPr id="260" name="円/楕円 259"/>
        <xdr:cNvSpPr/>
      </xdr:nvSpPr>
      <xdr:spPr>
        <a:xfrm>
          <a:off x="15621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164863</xdr:rowOff>
    </xdr:from>
    <xdr:ext cx="736600" cy="259045"/>
    <xdr:sp macro="" textlink="">
      <xdr:nvSpPr>
        <xdr:cNvPr id="261" name="テキスト ボックス 260"/>
        <xdr:cNvSpPr txBox="1"/>
      </xdr:nvSpPr>
      <xdr:spPr>
        <a:xfrm>
          <a:off x="15290800" y="993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124206</xdr:rowOff>
    </xdr:from>
    <xdr:to>
      <xdr:col>21</xdr:col>
      <xdr:colOff>412750</xdr:colOff>
      <xdr:row>58</xdr:row>
      <xdr:rowOff>54356</xdr:rowOff>
    </xdr:to>
    <xdr:sp macro="" textlink="">
      <xdr:nvSpPr>
        <xdr:cNvPr id="262" name="円/楕円 261"/>
        <xdr:cNvSpPr/>
      </xdr:nvSpPr>
      <xdr:spPr>
        <a:xfrm>
          <a:off x="14732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39133</xdr:rowOff>
    </xdr:from>
    <xdr:ext cx="762000" cy="259045"/>
    <xdr:sp macro="" textlink="">
      <xdr:nvSpPr>
        <xdr:cNvPr id="263" name="テキスト ボックス 262"/>
        <xdr:cNvSpPr txBox="1"/>
      </xdr:nvSpPr>
      <xdr:spPr>
        <a:xfrm>
          <a:off x="14401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60198</xdr:rowOff>
    </xdr:from>
    <xdr:to>
      <xdr:col>20</xdr:col>
      <xdr:colOff>209550</xdr:colOff>
      <xdr:row>57</xdr:row>
      <xdr:rowOff>161798</xdr:rowOff>
    </xdr:to>
    <xdr:sp macro="" textlink="">
      <xdr:nvSpPr>
        <xdr:cNvPr id="264" name="円/楕円 263"/>
        <xdr:cNvSpPr/>
      </xdr:nvSpPr>
      <xdr:spPr>
        <a:xfrm>
          <a:off x="13843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146575</xdr:rowOff>
    </xdr:from>
    <xdr:ext cx="762000" cy="259045"/>
    <xdr:sp macro="" textlink="">
      <xdr:nvSpPr>
        <xdr:cNvPr id="265" name="テキスト ボックス 264"/>
        <xdr:cNvSpPr txBox="1"/>
      </xdr:nvSpPr>
      <xdr:spPr>
        <a:xfrm>
          <a:off x="13512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66" name="円/楕円 265"/>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67" name="テキスト ボックス 266"/>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を下回ってはいるが、他市と共同で建設中の広域ごみ処理施設等建設事業負担金の増加、広域消防組合への負担金の増加、及び民間保育所支援事業補助金の増加により増加傾向である。今後は、更に適正な負担金及び補助金であるのか精査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136144</xdr:rowOff>
    </xdr:to>
    <xdr:cxnSp macro="">
      <xdr:nvCxnSpPr>
        <xdr:cNvPr id="297" name="直線コネクタ 296"/>
        <xdr:cNvCxnSpPr/>
      </xdr:nvCxnSpPr>
      <xdr:spPr>
        <a:xfrm>
          <a:off x="15671800" y="62031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108712</xdr:rowOff>
    </xdr:to>
    <xdr:cxnSp macro="">
      <xdr:nvCxnSpPr>
        <xdr:cNvPr id="300" name="直線コネクタ 299"/>
        <xdr:cNvCxnSpPr/>
      </xdr:nvCxnSpPr>
      <xdr:spPr>
        <a:xfrm flipV="1">
          <a:off x="14782800" y="62031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37</xdr:row>
      <xdr:rowOff>33274</xdr:rowOff>
    </xdr:to>
    <xdr:cxnSp macro="">
      <xdr:nvCxnSpPr>
        <xdr:cNvPr id="303" name="直線コネクタ 302"/>
        <xdr:cNvCxnSpPr/>
      </xdr:nvCxnSpPr>
      <xdr:spPr>
        <a:xfrm flipV="1">
          <a:off x="13893800" y="62809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37</xdr:row>
      <xdr:rowOff>33274</xdr:rowOff>
    </xdr:to>
    <xdr:cxnSp macro="">
      <xdr:nvCxnSpPr>
        <xdr:cNvPr id="306" name="直線コネクタ 305"/>
        <xdr:cNvCxnSpPr/>
      </xdr:nvCxnSpPr>
      <xdr:spPr>
        <a:xfrm>
          <a:off x="13004800" y="62717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6" name="円/楕円 315"/>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17"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18" name="円/楕円 317"/>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9" name="テキスト ボックス 31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0" name="円/楕円 319"/>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21" name="テキスト ボックス 32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22" name="円/楕円 321"/>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23" name="テキスト ボックス 322"/>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24" name="円/楕円 323"/>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25" name="テキスト ボックス 324"/>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近年、借入れを行った地方債の元金償還が始まったことにより類似団体平均を上回る結果となった。今後も公債費比率等の数値に引き続き注意しながら、計画的な借入れ、及び年度間の償還額の平準化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54611</xdr:rowOff>
    </xdr:from>
    <xdr:to>
      <xdr:col>7</xdr:col>
      <xdr:colOff>15875</xdr:colOff>
      <xdr:row>77</xdr:row>
      <xdr:rowOff>69850</xdr:rowOff>
    </xdr:to>
    <xdr:cxnSp macro="">
      <xdr:nvCxnSpPr>
        <xdr:cNvPr id="358" name="直線コネクタ 357"/>
        <xdr:cNvCxnSpPr/>
      </xdr:nvCxnSpPr>
      <xdr:spPr>
        <a:xfrm>
          <a:off x="3987800" y="132562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77</xdr:row>
      <xdr:rowOff>54611</xdr:rowOff>
    </xdr:to>
    <xdr:cxnSp macro="">
      <xdr:nvCxnSpPr>
        <xdr:cNvPr id="361" name="直線コネクタ 360"/>
        <xdr:cNvCxnSpPr/>
      </xdr:nvCxnSpPr>
      <xdr:spPr>
        <a:xfrm>
          <a:off x="3098800" y="131114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81280</xdr:rowOff>
    </xdr:to>
    <xdr:cxnSp macro="">
      <xdr:nvCxnSpPr>
        <xdr:cNvPr id="364" name="直線コネクタ 363"/>
        <xdr:cNvCxnSpPr/>
      </xdr:nvCxnSpPr>
      <xdr:spPr>
        <a:xfrm>
          <a:off x="2209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5080</xdr:rowOff>
    </xdr:from>
    <xdr:to>
      <xdr:col>3</xdr:col>
      <xdr:colOff>142875</xdr:colOff>
      <xdr:row>76</xdr:row>
      <xdr:rowOff>35561</xdr:rowOff>
    </xdr:to>
    <xdr:cxnSp macro="">
      <xdr:nvCxnSpPr>
        <xdr:cNvPr id="367" name="直線コネクタ 366"/>
        <xdr:cNvCxnSpPr/>
      </xdr:nvCxnSpPr>
      <xdr:spPr>
        <a:xfrm>
          <a:off x="1320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7" name="円/楕円 376"/>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162577</xdr:rowOff>
    </xdr:from>
    <xdr:ext cx="762000" cy="259045"/>
    <xdr:sp macro="" textlink="">
      <xdr:nvSpPr>
        <xdr:cNvPr id="378"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3811</xdr:rowOff>
    </xdr:from>
    <xdr:to>
      <xdr:col>5</xdr:col>
      <xdr:colOff>600075</xdr:colOff>
      <xdr:row>77</xdr:row>
      <xdr:rowOff>105411</xdr:rowOff>
    </xdr:to>
    <xdr:sp macro="" textlink="">
      <xdr:nvSpPr>
        <xdr:cNvPr id="379" name="円/楕円 378"/>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81" name="円/楕円 380"/>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82" name="テキスト ボックス 381"/>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3" name="円/楕円 382"/>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4" name="テキスト ボックス 383"/>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125730</xdr:rowOff>
    </xdr:from>
    <xdr:to>
      <xdr:col>1</xdr:col>
      <xdr:colOff>676275</xdr:colOff>
      <xdr:row>76</xdr:row>
      <xdr:rowOff>55880</xdr:rowOff>
    </xdr:to>
    <xdr:sp macro="" textlink="">
      <xdr:nvSpPr>
        <xdr:cNvPr id="385" name="円/楕円 384"/>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66057</xdr:rowOff>
    </xdr:from>
    <xdr:ext cx="762000" cy="259045"/>
    <xdr:sp macro="" textlink="">
      <xdr:nvSpPr>
        <xdr:cNvPr id="386" name="テキスト ボックス 385"/>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が類似団体平均を上回っている要因として、扶助費と物件費が高い水準にあることが挙げられる。扶助費については、町単独で実施している扶助制度の見直しにより抑制を図り、物件費については、平成２２年度より指定管理者制度を導入したうえでも、なお高い水準であるため、指定管理者制度活用により、競争によるコスト削減や業務の効率化を図ることにより物件費の抑制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79</xdr:row>
      <xdr:rowOff>28702</xdr:rowOff>
    </xdr:to>
    <xdr:cxnSp macro="">
      <xdr:nvCxnSpPr>
        <xdr:cNvPr id="417" name="直線コネクタ 416"/>
        <xdr:cNvCxnSpPr/>
      </xdr:nvCxnSpPr>
      <xdr:spPr>
        <a:xfrm flipV="1">
          <a:off x="15671800" y="135686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28702</xdr:rowOff>
    </xdr:from>
    <xdr:to>
      <xdr:col>22</xdr:col>
      <xdr:colOff>565150</xdr:colOff>
      <xdr:row>80</xdr:row>
      <xdr:rowOff>12700</xdr:rowOff>
    </xdr:to>
    <xdr:cxnSp macro="">
      <xdr:nvCxnSpPr>
        <xdr:cNvPr id="420" name="直線コネクタ 419"/>
        <xdr:cNvCxnSpPr/>
      </xdr:nvCxnSpPr>
      <xdr:spPr>
        <a:xfrm flipV="1">
          <a:off x="14782800" y="1357325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xdr:rowOff>
    </xdr:from>
    <xdr:to>
      <xdr:col>21</xdr:col>
      <xdr:colOff>361950</xdr:colOff>
      <xdr:row>80</xdr:row>
      <xdr:rowOff>12700</xdr:rowOff>
    </xdr:to>
    <xdr:cxnSp macro="">
      <xdr:nvCxnSpPr>
        <xdr:cNvPr id="423" name="直線コネクタ 422"/>
        <xdr:cNvCxnSpPr/>
      </xdr:nvCxnSpPr>
      <xdr:spPr>
        <a:xfrm>
          <a:off x="13893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168148</xdr:rowOff>
    </xdr:from>
    <xdr:to>
      <xdr:col>20</xdr:col>
      <xdr:colOff>158750</xdr:colOff>
      <xdr:row>80</xdr:row>
      <xdr:rowOff>12700</xdr:rowOff>
    </xdr:to>
    <xdr:cxnSp macro="">
      <xdr:nvCxnSpPr>
        <xdr:cNvPr id="426" name="直線コネクタ 425"/>
        <xdr:cNvCxnSpPr/>
      </xdr:nvCxnSpPr>
      <xdr:spPr>
        <a:xfrm>
          <a:off x="13004800" y="135412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36" name="円/楕円 435"/>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37"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149352</xdr:rowOff>
    </xdr:from>
    <xdr:to>
      <xdr:col>22</xdr:col>
      <xdr:colOff>615950</xdr:colOff>
      <xdr:row>79</xdr:row>
      <xdr:rowOff>79502</xdr:rowOff>
    </xdr:to>
    <xdr:sp macro="" textlink="">
      <xdr:nvSpPr>
        <xdr:cNvPr id="438" name="円/楕円 437"/>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64279</xdr:rowOff>
    </xdr:from>
    <xdr:ext cx="736600" cy="259045"/>
    <xdr:sp macro="" textlink="">
      <xdr:nvSpPr>
        <xdr:cNvPr id="439" name="テキスト ボックス 438"/>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40" name="円/楕円 439"/>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41" name="テキスト ボックス 440"/>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133350</xdr:rowOff>
    </xdr:from>
    <xdr:to>
      <xdr:col>20</xdr:col>
      <xdr:colOff>209550</xdr:colOff>
      <xdr:row>80</xdr:row>
      <xdr:rowOff>63500</xdr:rowOff>
    </xdr:to>
    <xdr:sp macro="" textlink="">
      <xdr:nvSpPr>
        <xdr:cNvPr id="442" name="円/楕円 441"/>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48277</xdr:rowOff>
    </xdr:from>
    <xdr:ext cx="762000" cy="259045"/>
    <xdr:sp macro="" textlink="">
      <xdr:nvSpPr>
        <xdr:cNvPr id="443" name="テキスト ボックス 442"/>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117348</xdr:rowOff>
    </xdr:from>
    <xdr:to>
      <xdr:col>19</xdr:col>
      <xdr:colOff>6350</xdr:colOff>
      <xdr:row>79</xdr:row>
      <xdr:rowOff>47498</xdr:rowOff>
    </xdr:to>
    <xdr:sp macro="" textlink="">
      <xdr:nvSpPr>
        <xdr:cNvPr id="444" name="円/楕円 443"/>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32275</xdr:rowOff>
    </xdr:from>
    <xdr:ext cx="762000" cy="259045"/>
    <xdr:sp macro="" textlink="">
      <xdr:nvSpPr>
        <xdr:cNvPr id="445" name="テキスト ボックス 444"/>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埼玉県三芳町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133760</xdr:rowOff>
    </xdr:from>
    <xdr:to>
      <xdr:col>4</xdr:col>
      <xdr:colOff>1117600</xdr:colOff>
      <xdr:row>18</xdr:row>
      <xdr:rowOff>26133</xdr:rowOff>
    </xdr:to>
    <xdr:cxnSp macro="">
      <xdr:nvCxnSpPr>
        <xdr:cNvPr id="52" name="直線コネクタ 51"/>
        <xdr:cNvCxnSpPr/>
      </xdr:nvCxnSpPr>
      <xdr:spPr bwMode="auto">
        <a:xfrm flipV="1">
          <a:off x="5003800" y="3096035"/>
          <a:ext cx="647700" cy="63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94419</xdr:rowOff>
    </xdr:from>
    <xdr:to>
      <xdr:col>4</xdr:col>
      <xdr:colOff>469900</xdr:colOff>
      <xdr:row>18</xdr:row>
      <xdr:rowOff>26133</xdr:rowOff>
    </xdr:to>
    <xdr:cxnSp macro="">
      <xdr:nvCxnSpPr>
        <xdr:cNvPr id="55" name="直線コネクタ 54"/>
        <xdr:cNvCxnSpPr/>
      </xdr:nvCxnSpPr>
      <xdr:spPr bwMode="auto">
        <a:xfrm>
          <a:off x="4305300" y="3056694"/>
          <a:ext cx="698500" cy="10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92677</xdr:rowOff>
    </xdr:from>
    <xdr:to>
      <xdr:col>3</xdr:col>
      <xdr:colOff>904875</xdr:colOff>
      <xdr:row>17</xdr:row>
      <xdr:rowOff>94419</xdr:rowOff>
    </xdr:to>
    <xdr:cxnSp macro="">
      <xdr:nvCxnSpPr>
        <xdr:cNvPr id="58" name="直線コネクタ 57"/>
        <xdr:cNvCxnSpPr/>
      </xdr:nvCxnSpPr>
      <xdr:spPr bwMode="auto">
        <a:xfrm>
          <a:off x="3606800" y="3054952"/>
          <a:ext cx="698500" cy="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92677</xdr:rowOff>
    </xdr:from>
    <xdr:to>
      <xdr:col>3</xdr:col>
      <xdr:colOff>206375</xdr:colOff>
      <xdr:row>17</xdr:row>
      <xdr:rowOff>106372</xdr:rowOff>
    </xdr:to>
    <xdr:cxnSp macro="">
      <xdr:nvCxnSpPr>
        <xdr:cNvPr id="61" name="直線コネクタ 60"/>
        <xdr:cNvCxnSpPr/>
      </xdr:nvCxnSpPr>
      <xdr:spPr bwMode="auto">
        <a:xfrm flipV="1">
          <a:off x="2908300" y="3054952"/>
          <a:ext cx="698500" cy="1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82960</xdr:rowOff>
    </xdr:from>
    <xdr:to>
      <xdr:col>5</xdr:col>
      <xdr:colOff>34925</xdr:colOff>
      <xdr:row>18</xdr:row>
      <xdr:rowOff>13110</xdr:rowOff>
    </xdr:to>
    <xdr:sp macro="" textlink="">
      <xdr:nvSpPr>
        <xdr:cNvPr id="71" name="円/楕円 70"/>
        <xdr:cNvSpPr/>
      </xdr:nvSpPr>
      <xdr:spPr bwMode="auto">
        <a:xfrm>
          <a:off x="5600700" y="304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99487</xdr:rowOff>
    </xdr:from>
    <xdr:ext cx="762000" cy="259045"/>
    <xdr:sp macro="" textlink="">
      <xdr:nvSpPr>
        <xdr:cNvPr id="72" name="人口1人当たり決算額の推移該当値テキスト130"/>
        <xdr:cNvSpPr txBox="1"/>
      </xdr:nvSpPr>
      <xdr:spPr>
        <a:xfrm>
          <a:off x="5740400" y="289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146783</xdr:rowOff>
    </xdr:from>
    <xdr:to>
      <xdr:col>4</xdr:col>
      <xdr:colOff>520700</xdr:colOff>
      <xdr:row>18</xdr:row>
      <xdr:rowOff>76933</xdr:rowOff>
    </xdr:to>
    <xdr:sp macro="" textlink="">
      <xdr:nvSpPr>
        <xdr:cNvPr id="73" name="円/楕円 72"/>
        <xdr:cNvSpPr/>
      </xdr:nvSpPr>
      <xdr:spPr bwMode="auto">
        <a:xfrm>
          <a:off x="4953000" y="3109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87110</xdr:rowOff>
    </xdr:from>
    <xdr:ext cx="736600" cy="259045"/>
    <xdr:sp macro="" textlink="">
      <xdr:nvSpPr>
        <xdr:cNvPr id="74" name="テキスト ボックス 73"/>
        <xdr:cNvSpPr txBox="1"/>
      </xdr:nvSpPr>
      <xdr:spPr>
        <a:xfrm>
          <a:off x="4622800" y="2877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43619</xdr:rowOff>
    </xdr:from>
    <xdr:to>
      <xdr:col>3</xdr:col>
      <xdr:colOff>955675</xdr:colOff>
      <xdr:row>17</xdr:row>
      <xdr:rowOff>145219</xdr:rowOff>
    </xdr:to>
    <xdr:sp macro="" textlink="">
      <xdr:nvSpPr>
        <xdr:cNvPr id="75" name="円/楕円 74"/>
        <xdr:cNvSpPr/>
      </xdr:nvSpPr>
      <xdr:spPr bwMode="auto">
        <a:xfrm>
          <a:off x="4254500" y="300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155396</xdr:rowOff>
    </xdr:from>
    <xdr:ext cx="762000" cy="259045"/>
    <xdr:sp macro="" textlink="">
      <xdr:nvSpPr>
        <xdr:cNvPr id="76" name="テキスト ボックス 75"/>
        <xdr:cNvSpPr txBox="1"/>
      </xdr:nvSpPr>
      <xdr:spPr>
        <a:xfrm>
          <a:off x="3924300" y="277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41877</xdr:rowOff>
    </xdr:from>
    <xdr:to>
      <xdr:col>3</xdr:col>
      <xdr:colOff>257175</xdr:colOff>
      <xdr:row>17</xdr:row>
      <xdr:rowOff>143477</xdr:rowOff>
    </xdr:to>
    <xdr:sp macro="" textlink="">
      <xdr:nvSpPr>
        <xdr:cNvPr id="77" name="円/楕円 76"/>
        <xdr:cNvSpPr/>
      </xdr:nvSpPr>
      <xdr:spPr bwMode="auto">
        <a:xfrm>
          <a:off x="3556000" y="300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153654</xdr:rowOff>
    </xdr:from>
    <xdr:ext cx="762000" cy="259045"/>
    <xdr:sp macro="" textlink="">
      <xdr:nvSpPr>
        <xdr:cNvPr id="78" name="テキスト ボックス 77"/>
        <xdr:cNvSpPr txBox="1"/>
      </xdr:nvSpPr>
      <xdr:spPr>
        <a:xfrm>
          <a:off x="3225800" y="277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81,028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55572</xdr:rowOff>
    </xdr:from>
    <xdr:to>
      <xdr:col>2</xdr:col>
      <xdr:colOff>692150</xdr:colOff>
      <xdr:row>17</xdr:row>
      <xdr:rowOff>157172</xdr:rowOff>
    </xdr:to>
    <xdr:sp macro="" textlink="">
      <xdr:nvSpPr>
        <xdr:cNvPr id="79" name="円/楕円 78"/>
        <xdr:cNvSpPr/>
      </xdr:nvSpPr>
      <xdr:spPr bwMode="auto">
        <a:xfrm>
          <a:off x="2857500" y="3017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167349</xdr:rowOff>
    </xdr:from>
    <xdr:ext cx="762000" cy="259045"/>
    <xdr:sp macro="" textlink="">
      <xdr:nvSpPr>
        <xdr:cNvPr id="80" name="テキスト ボックス 79"/>
        <xdr:cNvSpPr txBox="1"/>
      </xdr:nvSpPr>
      <xdr:spPr>
        <a:xfrm>
          <a:off x="2527300" y="27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141075</xdr:rowOff>
    </xdr:from>
    <xdr:to>
      <xdr:col>4</xdr:col>
      <xdr:colOff>1117600</xdr:colOff>
      <xdr:row>35</xdr:row>
      <xdr:rowOff>190877</xdr:rowOff>
    </xdr:to>
    <xdr:cxnSp macro="">
      <xdr:nvCxnSpPr>
        <xdr:cNvPr id="115" name="直線コネクタ 114"/>
        <xdr:cNvCxnSpPr/>
      </xdr:nvCxnSpPr>
      <xdr:spPr bwMode="auto">
        <a:xfrm>
          <a:off x="5003800" y="6751425"/>
          <a:ext cx="647700" cy="4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175654</xdr:rowOff>
    </xdr:from>
    <xdr:ext cx="762000" cy="259045"/>
    <xdr:sp macro="" textlink="">
      <xdr:nvSpPr>
        <xdr:cNvPr id="116" name="人口1人当たり決算額の推移平均値テキスト445"/>
        <xdr:cNvSpPr txBox="1"/>
      </xdr:nvSpPr>
      <xdr:spPr>
        <a:xfrm>
          <a:off x="5740400" y="6786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141075</xdr:rowOff>
    </xdr:from>
    <xdr:to>
      <xdr:col>4</xdr:col>
      <xdr:colOff>469900</xdr:colOff>
      <xdr:row>35</xdr:row>
      <xdr:rowOff>195482</xdr:rowOff>
    </xdr:to>
    <xdr:cxnSp macro="">
      <xdr:nvCxnSpPr>
        <xdr:cNvPr id="118" name="直線コネクタ 117"/>
        <xdr:cNvCxnSpPr/>
      </xdr:nvCxnSpPr>
      <xdr:spPr bwMode="auto">
        <a:xfrm flipV="1">
          <a:off x="4305300" y="6751425"/>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195482</xdr:rowOff>
    </xdr:from>
    <xdr:to>
      <xdr:col>3</xdr:col>
      <xdr:colOff>904875</xdr:colOff>
      <xdr:row>35</xdr:row>
      <xdr:rowOff>234246</xdr:rowOff>
    </xdr:to>
    <xdr:cxnSp macro="">
      <xdr:nvCxnSpPr>
        <xdr:cNvPr id="121" name="直線コネクタ 120"/>
        <xdr:cNvCxnSpPr/>
      </xdr:nvCxnSpPr>
      <xdr:spPr bwMode="auto">
        <a:xfrm flipV="1">
          <a:off x="3606800" y="6805832"/>
          <a:ext cx="698500" cy="3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210765</xdr:rowOff>
    </xdr:from>
    <xdr:to>
      <xdr:col>3</xdr:col>
      <xdr:colOff>206375</xdr:colOff>
      <xdr:row>35</xdr:row>
      <xdr:rowOff>234246</xdr:rowOff>
    </xdr:to>
    <xdr:cxnSp macro="">
      <xdr:nvCxnSpPr>
        <xdr:cNvPr id="124" name="直線コネクタ 123"/>
        <xdr:cNvCxnSpPr/>
      </xdr:nvCxnSpPr>
      <xdr:spPr bwMode="auto">
        <a:xfrm>
          <a:off x="2908300" y="6821115"/>
          <a:ext cx="698500" cy="23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140077</xdr:rowOff>
    </xdr:from>
    <xdr:to>
      <xdr:col>5</xdr:col>
      <xdr:colOff>34925</xdr:colOff>
      <xdr:row>35</xdr:row>
      <xdr:rowOff>241677</xdr:rowOff>
    </xdr:to>
    <xdr:sp macro="" textlink="">
      <xdr:nvSpPr>
        <xdr:cNvPr id="134" name="円/楕円 133"/>
        <xdr:cNvSpPr/>
      </xdr:nvSpPr>
      <xdr:spPr bwMode="auto">
        <a:xfrm>
          <a:off x="5600700" y="675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328054</xdr:rowOff>
    </xdr:from>
    <xdr:ext cx="762000" cy="259045"/>
    <xdr:sp macro="" textlink="">
      <xdr:nvSpPr>
        <xdr:cNvPr id="135" name="人口1人当たり決算額の推移該当値テキスト445"/>
        <xdr:cNvSpPr txBox="1"/>
      </xdr:nvSpPr>
      <xdr:spPr>
        <a:xfrm>
          <a:off x="5740400" y="659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90275</xdr:rowOff>
    </xdr:from>
    <xdr:to>
      <xdr:col>4</xdr:col>
      <xdr:colOff>520700</xdr:colOff>
      <xdr:row>35</xdr:row>
      <xdr:rowOff>191875</xdr:rowOff>
    </xdr:to>
    <xdr:sp macro="" textlink="">
      <xdr:nvSpPr>
        <xdr:cNvPr id="136" name="円/楕円 135"/>
        <xdr:cNvSpPr/>
      </xdr:nvSpPr>
      <xdr:spPr bwMode="auto">
        <a:xfrm>
          <a:off x="4953000" y="6700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202052</xdr:rowOff>
    </xdr:from>
    <xdr:ext cx="736600" cy="259045"/>
    <xdr:sp macro="" textlink="">
      <xdr:nvSpPr>
        <xdr:cNvPr id="137" name="テキスト ボックス 136"/>
        <xdr:cNvSpPr txBox="1"/>
      </xdr:nvSpPr>
      <xdr:spPr>
        <a:xfrm>
          <a:off x="4622800" y="646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144682</xdr:rowOff>
    </xdr:from>
    <xdr:to>
      <xdr:col>3</xdr:col>
      <xdr:colOff>955675</xdr:colOff>
      <xdr:row>35</xdr:row>
      <xdr:rowOff>246282</xdr:rowOff>
    </xdr:to>
    <xdr:sp macro="" textlink="">
      <xdr:nvSpPr>
        <xdr:cNvPr id="138" name="円/楕円 137"/>
        <xdr:cNvSpPr/>
      </xdr:nvSpPr>
      <xdr:spPr bwMode="auto">
        <a:xfrm>
          <a:off x="4254500" y="675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231059</xdr:rowOff>
    </xdr:from>
    <xdr:ext cx="762000" cy="259045"/>
    <xdr:sp macro="" textlink="">
      <xdr:nvSpPr>
        <xdr:cNvPr id="139" name="テキスト ボックス 138"/>
        <xdr:cNvSpPr txBox="1"/>
      </xdr:nvSpPr>
      <xdr:spPr>
        <a:xfrm>
          <a:off x="3924300" y="684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183446</xdr:rowOff>
    </xdr:from>
    <xdr:to>
      <xdr:col>3</xdr:col>
      <xdr:colOff>257175</xdr:colOff>
      <xdr:row>35</xdr:row>
      <xdr:rowOff>285046</xdr:rowOff>
    </xdr:to>
    <xdr:sp macro="" textlink="">
      <xdr:nvSpPr>
        <xdr:cNvPr id="140" name="円/楕円 139"/>
        <xdr:cNvSpPr/>
      </xdr:nvSpPr>
      <xdr:spPr bwMode="auto">
        <a:xfrm>
          <a:off x="3556000" y="6793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269823</xdr:rowOff>
    </xdr:from>
    <xdr:ext cx="762000" cy="259045"/>
    <xdr:sp macro="" textlink="">
      <xdr:nvSpPr>
        <xdr:cNvPr id="141" name="テキスト ボックス 140"/>
        <xdr:cNvSpPr txBox="1"/>
      </xdr:nvSpPr>
      <xdr:spPr>
        <a:xfrm>
          <a:off x="3225800" y="688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159965</xdr:rowOff>
    </xdr:from>
    <xdr:to>
      <xdr:col>2</xdr:col>
      <xdr:colOff>692150</xdr:colOff>
      <xdr:row>35</xdr:row>
      <xdr:rowOff>261565</xdr:rowOff>
    </xdr:to>
    <xdr:sp macro="" textlink="">
      <xdr:nvSpPr>
        <xdr:cNvPr id="142" name="円/楕円 141"/>
        <xdr:cNvSpPr/>
      </xdr:nvSpPr>
      <xdr:spPr bwMode="auto">
        <a:xfrm>
          <a:off x="2857500" y="677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246342</xdr:rowOff>
    </xdr:from>
    <xdr:ext cx="762000" cy="259045"/>
    <xdr:sp macro="" textlink="">
      <xdr:nvSpPr>
        <xdr:cNvPr id="143" name="テキスト ボックス 142"/>
        <xdr:cNvSpPr txBox="1"/>
      </xdr:nvSpPr>
      <xdr:spPr>
        <a:xfrm>
          <a:off x="2527300" y="685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・実質収支比率等について、財政調整基金残高はこれまで、標準財政規模規模比で８％前後で推移してきたが、平成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年度に落ち込み、平成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年度に若干比率の改善は見られたが、平成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年度にはまた大幅な落ち込みとなった。平成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からの景気後退による税収の落ち込みは続いており、財政調整基金を取崩し、一般会計への繰入れが恒常的になっている。実質単年度収支については、赤字、黒字ともに連続するのは好ましくないが、財政調整基金残高の水準を引き上げられるよう、実質単年度収支は黒字であることが望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続実質赤字比率について、当町では例年、全会計において黒字が続いており、特に水道事業、一般会計において黒字額が大きな割合を占めている。しかし、国民健康保険事業、下水道事業等は一般会計からの繰入金に依存する状況が続いており、今後は保険料や使用料の見直しなどにより、一般会計の負担額（繰出金）を減らしていく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・実質公債費比率（分子）の構造について、平成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年度単年度では、前年度より減少したものの３ヵ年平均（平成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年度平均）では類似団体平均を上回った。その要因として主なものは、近年、借入れを行った地方債の元利償還金の増加によるもので、元利償還金を標準財政規模比で類似団体平均と比較すると＋</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％と高い水準である。今後の財政運営については、緊急度・住民ニーズを的確に把握した事業の選択により、起債に大きく頼ることのないよう努める。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構造については、類似団体平均を大きく上回る急激な増加となっている。その要因としては、広域ごみ処理施設等建設事業等の町にとって重要な施策が重なったことによる地方債現在高の増加、並びに充当可能財源のうち、充当可能基金の減少が大きな要因となっている。今後、充当可能基金の積立や地方債の新規発行額を抑制していくため、義務的経費の削減を中心とする行財政改革を進め、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2" sqref="B12:K1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15388702</v>
      </c>
      <c r="BO4" s="349"/>
      <c r="BP4" s="349"/>
      <c r="BQ4" s="349"/>
      <c r="BR4" s="349"/>
      <c r="BS4" s="349"/>
      <c r="BT4" s="349"/>
      <c r="BU4" s="350"/>
      <c r="BV4" s="348">
        <v>12492262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7.2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14779913</v>
      </c>
      <c r="BO5" s="386"/>
      <c r="BP5" s="386"/>
      <c r="BQ5" s="386"/>
      <c r="BR5" s="386"/>
      <c r="BS5" s="386"/>
      <c r="BT5" s="386"/>
      <c r="BU5" s="387"/>
      <c r="BV5" s="385">
        <v>11906030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96.5</v>
      </c>
      <c r="CU5" s="383"/>
      <c r="CV5" s="383"/>
      <c r="CW5" s="383"/>
      <c r="CX5" s="383"/>
      <c r="CY5" s="383"/>
      <c r="CZ5" s="383"/>
      <c r="DA5" s="384"/>
      <c r="DB5" s="382">
        <v>96.4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608789</v>
      </c>
      <c r="BO6" s="386"/>
      <c r="BP6" s="386"/>
      <c r="BQ6" s="386"/>
      <c r="BR6" s="386"/>
      <c r="BS6" s="386"/>
      <c r="BT6" s="386"/>
      <c r="BU6" s="387"/>
      <c r="BV6" s="385">
        <v>586232</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96.5</v>
      </c>
      <c r="CU6" s="423"/>
      <c r="CV6" s="423"/>
      <c r="CW6" s="423"/>
      <c r="CX6" s="423"/>
      <c r="CY6" s="423"/>
      <c r="CZ6" s="423"/>
      <c r="DA6" s="424"/>
      <c r="DB6" s="422">
        <v>96.6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14612</v>
      </c>
      <c r="BO7" s="386"/>
      <c r="BP7" s="386"/>
      <c r="BQ7" s="386"/>
      <c r="BR7" s="386"/>
      <c r="BS7" s="386"/>
      <c r="BT7" s="386"/>
      <c r="BU7" s="387"/>
      <c r="BV7" s="385">
        <v>25814</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7884146</v>
      </c>
      <c r="CU7" s="386"/>
      <c r="CV7" s="386"/>
      <c r="CW7" s="386"/>
      <c r="CX7" s="386"/>
      <c r="CY7" s="386"/>
      <c r="CZ7" s="386"/>
      <c r="DA7" s="387"/>
      <c r="DB7" s="385">
        <v>7746539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594177</v>
      </c>
      <c r="BO8" s="386"/>
      <c r="BP8" s="386"/>
      <c r="BQ8" s="386"/>
      <c r="BR8" s="386"/>
      <c r="BS8" s="386"/>
      <c r="BT8" s="386"/>
      <c r="BU8" s="387"/>
      <c r="BV8" s="385">
        <v>560418</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1.02</v>
      </c>
      <c r="CU8" s="426"/>
      <c r="CV8" s="426"/>
      <c r="CW8" s="426"/>
      <c r="CX8" s="426"/>
      <c r="CY8" s="426"/>
      <c r="CZ8" s="426"/>
      <c r="DA8" s="427"/>
      <c r="DB8" s="425">
        <v>1.02</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38706</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33759</v>
      </c>
      <c r="BO9" s="386"/>
      <c r="BP9" s="386"/>
      <c r="BQ9" s="386"/>
      <c r="BR9" s="386"/>
      <c r="BS9" s="386"/>
      <c r="BT9" s="386"/>
      <c r="BU9" s="387"/>
      <c r="BV9" s="385">
        <v>-199244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12.3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37050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340632</v>
      </c>
      <c r="BO10" s="386"/>
      <c r="BP10" s="386"/>
      <c r="BQ10" s="386"/>
      <c r="BR10" s="386"/>
      <c r="BS10" s="386"/>
      <c r="BT10" s="386"/>
      <c r="BU10" s="387"/>
      <c r="BV10" s="385">
        <v>472303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38233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489895</v>
      </c>
      <c r="BO12" s="386"/>
      <c r="BP12" s="386"/>
      <c r="BQ12" s="386"/>
      <c r="BR12" s="386"/>
      <c r="BS12" s="386"/>
      <c r="BT12" s="386"/>
      <c r="BU12" s="387"/>
      <c r="BV12" s="385">
        <v>162406</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37755</v>
      </c>
      <c r="S13" s="467"/>
      <c r="T13" s="467"/>
      <c r="U13" s="467"/>
      <c r="V13" s="468"/>
      <c r="W13" s="401" t="s">
        <v>124</v>
      </c>
      <c r="X13" s="402"/>
      <c r="Y13" s="402"/>
      <c r="Z13" s="402"/>
      <c r="AA13" s="402"/>
      <c r="AB13" s="392"/>
      <c r="AC13" s="436">
        <v>638</v>
      </c>
      <c r="AD13" s="437"/>
      <c r="AE13" s="437"/>
      <c r="AF13" s="437"/>
      <c r="AG13" s="476"/>
      <c r="AH13" s="436">
        <v>778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-115504</v>
      </c>
      <c r="BO13" s="386"/>
      <c r="BP13" s="386"/>
      <c r="BQ13" s="386"/>
      <c r="BR13" s="386"/>
      <c r="BS13" s="386"/>
      <c r="BT13" s="386"/>
      <c r="BU13" s="387"/>
      <c r="BV13" s="385">
        <v>110653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8.1999999999999993</v>
      </c>
      <c r="CU13" s="383"/>
      <c r="CV13" s="383"/>
      <c r="CW13" s="383"/>
      <c r="CX13" s="383"/>
      <c r="CY13" s="383"/>
      <c r="CZ13" s="383"/>
      <c r="DA13" s="384"/>
      <c r="DB13" s="382">
        <v>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38287</v>
      </c>
      <c r="S14" s="467"/>
      <c r="T14" s="467"/>
      <c r="U14" s="467"/>
      <c r="V14" s="468"/>
      <c r="W14" s="375"/>
      <c r="X14" s="376"/>
      <c r="Y14" s="376"/>
      <c r="Z14" s="376"/>
      <c r="AA14" s="376"/>
      <c r="AB14" s="365"/>
      <c r="AC14" s="469">
        <v>3.7</v>
      </c>
      <c r="AD14" s="470"/>
      <c r="AE14" s="470"/>
      <c r="AF14" s="470"/>
      <c r="AG14" s="471"/>
      <c r="AH14" s="469">
        <v>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111.6</v>
      </c>
      <c r="CU14" s="481"/>
      <c r="CV14" s="481"/>
      <c r="CW14" s="481"/>
      <c r="CX14" s="481"/>
      <c r="CY14" s="481"/>
      <c r="CZ14" s="481"/>
      <c r="DA14" s="482"/>
      <c r="DB14" s="480">
        <v>83.9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37825</v>
      </c>
      <c r="S15" s="467"/>
      <c r="T15" s="467"/>
      <c r="U15" s="467"/>
      <c r="V15" s="468"/>
      <c r="W15" s="401" t="s">
        <v>131</v>
      </c>
      <c r="X15" s="402"/>
      <c r="Y15" s="402"/>
      <c r="Z15" s="402"/>
      <c r="AA15" s="402"/>
      <c r="AB15" s="392"/>
      <c r="AC15" s="436">
        <v>4640</v>
      </c>
      <c r="AD15" s="437"/>
      <c r="AE15" s="437"/>
      <c r="AF15" s="437"/>
      <c r="AG15" s="476"/>
      <c r="AH15" s="436">
        <v>5320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6042261</v>
      </c>
      <c r="BO15" s="349"/>
      <c r="BP15" s="349"/>
      <c r="BQ15" s="349"/>
      <c r="BR15" s="349"/>
      <c r="BS15" s="349"/>
      <c r="BT15" s="349"/>
      <c r="BU15" s="350"/>
      <c r="BV15" s="348">
        <v>5910502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26.8</v>
      </c>
      <c r="AD16" s="470"/>
      <c r="AE16" s="470"/>
      <c r="AF16" s="470"/>
      <c r="AG16" s="471"/>
      <c r="AH16" s="469">
        <v>29.3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5877337</v>
      </c>
      <c r="BO16" s="386"/>
      <c r="BP16" s="386"/>
      <c r="BQ16" s="386"/>
      <c r="BR16" s="386"/>
      <c r="BS16" s="386"/>
      <c r="BT16" s="386"/>
      <c r="BU16" s="387"/>
      <c r="BV16" s="385">
        <v>5914904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12053</v>
      </c>
      <c r="AD17" s="437"/>
      <c r="AE17" s="437"/>
      <c r="AF17" s="437"/>
      <c r="AG17" s="476"/>
      <c r="AH17" s="436">
        <v>11685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7884146</v>
      </c>
      <c r="BO17" s="386"/>
      <c r="BP17" s="386"/>
      <c r="BQ17" s="386"/>
      <c r="BR17" s="386"/>
      <c r="BS17" s="386"/>
      <c r="BT17" s="386"/>
      <c r="BU17" s="387"/>
      <c r="BV17" s="385">
        <v>7724139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15.33</v>
      </c>
      <c r="M18" s="498"/>
      <c r="N18" s="498"/>
      <c r="O18" s="498"/>
      <c r="P18" s="498"/>
      <c r="Q18" s="498"/>
      <c r="R18" s="499"/>
      <c r="S18" s="499"/>
      <c r="T18" s="499"/>
      <c r="U18" s="499"/>
      <c r="V18" s="500"/>
      <c r="W18" s="403"/>
      <c r="X18" s="404"/>
      <c r="Y18" s="404"/>
      <c r="Z18" s="404"/>
      <c r="AA18" s="404"/>
      <c r="AB18" s="395"/>
      <c r="AC18" s="501">
        <v>69.5</v>
      </c>
      <c r="AD18" s="502"/>
      <c r="AE18" s="502"/>
      <c r="AF18" s="502"/>
      <c r="AG18" s="503"/>
      <c r="AH18" s="501">
        <v>64.3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7840357</v>
      </c>
      <c r="BO18" s="386"/>
      <c r="BP18" s="386"/>
      <c r="BQ18" s="386"/>
      <c r="BR18" s="386"/>
      <c r="BS18" s="386"/>
      <c r="BT18" s="386"/>
      <c r="BU18" s="387"/>
      <c r="BV18" s="385">
        <v>7528030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2525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9723276</v>
      </c>
      <c r="BO19" s="386"/>
      <c r="BP19" s="386"/>
      <c r="BQ19" s="386"/>
      <c r="BR19" s="386"/>
      <c r="BS19" s="386"/>
      <c r="BT19" s="386"/>
      <c r="BU19" s="387"/>
      <c r="BV19" s="385">
        <v>9431539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13940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12996476</v>
      </c>
      <c r="BO23" s="386"/>
      <c r="BP23" s="386"/>
      <c r="BQ23" s="386"/>
      <c r="BR23" s="386"/>
      <c r="BS23" s="386"/>
      <c r="BT23" s="386"/>
      <c r="BU23" s="387"/>
      <c r="BV23" s="385">
        <v>10624113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7125</v>
      </c>
      <c r="R24" s="437"/>
      <c r="S24" s="437"/>
      <c r="T24" s="437"/>
      <c r="U24" s="437"/>
      <c r="V24" s="476"/>
      <c r="W24" s="531"/>
      <c r="X24" s="519"/>
      <c r="Y24" s="520"/>
      <c r="Z24" s="435" t="s">
        <v>155</v>
      </c>
      <c r="AA24" s="415"/>
      <c r="AB24" s="415"/>
      <c r="AC24" s="415"/>
      <c r="AD24" s="415"/>
      <c r="AE24" s="415"/>
      <c r="AF24" s="415"/>
      <c r="AG24" s="416"/>
      <c r="AH24" s="436">
        <v>261</v>
      </c>
      <c r="AI24" s="437"/>
      <c r="AJ24" s="437"/>
      <c r="AK24" s="437"/>
      <c r="AL24" s="476"/>
      <c r="AM24" s="436">
        <v>851904</v>
      </c>
      <c r="AN24" s="437"/>
      <c r="AO24" s="437"/>
      <c r="AP24" s="437"/>
      <c r="AQ24" s="437"/>
      <c r="AR24" s="476"/>
      <c r="AS24" s="436">
        <v>3264</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5625550</v>
      </c>
      <c r="BO24" s="386"/>
      <c r="BP24" s="386"/>
      <c r="BQ24" s="386"/>
      <c r="BR24" s="386"/>
      <c r="BS24" s="386"/>
      <c r="BT24" s="386"/>
      <c r="BU24" s="387"/>
      <c r="BV24" s="385">
        <v>6007050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6400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527976</v>
      </c>
      <c r="BO25" s="349"/>
      <c r="BP25" s="349"/>
      <c r="BQ25" s="349"/>
      <c r="BR25" s="349"/>
      <c r="BS25" s="349"/>
      <c r="BT25" s="349"/>
      <c r="BU25" s="350"/>
      <c r="BV25" s="348">
        <v>548588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6100</v>
      </c>
      <c r="R26" s="437"/>
      <c r="S26" s="437"/>
      <c r="T26" s="437"/>
      <c r="U26" s="437"/>
      <c r="V26" s="476"/>
      <c r="W26" s="531"/>
      <c r="X26" s="519"/>
      <c r="Y26" s="520"/>
      <c r="Z26" s="435" t="s">
        <v>161</v>
      </c>
      <c r="AA26" s="541"/>
      <c r="AB26" s="541"/>
      <c r="AC26" s="541"/>
      <c r="AD26" s="541"/>
      <c r="AE26" s="541"/>
      <c r="AF26" s="541"/>
      <c r="AG26" s="542"/>
      <c r="AH26" s="436">
        <v>9</v>
      </c>
      <c r="AI26" s="437"/>
      <c r="AJ26" s="437"/>
      <c r="AK26" s="437"/>
      <c r="AL26" s="476"/>
      <c r="AM26" s="436">
        <v>29358</v>
      </c>
      <c r="AN26" s="437"/>
      <c r="AO26" s="437"/>
      <c r="AP26" s="437"/>
      <c r="AQ26" s="437"/>
      <c r="AR26" s="476"/>
      <c r="AS26" s="436">
        <v>3262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3260</v>
      </c>
      <c r="R27" s="437"/>
      <c r="S27" s="437"/>
      <c r="T27" s="437"/>
      <c r="U27" s="437"/>
      <c r="V27" s="476"/>
      <c r="W27" s="531"/>
      <c r="X27" s="519"/>
      <c r="Y27" s="520"/>
      <c r="Z27" s="435" t="s">
        <v>164</v>
      </c>
      <c r="AA27" s="415"/>
      <c r="AB27" s="415"/>
      <c r="AC27" s="415"/>
      <c r="AD27" s="415"/>
      <c r="AE27" s="415"/>
      <c r="AF27" s="415"/>
      <c r="AG27" s="416"/>
      <c r="AH27" s="436">
        <v>6</v>
      </c>
      <c r="AI27" s="437"/>
      <c r="AJ27" s="437"/>
      <c r="AK27" s="437"/>
      <c r="AL27" s="476"/>
      <c r="AM27" s="436">
        <v>24588</v>
      </c>
      <c r="AN27" s="437"/>
      <c r="AO27" s="437"/>
      <c r="AP27" s="437"/>
      <c r="AQ27" s="437"/>
      <c r="AR27" s="476"/>
      <c r="AS27" s="436">
        <v>4098</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2720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647411</v>
      </c>
      <c r="BO28" s="349"/>
      <c r="BP28" s="349"/>
      <c r="BQ28" s="349"/>
      <c r="BR28" s="349"/>
      <c r="BS28" s="349"/>
      <c r="BT28" s="349"/>
      <c r="BU28" s="350"/>
      <c r="BV28" s="348">
        <v>796674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13</v>
      </c>
      <c r="M29" s="437"/>
      <c r="N29" s="437"/>
      <c r="O29" s="437"/>
      <c r="P29" s="476"/>
      <c r="Q29" s="436">
        <v>2520</v>
      </c>
      <c r="R29" s="437"/>
      <c r="S29" s="437"/>
      <c r="T29" s="437"/>
      <c r="U29" s="437"/>
      <c r="V29" s="476"/>
      <c r="W29" s="532"/>
      <c r="X29" s="533"/>
      <c r="Y29" s="534"/>
      <c r="Z29" s="435" t="s">
        <v>171</v>
      </c>
      <c r="AA29" s="415"/>
      <c r="AB29" s="415"/>
      <c r="AC29" s="415"/>
      <c r="AD29" s="415"/>
      <c r="AE29" s="415"/>
      <c r="AF29" s="415"/>
      <c r="AG29" s="416"/>
      <c r="AH29" s="436">
        <v>267</v>
      </c>
      <c r="AI29" s="437"/>
      <c r="AJ29" s="437"/>
      <c r="AK29" s="437"/>
      <c r="AL29" s="476"/>
      <c r="AM29" s="436">
        <v>876492</v>
      </c>
      <c r="AN29" s="437"/>
      <c r="AO29" s="437"/>
      <c r="AP29" s="437"/>
      <c r="AQ29" s="437"/>
      <c r="AR29" s="476"/>
      <c r="AS29" s="436">
        <v>3283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t="s">
        <v>122</v>
      </c>
      <c r="BO29" s="386"/>
      <c r="BP29" s="386"/>
      <c r="BQ29" s="386"/>
      <c r="BR29" s="386"/>
      <c r="BS29" s="386"/>
      <c r="BT29" s="386"/>
      <c r="BU29" s="387"/>
      <c r="BV29" s="385" t="s">
        <v>122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99.1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139384</v>
      </c>
      <c r="BO30" s="555"/>
      <c r="BP30" s="555"/>
      <c r="BQ30" s="555"/>
      <c r="BR30" s="555"/>
      <c r="BS30" s="555"/>
      <c r="BT30" s="555"/>
      <c r="BU30" s="556"/>
      <c r="BV30" s="554">
        <v>247708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入間東部地区衛生組合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三芳町土地開発公社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入間東部地区消防組合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埼玉県後期高齢者医療広域連合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埼玉県後期高齢者医療広域連合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埼玉県市町村総合事務組合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埼玉県市町村総合事務組合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彩の国さいたま人づくり広域連合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7653235</v>
      </c>
      <c r="S5" s="583"/>
      <c r="T5" s="583"/>
      <c r="U5" s="583"/>
      <c r="V5" s="583"/>
      <c r="W5" s="583"/>
      <c r="X5" s="583"/>
      <c r="Y5" s="584"/>
      <c r="Z5" s="585">
        <v>49.7</v>
      </c>
      <c r="AA5" s="585"/>
      <c r="AB5" s="585"/>
      <c r="AC5" s="585"/>
      <c r="AD5" s="586">
        <v>7353501</v>
      </c>
      <c r="AE5" s="586"/>
      <c r="AF5" s="586"/>
      <c r="AG5" s="586"/>
      <c r="AH5" s="586"/>
      <c r="AI5" s="586"/>
      <c r="AJ5" s="586"/>
      <c r="AK5" s="586"/>
      <c r="AL5" s="587">
        <v>90.6</v>
      </c>
      <c r="AM5" s="588"/>
      <c r="AN5" s="588"/>
      <c r="AO5" s="589"/>
      <c r="AP5" s="579" t="s">
        <v>209</v>
      </c>
      <c r="AQ5" s="580"/>
      <c r="AR5" s="580"/>
      <c r="AS5" s="580"/>
      <c r="AT5" s="580"/>
      <c r="AU5" s="580"/>
      <c r="AV5" s="580"/>
      <c r="AW5" s="580"/>
      <c r="AX5" s="580"/>
      <c r="AY5" s="580"/>
      <c r="AZ5" s="580"/>
      <c r="BA5" s="580"/>
      <c r="BB5" s="580"/>
      <c r="BC5" s="580"/>
      <c r="BD5" s="580"/>
      <c r="BE5" s="580"/>
      <c r="BF5" s="581"/>
      <c r="BG5" s="593">
        <v>7353501</v>
      </c>
      <c r="BH5" s="594"/>
      <c r="BI5" s="594"/>
      <c r="BJ5" s="594"/>
      <c r="BK5" s="594"/>
      <c r="BL5" s="594"/>
      <c r="BM5" s="594"/>
      <c r="BN5" s="595"/>
      <c r="BO5" s="596">
        <v>96.1</v>
      </c>
      <c r="BP5" s="596"/>
      <c r="BQ5" s="596"/>
      <c r="BR5" s="596"/>
      <c r="BS5" s="597">
        <v>78395</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80046</v>
      </c>
      <c r="S6" s="594"/>
      <c r="T6" s="594"/>
      <c r="U6" s="594"/>
      <c r="V6" s="594"/>
      <c r="W6" s="594"/>
      <c r="X6" s="594"/>
      <c r="Y6" s="595"/>
      <c r="Z6" s="596">
        <v>0.5</v>
      </c>
      <c r="AA6" s="596"/>
      <c r="AB6" s="596"/>
      <c r="AC6" s="596"/>
      <c r="AD6" s="597">
        <v>80046</v>
      </c>
      <c r="AE6" s="597"/>
      <c r="AF6" s="597"/>
      <c r="AG6" s="597"/>
      <c r="AH6" s="597"/>
      <c r="AI6" s="597"/>
      <c r="AJ6" s="597"/>
      <c r="AK6" s="597"/>
      <c r="AL6" s="598">
        <v>1</v>
      </c>
      <c r="AM6" s="599"/>
      <c r="AN6" s="599"/>
      <c r="AO6" s="600"/>
      <c r="AP6" s="590" t="s">
        <v>214</v>
      </c>
      <c r="AQ6" s="591"/>
      <c r="AR6" s="591"/>
      <c r="AS6" s="591"/>
      <c r="AT6" s="591"/>
      <c r="AU6" s="591"/>
      <c r="AV6" s="591"/>
      <c r="AW6" s="591"/>
      <c r="AX6" s="591"/>
      <c r="AY6" s="591"/>
      <c r="AZ6" s="591"/>
      <c r="BA6" s="591"/>
      <c r="BB6" s="591"/>
      <c r="BC6" s="591"/>
      <c r="BD6" s="591"/>
      <c r="BE6" s="591"/>
      <c r="BF6" s="592"/>
      <c r="BG6" s="593">
        <v>7353501</v>
      </c>
      <c r="BH6" s="594"/>
      <c r="BI6" s="594"/>
      <c r="BJ6" s="594"/>
      <c r="BK6" s="594"/>
      <c r="BL6" s="594"/>
      <c r="BM6" s="594"/>
      <c r="BN6" s="595"/>
      <c r="BO6" s="596">
        <v>96.1</v>
      </c>
      <c r="BP6" s="596"/>
      <c r="BQ6" s="596"/>
      <c r="BR6" s="596"/>
      <c r="BS6" s="597">
        <v>78395</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127801</v>
      </c>
      <c r="CS6" s="594"/>
      <c r="CT6" s="594"/>
      <c r="CU6" s="594"/>
      <c r="CV6" s="594"/>
      <c r="CW6" s="594"/>
      <c r="CX6" s="594"/>
      <c r="CY6" s="595"/>
      <c r="CZ6" s="596">
        <v>0.9</v>
      </c>
      <c r="DA6" s="596"/>
      <c r="DB6" s="596"/>
      <c r="DC6" s="596"/>
      <c r="DD6" s="602" t="s">
        <v>216</v>
      </c>
      <c r="DE6" s="594"/>
      <c r="DF6" s="594"/>
      <c r="DG6" s="594"/>
      <c r="DH6" s="594"/>
      <c r="DI6" s="594"/>
      <c r="DJ6" s="594"/>
      <c r="DK6" s="594"/>
      <c r="DL6" s="594"/>
      <c r="DM6" s="594"/>
      <c r="DN6" s="594"/>
      <c r="DO6" s="594"/>
      <c r="DP6" s="595"/>
      <c r="DQ6" s="602">
        <v>127795</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9010</v>
      </c>
      <c r="S7" s="594"/>
      <c r="T7" s="594"/>
      <c r="U7" s="594"/>
      <c r="V7" s="594"/>
      <c r="W7" s="594"/>
      <c r="X7" s="594"/>
      <c r="Y7" s="595"/>
      <c r="Z7" s="596">
        <v>0.1</v>
      </c>
      <c r="AA7" s="596"/>
      <c r="AB7" s="596"/>
      <c r="AC7" s="596"/>
      <c r="AD7" s="597">
        <v>9010</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3025490</v>
      </c>
      <c r="BH7" s="594"/>
      <c r="BI7" s="594"/>
      <c r="BJ7" s="594"/>
      <c r="BK7" s="594"/>
      <c r="BL7" s="594"/>
      <c r="BM7" s="594"/>
      <c r="BN7" s="595"/>
      <c r="BO7" s="596">
        <v>39.5</v>
      </c>
      <c r="BP7" s="596"/>
      <c r="BQ7" s="596"/>
      <c r="BR7" s="596"/>
      <c r="BS7" s="597">
        <v>78395</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2156623</v>
      </c>
      <c r="CS7" s="594"/>
      <c r="CT7" s="594"/>
      <c r="CU7" s="594"/>
      <c r="CV7" s="594"/>
      <c r="CW7" s="594"/>
      <c r="CX7" s="594"/>
      <c r="CY7" s="595"/>
      <c r="CZ7" s="596">
        <v>14.6</v>
      </c>
      <c r="DA7" s="596"/>
      <c r="DB7" s="596"/>
      <c r="DC7" s="596"/>
      <c r="DD7" s="602">
        <v>343560</v>
      </c>
      <c r="DE7" s="594"/>
      <c r="DF7" s="594"/>
      <c r="DG7" s="594"/>
      <c r="DH7" s="594"/>
      <c r="DI7" s="594"/>
      <c r="DJ7" s="594"/>
      <c r="DK7" s="594"/>
      <c r="DL7" s="594"/>
      <c r="DM7" s="594"/>
      <c r="DN7" s="594"/>
      <c r="DO7" s="594"/>
      <c r="DP7" s="595"/>
      <c r="DQ7" s="602">
        <v>1709720</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40762</v>
      </c>
      <c r="S8" s="594"/>
      <c r="T8" s="594"/>
      <c r="U8" s="594"/>
      <c r="V8" s="594"/>
      <c r="W8" s="594"/>
      <c r="X8" s="594"/>
      <c r="Y8" s="595"/>
      <c r="Z8" s="596">
        <v>0.3</v>
      </c>
      <c r="AA8" s="596"/>
      <c r="AB8" s="596"/>
      <c r="AC8" s="596"/>
      <c r="AD8" s="597">
        <v>40762</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64364</v>
      </c>
      <c r="BH8" s="594"/>
      <c r="BI8" s="594"/>
      <c r="BJ8" s="594"/>
      <c r="BK8" s="594"/>
      <c r="BL8" s="594"/>
      <c r="BM8" s="594"/>
      <c r="BN8" s="595"/>
      <c r="BO8" s="596">
        <v>0.8</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4078731</v>
      </c>
      <c r="CS8" s="594"/>
      <c r="CT8" s="594"/>
      <c r="CU8" s="594"/>
      <c r="CV8" s="594"/>
      <c r="CW8" s="594"/>
      <c r="CX8" s="594"/>
      <c r="CY8" s="595"/>
      <c r="CZ8" s="596">
        <v>27.6</v>
      </c>
      <c r="DA8" s="596"/>
      <c r="DB8" s="596"/>
      <c r="DC8" s="596"/>
      <c r="DD8" s="602">
        <v>70546</v>
      </c>
      <c r="DE8" s="594"/>
      <c r="DF8" s="594"/>
      <c r="DG8" s="594"/>
      <c r="DH8" s="594"/>
      <c r="DI8" s="594"/>
      <c r="DJ8" s="594"/>
      <c r="DK8" s="594"/>
      <c r="DL8" s="594"/>
      <c r="DM8" s="594"/>
      <c r="DN8" s="594"/>
      <c r="DO8" s="594"/>
      <c r="DP8" s="595"/>
      <c r="DQ8" s="602">
        <v>2402173</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24943</v>
      </c>
      <c r="S9" s="594"/>
      <c r="T9" s="594"/>
      <c r="U9" s="594"/>
      <c r="V9" s="594"/>
      <c r="W9" s="594"/>
      <c r="X9" s="594"/>
      <c r="Y9" s="595"/>
      <c r="Z9" s="596">
        <v>0.2</v>
      </c>
      <c r="AA9" s="596"/>
      <c r="AB9" s="596"/>
      <c r="AC9" s="596"/>
      <c r="AD9" s="597">
        <v>24943</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2121441</v>
      </c>
      <c r="BH9" s="594"/>
      <c r="BI9" s="594"/>
      <c r="BJ9" s="594"/>
      <c r="BK9" s="594"/>
      <c r="BL9" s="594"/>
      <c r="BM9" s="594"/>
      <c r="BN9" s="595"/>
      <c r="BO9" s="596">
        <v>27.7</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1646028</v>
      </c>
      <c r="CS9" s="594"/>
      <c r="CT9" s="594"/>
      <c r="CU9" s="594"/>
      <c r="CV9" s="594"/>
      <c r="CW9" s="594"/>
      <c r="CX9" s="594"/>
      <c r="CY9" s="595"/>
      <c r="CZ9" s="596">
        <v>11.1</v>
      </c>
      <c r="DA9" s="596"/>
      <c r="DB9" s="596"/>
      <c r="DC9" s="596"/>
      <c r="DD9" s="602">
        <v>745746</v>
      </c>
      <c r="DE9" s="594"/>
      <c r="DF9" s="594"/>
      <c r="DG9" s="594"/>
      <c r="DH9" s="594"/>
      <c r="DI9" s="594"/>
      <c r="DJ9" s="594"/>
      <c r="DK9" s="594"/>
      <c r="DL9" s="594"/>
      <c r="DM9" s="594"/>
      <c r="DN9" s="594"/>
      <c r="DO9" s="594"/>
      <c r="DP9" s="595"/>
      <c r="DQ9" s="602">
        <v>858875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531779</v>
      </c>
      <c r="S10" s="594"/>
      <c r="T10" s="594"/>
      <c r="U10" s="594"/>
      <c r="V10" s="594"/>
      <c r="W10" s="594"/>
      <c r="X10" s="594"/>
      <c r="Y10" s="595"/>
      <c r="Z10" s="596">
        <v>3.5</v>
      </c>
      <c r="AA10" s="596"/>
      <c r="AB10" s="596"/>
      <c r="AC10" s="596"/>
      <c r="AD10" s="597">
        <v>531779</v>
      </c>
      <c r="AE10" s="597"/>
      <c r="AF10" s="597"/>
      <c r="AG10" s="597"/>
      <c r="AH10" s="597"/>
      <c r="AI10" s="597"/>
      <c r="AJ10" s="597"/>
      <c r="AK10" s="597"/>
      <c r="AL10" s="598">
        <v>6.5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201080</v>
      </c>
      <c r="BH10" s="594"/>
      <c r="BI10" s="594"/>
      <c r="BJ10" s="594"/>
      <c r="BK10" s="594"/>
      <c r="BL10" s="594"/>
      <c r="BM10" s="594"/>
      <c r="BN10" s="595"/>
      <c r="BO10" s="596">
        <v>2.6</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2188</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1188</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638605</v>
      </c>
      <c r="BH11" s="594"/>
      <c r="BI11" s="594"/>
      <c r="BJ11" s="594"/>
      <c r="BK11" s="594"/>
      <c r="BL11" s="594"/>
      <c r="BM11" s="594"/>
      <c r="BN11" s="595"/>
      <c r="BO11" s="596">
        <v>8.3000000000000007</v>
      </c>
      <c r="BP11" s="596"/>
      <c r="BQ11" s="596"/>
      <c r="BR11" s="596"/>
      <c r="BS11" s="602">
        <v>78395</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109630</v>
      </c>
      <c r="CS11" s="594"/>
      <c r="CT11" s="594"/>
      <c r="CU11" s="594"/>
      <c r="CV11" s="594"/>
      <c r="CW11" s="594"/>
      <c r="CX11" s="594"/>
      <c r="CY11" s="595"/>
      <c r="CZ11" s="596">
        <v>0.7</v>
      </c>
      <c r="DA11" s="596"/>
      <c r="DB11" s="596"/>
      <c r="DC11" s="596"/>
      <c r="DD11" s="602" t="s">
        <v>112</v>
      </c>
      <c r="DE11" s="594"/>
      <c r="DF11" s="594"/>
      <c r="DG11" s="594"/>
      <c r="DH11" s="594"/>
      <c r="DI11" s="594"/>
      <c r="DJ11" s="594"/>
      <c r="DK11" s="594"/>
      <c r="DL11" s="594"/>
      <c r="DM11" s="594"/>
      <c r="DN11" s="594"/>
      <c r="DO11" s="594"/>
      <c r="DP11" s="595"/>
      <c r="DQ11" s="602">
        <v>95711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3935239</v>
      </c>
      <c r="BH12" s="594"/>
      <c r="BI12" s="594"/>
      <c r="BJ12" s="594"/>
      <c r="BK12" s="594"/>
      <c r="BL12" s="594"/>
      <c r="BM12" s="594"/>
      <c r="BN12" s="595"/>
      <c r="BO12" s="596">
        <v>51.4</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44836</v>
      </c>
      <c r="CS12" s="594"/>
      <c r="CT12" s="594"/>
      <c r="CU12" s="594"/>
      <c r="CV12" s="594"/>
      <c r="CW12" s="594"/>
      <c r="CX12" s="594"/>
      <c r="CY12" s="595"/>
      <c r="CZ12" s="596">
        <v>0.3</v>
      </c>
      <c r="DA12" s="596"/>
      <c r="DB12" s="596"/>
      <c r="DC12" s="596"/>
      <c r="DD12" s="602" t="s">
        <v>112</v>
      </c>
      <c r="DE12" s="594"/>
      <c r="DF12" s="594"/>
      <c r="DG12" s="594"/>
      <c r="DH12" s="594"/>
      <c r="DI12" s="594"/>
      <c r="DJ12" s="594"/>
      <c r="DK12" s="594"/>
      <c r="DL12" s="594"/>
      <c r="DM12" s="594"/>
      <c r="DN12" s="594"/>
      <c r="DO12" s="594"/>
      <c r="DP12" s="595"/>
      <c r="DQ12" s="602">
        <v>36466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15594</v>
      </c>
      <c r="S13" s="594"/>
      <c r="T13" s="594"/>
      <c r="U13" s="594"/>
      <c r="V13" s="594"/>
      <c r="W13" s="594"/>
      <c r="X13" s="594"/>
      <c r="Y13" s="595"/>
      <c r="Z13" s="596">
        <v>0.1</v>
      </c>
      <c r="AA13" s="596"/>
      <c r="AB13" s="596"/>
      <c r="AC13" s="596"/>
      <c r="AD13" s="597">
        <v>15594</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3931003</v>
      </c>
      <c r="BH13" s="594"/>
      <c r="BI13" s="594"/>
      <c r="BJ13" s="594"/>
      <c r="BK13" s="594"/>
      <c r="BL13" s="594"/>
      <c r="BM13" s="594"/>
      <c r="BN13" s="595"/>
      <c r="BO13" s="596">
        <v>51.4</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1263454</v>
      </c>
      <c r="CS13" s="594"/>
      <c r="CT13" s="594"/>
      <c r="CU13" s="594"/>
      <c r="CV13" s="594"/>
      <c r="CW13" s="594"/>
      <c r="CX13" s="594"/>
      <c r="CY13" s="595"/>
      <c r="CZ13" s="596">
        <v>8.5</v>
      </c>
      <c r="DA13" s="596"/>
      <c r="DB13" s="596"/>
      <c r="DC13" s="596"/>
      <c r="DD13" s="602">
        <v>759623</v>
      </c>
      <c r="DE13" s="594"/>
      <c r="DF13" s="594"/>
      <c r="DG13" s="594"/>
      <c r="DH13" s="594"/>
      <c r="DI13" s="594"/>
      <c r="DJ13" s="594"/>
      <c r="DK13" s="594"/>
      <c r="DL13" s="594"/>
      <c r="DM13" s="594"/>
      <c r="DN13" s="594"/>
      <c r="DO13" s="594"/>
      <c r="DP13" s="595"/>
      <c r="DQ13" s="602">
        <v>820882</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49693</v>
      </c>
      <c r="BH14" s="594"/>
      <c r="BI14" s="594"/>
      <c r="BJ14" s="594"/>
      <c r="BK14" s="594"/>
      <c r="BL14" s="594"/>
      <c r="BM14" s="594"/>
      <c r="BN14" s="595"/>
      <c r="BO14" s="596">
        <v>0.6</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533334</v>
      </c>
      <c r="CS14" s="594"/>
      <c r="CT14" s="594"/>
      <c r="CU14" s="594"/>
      <c r="CV14" s="594"/>
      <c r="CW14" s="594"/>
      <c r="CX14" s="594"/>
      <c r="CY14" s="595"/>
      <c r="CZ14" s="596">
        <v>3.6</v>
      </c>
      <c r="DA14" s="596"/>
      <c r="DB14" s="596"/>
      <c r="DC14" s="596"/>
      <c r="DD14" s="602" t="s">
        <v>112</v>
      </c>
      <c r="DE14" s="594"/>
      <c r="DF14" s="594"/>
      <c r="DG14" s="594"/>
      <c r="DH14" s="594"/>
      <c r="DI14" s="594"/>
      <c r="DJ14" s="594"/>
      <c r="DK14" s="594"/>
      <c r="DL14" s="594"/>
      <c r="DM14" s="594"/>
      <c r="DN14" s="594"/>
      <c r="DO14" s="594"/>
      <c r="DP14" s="595"/>
      <c r="DQ14" s="602">
        <v>533334</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31772</v>
      </c>
      <c r="S15" s="594"/>
      <c r="T15" s="594"/>
      <c r="U15" s="594"/>
      <c r="V15" s="594"/>
      <c r="W15" s="594"/>
      <c r="X15" s="594"/>
      <c r="Y15" s="595"/>
      <c r="Z15" s="596">
        <v>0.2</v>
      </c>
      <c r="AA15" s="596"/>
      <c r="AB15" s="596"/>
      <c r="AC15" s="596"/>
      <c r="AD15" s="597">
        <v>31772</v>
      </c>
      <c r="AE15" s="597"/>
      <c r="AF15" s="597"/>
      <c r="AG15" s="597"/>
      <c r="AH15" s="597"/>
      <c r="AI15" s="597"/>
      <c r="AJ15" s="597"/>
      <c r="AK15" s="597"/>
      <c r="AL15" s="598">
        <v>0.4</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343079</v>
      </c>
      <c r="BH15" s="594"/>
      <c r="BI15" s="594"/>
      <c r="BJ15" s="594"/>
      <c r="BK15" s="594"/>
      <c r="BL15" s="594"/>
      <c r="BM15" s="594"/>
      <c r="BN15" s="595"/>
      <c r="BO15" s="596">
        <v>4.5</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3595880</v>
      </c>
      <c r="CS15" s="594"/>
      <c r="CT15" s="594"/>
      <c r="CU15" s="594"/>
      <c r="CV15" s="594"/>
      <c r="CW15" s="594"/>
      <c r="CX15" s="594"/>
      <c r="CY15" s="595"/>
      <c r="CZ15" s="596">
        <v>24.3</v>
      </c>
      <c r="DA15" s="596"/>
      <c r="DB15" s="596"/>
      <c r="DC15" s="596"/>
      <c r="DD15" s="602">
        <v>2353964</v>
      </c>
      <c r="DE15" s="594"/>
      <c r="DF15" s="594"/>
      <c r="DG15" s="594"/>
      <c r="DH15" s="594"/>
      <c r="DI15" s="594"/>
      <c r="DJ15" s="594"/>
      <c r="DK15" s="594"/>
      <c r="DL15" s="594"/>
      <c r="DM15" s="594"/>
      <c r="DN15" s="594"/>
      <c r="DO15" s="594"/>
      <c r="DP15" s="595"/>
      <c r="DQ15" s="602">
        <v>1306935</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38053</v>
      </c>
      <c r="S16" s="594"/>
      <c r="T16" s="594"/>
      <c r="U16" s="594"/>
      <c r="V16" s="594"/>
      <c r="W16" s="594"/>
      <c r="X16" s="594"/>
      <c r="Y16" s="595"/>
      <c r="Z16" s="596">
        <v>0.2</v>
      </c>
      <c r="AA16" s="596"/>
      <c r="AB16" s="596"/>
      <c r="AC16" s="596"/>
      <c r="AD16" s="597" t="s">
        <v>112</v>
      </c>
      <c r="AE16" s="597"/>
      <c r="AF16" s="597"/>
      <c r="AG16" s="597"/>
      <c r="AH16" s="597"/>
      <c r="AI16" s="597"/>
      <c r="AJ16" s="597"/>
      <c r="AK16" s="597"/>
      <c r="AL16" s="598" t="s">
        <v>112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t="s">
        <v>112</v>
      </c>
      <c r="S17" s="594"/>
      <c r="T17" s="594"/>
      <c r="U17" s="594"/>
      <c r="V17" s="594"/>
      <c r="W17" s="594"/>
      <c r="X17" s="594"/>
      <c r="Y17" s="595"/>
      <c r="Z17" s="596" t="s">
        <v>112</v>
      </c>
      <c r="AA17" s="596"/>
      <c r="AB17" s="596"/>
      <c r="AC17" s="596"/>
      <c r="AD17" s="597" t="s">
        <v>112</v>
      </c>
      <c r="AE17" s="597"/>
      <c r="AF17" s="597"/>
      <c r="AG17" s="597"/>
      <c r="AH17" s="597"/>
      <c r="AI17" s="597"/>
      <c r="AJ17" s="597"/>
      <c r="AK17" s="597"/>
      <c r="AL17" s="598" t="s">
        <v>112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1221408</v>
      </c>
      <c r="CS17" s="594"/>
      <c r="CT17" s="594"/>
      <c r="CU17" s="594"/>
      <c r="CV17" s="594"/>
      <c r="CW17" s="594"/>
      <c r="CX17" s="594"/>
      <c r="CY17" s="595"/>
      <c r="CZ17" s="596">
        <v>8.3000000000000007</v>
      </c>
      <c r="DA17" s="596"/>
      <c r="DB17" s="596"/>
      <c r="DC17" s="596"/>
      <c r="DD17" s="602" t="s">
        <v>112</v>
      </c>
      <c r="DE17" s="594"/>
      <c r="DF17" s="594"/>
      <c r="DG17" s="594"/>
      <c r="DH17" s="594"/>
      <c r="DI17" s="594"/>
      <c r="DJ17" s="594"/>
      <c r="DK17" s="594"/>
      <c r="DL17" s="594"/>
      <c r="DM17" s="594"/>
      <c r="DN17" s="594"/>
      <c r="DO17" s="594"/>
      <c r="DP17" s="595"/>
      <c r="DQ17" s="602">
        <v>1221408</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38052</v>
      </c>
      <c r="S18" s="594"/>
      <c r="T18" s="594"/>
      <c r="U18" s="594"/>
      <c r="V18" s="594"/>
      <c r="W18" s="594"/>
      <c r="X18" s="594"/>
      <c r="Y18" s="595"/>
      <c r="Z18" s="596">
        <v>0.2</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299734</v>
      </c>
      <c r="BH19" s="594"/>
      <c r="BI19" s="594"/>
      <c r="BJ19" s="594"/>
      <c r="BK19" s="594"/>
      <c r="BL19" s="594"/>
      <c r="BM19" s="594"/>
      <c r="BN19" s="595"/>
      <c r="BO19" s="596">
        <v>3.9</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8425194</v>
      </c>
      <c r="S20" s="594"/>
      <c r="T20" s="594"/>
      <c r="U20" s="594"/>
      <c r="V20" s="594"/>
      <c r="W20" s="594"/>
      <c r="X20" s="594"/>
      <c r="Y20" s="595"/>
      <c r="Z20" s="596">
        <v>54.7</v>
      </c>
      <c r="AA20" s="596"/>
      <c r="AB20" s="596"/>
      <c r="AC20" s="596"/>
      <c r="AD20" s="597">
        <v>8087407</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299734</v>
      </c>
      <c r="BH20" s="594"/>
      <c r="BI20" s="594"/>
      <c r="BJ20" s="594"/>
      <c r="BK20" s="594"/>
      <c r="BL20" s="594"/>
      <c r="BM20" s="594"/>
      <c r="BN20" s="595"/>
      <c r="BO20" s="596">
        <v>3.9</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14779913</v>
      </c>
      <c r="CS20" s="594"/>
      <c r="CT20" s="594"/>
      <c r="CU20" s="594"/>
      <c r="CV20" s="594"/>
      <c r="CW20" s="594"/>
      <c r="CX20" s="594"/>
      <c r="CY20" s="595"/>
      <c r="CZ20" s="596">
        <v>100</v>
      </c>
      <c r="DA20" s="596"/>
      <c r="DB20" s="596"/>
      <c r="DC20" s="596"/>
      <c r="DD20" s="602">
        <v>4273439</v>
      </c>
      <c r="DE20" s="594"/>
      <c r="DF20" s="594"/>
      <c r="DG20" s="594"/>
      <c r="DH20" s="594"/>
      <c r="DI20" s="594"/>
      <c r="DJ20" s="594"/>
      <c r="DK20" s="594"/>
      <c r="DL20" s="594"/>
      <c r="DM20" s="594"/>
      <c r="DN20" s="594"/>
      <c r="DO20" s="594"/>
      <c r="DP20" s="595"/>
      <c r="DQ20" s="602">
        <v>9114487</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5849</v>
      </c>
      <c r="S21" s="594"/>
      <c r="T21" s="594"/>
      <c r="U21" s="594"/>
      <c r="V21" s="594"/>
      <c r="W21" s="594"/>
      <c r="X21" s="594"/>
      <c r="Y21" s="595"/>
      <c r="Z21" s="596">
        <v>0</v>
      </c>
      <c r="AA21" s="596"/>
      <c r="AB21" s="596"/>
      <c r="AC21" s="596"/>
      <c r="AD21" s="597">
        <v>5849</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40327</v>
      </c>
      <c r="S22" s="594"/>
      <c r="T22" s="594"/>
      <c r="U22" s="594"/>
      <c r="V22" s="594"/>
      <c r="W22" s="594"/>
      <c r="X22" s="594"/>
      <c r="Y22" s="595"/>
      <c r="Z22" s="596">
        <v>0.3</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171112</v>
      </c>
      <c r="S23" s="594"/>
      <c r="T23" s="594"/>
      <c r="U23" s="594"/>
      <c r="V23" s="594"/>
      <c r="W23" s="594"/>
      <c r="X23" s="594"/>
      <c r="Y23" s="595"/>
      <c r="Z23" s="596">
        <v>1.1000000000000001</v>
      </c>
      <c r="AA23" s="596"/>
      <c r="AB23" s="596"/>
      <c r="AC23" s="596"/>
      <c r="AD23" s="597">
        <v>19726</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299734</v>
      </c>
      <c r="BH23" s="594"/>
      <c r="BI23" s="594"/>
      <c r="BJ23" s="594"/>
      <c r="BK23" s="594"/>
      <c r="BL23" s="594"/>
      <c r="BM23" s="594"/>
      <c r="BN23" s="595"/>
      <c r="BO23" s="596">
        <v>3.9</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15857</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5494501</v>
      </c>
      <c r="CS24" s="583"/>
      <c r="CT24" s="583"/>
      <c r="CU24" s="583"/>
      <c r="CV24" s="583"/>
      <c r="CW24" s="583"/>
      <c r="CX24" s="583"/>
      <c r="CY24" s="584"/>
      <c r="CZ24" s="620">
        <v>37.200000000000003</v>
      </c>
      <c r="DA24" s="621"/>
      <c r="DB24" s="621"/>
      <c r="DC24" s="622"/>
      <c r="DD24" s="619">
        <v>3983322</v>
      </c>
      <c r="DE24" s="583"/>
      <c r="DF24" s="583"/>
      <c r="DG24" s="583"/>
      <c r="DH24" s="583"/>
      <c r="DI24" s="583"/>
      <c r="DJ24" s="583"/>
      <c r="DK24" s="584"/>
      <c r="DL24" s="619">
        <v>3967595</v>
      </c>
      <c r="DM24" s="583"/>
      <c r="DN24" s="583"/>
      <c r="DO24" s="583"/>
      <c r="DP24" s="583"/>
      <c r="DQ24" s="583"/>
      <c r="DR24" s="583"/>
      <c r="DS24" s="583"/>
      <c r="DT24" s="583"/>
      <c r="DU24" s="583"/>
      <c r="DV24" s="584"/>
      <c r="DW24" s="587">
        <v>48.9</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1234828</v>
      </c>
      <c r="S25" s="594"/>
      <c r="T25" s="594"/>
      <c r="U25" s="594"/>
      <c r="V25" s="594"/>
      <c r="W25" s="594"/>
      <c r="X25" s="594"/>
      <c r="Y25" s="595"/>
      <c r="Z25" s="596">
        <v>8</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2227578</v>
      </c>
      <c r="CS25" s="625"/>
      <c r="CT25" s="625"/>
      <c r="CU25" s="625"/>
      <c r="CV25" s="625"/>
      <c r="CW25" s="625"/>
      <c r="CX25" s="625"/>
      <c r="CY25" s="626"/>
      <c r="CZ25" s="627">
        <v>15.1</v>
      </c>
      <c r="DA25" s="628"/>
      <c r="DB25" s="628"/>
      <c r="DC25" s="629"/>
      <c r="DD25" s="602">
        <v>1961812</v>
      </c>
      <c r="DE25" s="625"/>
      <c r="DF25" s="625"/>
      <c r="DG25" s="625"/>
      <c r="DH25" s="625"/>
      <c r="DI25" s="625"/>
      <c r="DJ25" s="625"/>
      <c r="DK25" s="626"/>
      <c r="DL25" s="602">
        <v>1947878</v>
      </c>
      <c r="DM25" s="625"/>
      <c r="DN25" s="625"/>
      <c r="DO25" s="625"/>
      <c r="DP25" s="625"/>
      <c r="DQ25" s="625"/>
      <c r="DR25" s="625"/>
      <c r="DS25" s="625"/>
      <c r="DT25" s="625"/>
      <c r="DU25" s="625"/>
      <c r="DV25" s="626"/>
      <c r="DW25" s="598">
        <v>24</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1514754</v>
      </c>
      <c r="CS26" s="594"/>
      <c r="CT26" s="594"/>
      <c r="CU26" s="594"/>
      <c r="CV26" s="594"/>
      <c r="CW26" s="594"/>
      <c r="CX26" s="594"/>
      <c r="CY26" s="595"/>
      <c r="CZ26" s="627">
        <v>10.199999999999999</v>
      </c>
      <c r="DA26" s="628"/>
      <c r="DB26" s="628"/>
      <c r="DC26" s="629"/>
      <c r="DD26" s="602">
        <v>1258431</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599010</v>
      </c>
      <c r="S27" s="594"/>
      <c r="T27" s="594"/>
      <c r="U27" s="594"/>
      <c r="V27" s="594"/>
      <c r="W27" s="594"/>
      <c r="X27" s="594"/>
      <c r="Y27" s="595"/>
      <c r="Z27" s="596">
        <v>3.9</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7653235</v>
      </c>
      <c r="BH27" s="594"/>
      <c r="BI27" s="594"/>
      <c r="BJ27" s="594"/>
      <c r="BK27" s="594"/>
      <c r="BL27" s="594"/>
      <c r="BM27" s="594"/>
      <c r="BN27" s="595"/>
      <c r="BO27" s="596">
        <v>100</v>
      </c>
      <c r="BP27" s="596"/>
      <c r="BQ27" s="596"/>
      <c r="BR27" s="596"/>
      <c r="BS27" s="602">
        <v>78395</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2045515</v>
      </c>
      <c r="CS27" s="625"/>
      <c r="CT27" s="625"/>
      <c r="CU27" s="625"/>
      <c r="CV27" s="625"/>
      <c r="CW27" s="625"/>
      <c r="CX27" s="625"/>
      <c r="CY27" s="626"/>
      <c r="CZ27" s="627">
        <v>13.8</v>
      </c>
      <c r="DA27" s="628"/>
      <c r="DB27" s="628"/>
      <c r="DC27" s="629"/>
      <c r="DD27" s="602">
        <v>800102</v>
      </c>
      <c r="DE27" s="625"/>
      <c r="DF27" s="625"/>
      <c r="DG27" s="625"/>
      <c r="DH27" s="625"/>
      <c r="DI27" s="625"/>
      <c r="DJ27" s="625"/>
      <c r="DK27" s="626"/>
      <c r="DL27" s="602">
        <v>798309</v>
      </c>
      <c r="DM27" s="625"/>
      <c r="DN27" s="625"/>
      <c r="DO27" s="625"/>
      <c r="DP27" s="625"/>
      <c r="DQ27" s="625"/>
      <c r="DR27" s="625"/>
      <c r="DS27" s="625"/>
      <c r="DT27" s="625"/>
      <c r="DU27" s="625"/>
      <c r="DV27" s="626"/>
      <c r="DW27" s="598">
        <v>9.8000000000000007</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60242</v>
      </c>
      <c r="S28" s="594"/>
      <c r="T28" s="594"/>
      <c r="U28" s="594"/>
      <c r="V28" s="594"/>
      <c r="W28" s="594"/>
      <c r="X28" s="594"/>
      <c r="Y28" s="595"/>
      <c r="Z28" s="596">
        <v>0.4</v>
      </c>
      <c r="AA28" s="596"/>
      <c r="AB28" s="596"/>
      <c r="AC28" s="596"/>
      <c r="AD28" s="597">
        <v>5483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1221408</v>
      </c>
      <c r="CS28" s="594"/>
      <c r="CT28" s="594"/>
      <c r="CU28" s="594"/>
      <c r="CV28" s="594"/>
      <c r="CW28" s="594"/>
      <c r="CX28" s="594"/>
      <c r="CY28" s="595"/>
      <c r="CZ28" s="627">
        <v>8.3000000000000007</v>
      </c>
      <c r="DA28" s="628"/>
      <c r="DB28" s="628"/>
      <c r="DC28" s="629"/>
      <c r="DD28" s="602">
        <v>1221408</v>
      </c>
      <c r="DE28" s="594"/>
      <c r="DF28" s="594"/>
      <c r="DG28" s="594"/>
      <c r="DH28" s="594"/>
      <c r="DI28" s="594"/>
      <c r="DJ28" s="594"/>
      <c r="DK28" s="595"/>
      <c r="DL28" s="602">
        <v>1221408</v>
      </c>
      <c r="DM28" s="594"/>
      <c r="DN28" s="594"/>
      <c r="DO28" s="594"/>
      <c r="DP28" s="594"/>
      <c r="DQ28" s="594"/>
      <c r="DR28" s="594"/>
      <c r="DS28" s="594"/>
      <c r="DT28" s="594"/>
      <c r="DU28" s="594"/>
      <c r="DV28" s="595"/>
      <c r="DW28" s="598">
        <v>15</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425</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1221408</v>
      </c>
      <c r="CS29" s="625"/>
      <c r="CT29" s="625"/>
      <c r="CU29" s="625"/>
      <c r="CV29" s="625"/>
      <c r="CW29" s="625"/>
      <c r="CX29" s="625"/>
      <c r="CY29" s="626"/>
      <c r="CZ29" s="627">
        <v>8.3000000000000007</v>
      </c>
      <c r="DA29" s="628"/>
      <c r="DB29" s="628"/>
      <c r="DC29" s="629"/>
      <c r="DD29" s="602">
        <v>1221408</v>
      </c>
      <c r="DE29" s="625"/>
      <c r="DF29" s="625"/>
      <c r="DG29" s="625"/>
      <c r="DH29" s="625"/>
      <c r="DI29" s="625"/>
      <c r="DJ29" s="625"/>
      <c r="DK29" s="626"/>
      <c r="DL29" s="602">
        <v>1221408</v>
      </c>
      <c r="DM29" s="625"/>
      <c r="DN29" s="625"/>
      <c r="DO29" s="625"/>
      <c r="DP29" s="625"/>
      <c r="DQ29" s="625"/>
      <c r="DR29" s="625"/>
      <c r="DS29" s="625"/>
      <c r="DT29" s="625"/>
      <c r="DU29" s="625"/>
      <c r="DV29" s="626"/>
      <c r="DW29" s="598">
        <v>15</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632929</v>
      </c>
      <c r="S30" s="594"/>
      <c r="T30" s="594"/>
      <c r="U30" s="594"/>
      <c r="V30" s="594"/>
      <c r="W30" s="594"/>
      <c r="X30" s="594"/>
      <c r="Y30" s="595"/>
      <c r="Z30" s="596">
        <v>4.0999999999999996</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99</v>
      </c>
      <c r="BH30" s="652"/>
      <c r="BI30" s="652"/>
      <c r="BJ30" s="652"/>
      <c r="BK30" s="652"/>
      <c r="BL30" s="652"/>
      <c r="BM30" s="588">
        <v>96.5</v>
      </c>
      <c r="BN30" s="652"/>
      <c r="BO30" s="652"/>
      <c r="BP30" s="652"/>
      <c r="BQ30" s="653"/>
      <c r="BR30" s="651">
        <v>98.8</v>
      </c>
      <c r="BS30" s="652"/>
      <c r="BT30" s="652"/>
      <c r="BU30" s="652"/>
      <c r="BV30" s="652"/>
      <c r="BW30" s="652"/>
      <c r="BX30" s="588">
        <v>95.9</v>
      </c>
      <c r="BY30" s="652"/>
      <c r="BZ30" s="652"/>
      <c r="CA30" s="652"/>
      <c r="CB30" s="653"/>
      <c r="CD30" s="656"/>
      <c r="CE30" s="657"/>
      <c r="CF30" s="607" t="s">
        <v>292</v>
      </c>
      <c r="CG30" s="608"/>
      <c r="CH30" s="608"/>
      <c r="CI30" s="608"/>
      <c r="CJ30" s="608"/>
      <c r="CK30" s="608"/>
      <c r="CL30" s="608"/>
      <c r="CM30" s="608"/>
      <c r="CN30" s="608"/>
      <c r="CO30" s="608"/>
      <c r="CP30" s="608"/>
      <c r="CQ30" s="609"/>
      <c r="CR30" s="593">
        <v>1101237</v>
      </c>
      <c r="CS30" s="594"/>
      <c r="CT30" s="594"/>
      <c r="CU30" s="594"/>
      <c r="CV30" s="594"/>
      <c r="CW30" s="594"/>
      <c r="CX30" s="594"/>
      <c r="CY30" s="595"/>
      <c r="CZ30" s="627">
        <v>7.5</v>
      </c>
      <c r="DA30" s="628"/>
      <c r="DB30" s="628"/>
      <c r="DC30" s="629"/>
      <c r="DD30" s="602">
        <v>1101237</v>
      </c>
      <c r="DE30" s="594"/>
      <c r="DF30" s="594"/>
      <c r="DG30" s="594"/>
      <c r="DH30" s="594"/>
      <c r="DI30" s="594"/>
      <c r="DJ30" s="594"/>
      <c r="DK30" s="595"/>
      <c r="DL30" s="602">
        <v>1101237</v>
      </c>
      <c r="DM30" s="594"/>
      <c r="DN30" s="594"/>
      <c r="DO30" s="594"/>
      <c r="DP30" s="594"/>
      <c r="DQ30" s="594"/>
      <c r="DR30" s="594"/>
      <c r="DS30" s="594"/>
      <c r="DT30" s="594"/>
      <c r="DU30" s="594"/>
      <c r="DV30" s="595"/>
      <c r="DW30" s="598">
        <v>13.6</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586232</v>
      </c>
      <c r="S31" s="594"/>
      <c r="T31" s="594"/>
      <c r="U31" s="594"/>
      <c r="V31" s="594"/>
      <c r="W31" s="594"/>
      <c r="X31" s="594"/>
      <c r="Y31" s="595"/>
      <c r="Z31" s="596">
        <v>3.8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98.8</v>
      </c>
      <c r="BH31" s="625"/>
      <c r="BI31" s="625"/>
      <c r="BJ31" s="625"/>
      <c r="BK31" s="625"/>
      <c r="BL31" s="625"/>
      <c r="BM31" s="599">
        <v>95.6</v>
      </c>
      <c r="BN31" s="649"/>
      <c r="BO31" s="649"/>
      <c r="BP31" s="649"/>
      <c r="BQ31" s="650"/>
      <c r="BR31" s="648">
        <v>98.7</v>
      </c>
      <c r="BS31" s="625"/>
      <c r="BT31" s="625"/>
      <c r="BU31" s="625"/>
      <c r="BV31" s="625"/>
      <c r="BW31" s="625"/>
      <c r="BX31" s="599">
        <v>95.1</v>
      </c>
      <c r="BY31" s="649"/>
      <c r="BZ31" s="649"/>
      <c r="CA31" s="649"/>
      <c r="CB31" s="650"/>
      <c r="CD31" s="656"/>
      <c r="CE31" s="657"/>
      <c r="CF31" s="607" t="s">
        <v>296</v>
      </c>
      <c r="CG31" s="608"/>
      <c r="CH31" s="608"/>
      <c r="CI31" s="608"/>
      <c r="CJ31" s="608"/>
      <c r="CK31" s="608"/>
      <c r="CL31" s="608"/>
      <c r="CM31" s="608"/>
      <c r="CN31" s="608"/>
      <c r="CO31" s="608"/>
      <c r="CP31" s="608"/>
      <c r="CQ31" s="609"/>
      <c r="CR31" s="593">
        <v>120171</v>
      </c>
      <c r="CS31" s="625"/>
      <c r="CT31" s="625"/>
      <c r="CU31" s="625"/>
      <c r="CV31" s="625"/>
      <c r="CW31" s="625"/>
      <c r="CX31" s="625"/>
      <c r="CY31" s="626"/>
      <c r="CZ31" s="627">
        <v>0.8</v>
      </c>
      <c r="DA31" s="628"/>
      <c r="DB31" s="628"/>
      <c r="DC31" s="629"/>
      <c r="DD31" s="602">
        <v>120171</v>
      </c>
      <c r="DE31" s="625"/>
      <c r="DF31" s="625"/>
      <c r="DG31" s="625"/>
      <c r="DH31" s="625"/>
      <c r="DI31" s="625"/>
      <c r="DJ31" s="625"/>
      <c r="DK31" s="626"/>
      <c r="DL31" s="602">
        <v>120171</v>
      </c>
      <c r="DM31" s="625"/>
      <c r="DN31" s="625"/>
      <c r="DO31" s="625"/>
      <c r="DP31" s="625"/>
      <c r="DQ31" s="625"/>
      <c r="DR31" s="625"/>
      <c r="DS31" s="625"/>
      <c r="DT31" s="625"/>
      <c r="DU31" s="625"/>
      <c r="DV31" s="626"/>
      <c r="DW31" s="598">
        <v>1.5</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143097</v>
      </c>
      <c r="S32" s="594"/>
      <c r="T32" s="594"/>
      <c r="U32" s="594"/>
      <c r="V32" s="594"/>
      <c r="W32" s="594"/>
      <c r="X32" s="594"/>
      <c r="Y32" s="595"/>
      <c r="Z32" s="596">
        <v>0.9</v>
      </c>
      <c r="AA32" s="596"/>
      <c r="AB32" s="596"/>
      <c r="AC32" s="596"/>
      <c r="AD32" s="597">
        <v>2395</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v>
      </c>
      <c r="BH32" s="661"/>
      <c r="BI32" s="661"/>
      <c r="BJ32" s="661"/>
      <c r="BK32" s="661"/>
      <c r="BL32" s="661"/>
      <c r="BM32" s="662">
        <v>96.8</v>
      </c>
      <c r="BN32" s="661"/>
      <c r="BO32" s="661"/>
      <c r="BP32" s="661"/>
      <c r="BQ32" s="663"/>
      <c r="BR32" s="660">
        <v>98.8</v>
      </c>
      <c r="BS32" s="661"/>
      <c r="BT32" s="661"/>
      <c r="BU32" s="661"/>
      <c r="BV32" s="661"/>
      <c r="BW32" s="661"/>
      <c r="BX32" s="662">
        <v>96.1</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3473600</v>
      </c>
      <c r="S33" s="594"/>
      <c r="T33" s="594"/>
      <c r="U33" s="594"/>
      <c r="V33" s="594"/>
      <c r="W33" s="594"/>
      <c r="X33" s="594"/>
      <c r="Y33" s="595"/>
      <c r="Z33" s="596">
        <v>22.6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5011973</v>
      </c>
      <c r="CS33" s="625"/>
      <c r="CT33" s="625"/>
      <c r="CU33" s="625"/>
      <c r="CV33" s="625"/>
      <c r="CW33" s="625"/>
      <c r="CX33" s="625"/>
      <c r="CY33" s="626"/>
      <c r="CZ33" s="627">
        <v>33.9</v>
      </c>
      <c r="DA33" s="628"/>
      <c r="DB33" s="628"/>
      <c r="DC33" s="629"/>
      <c r="DD33" s="602">
        <v>4550147</v>
      </c>
      <c r="DE33" s="625"/>
      <c r="DF33" s="625"/>
      <c r="DG33" s="625"/>
      <c r="DH33" s="625"/>
      <c r="DI33" s="625"/>
      <c r="DJ33" s="625"/>
      <c r="DK33" s="626"/>
      <c r="DL33" s="602">
        <v>3872762</v>
      </c>
      <c r="DM33" s="625"/>
      <c r="DN33" s="625"/>
      <c r="DO33" s="625"/>
      <c r="DP33" s="625"/>
      <c r="DQ33" s="625"/>
      <c r="DR33" s="625"/>
      <c r="DS33" s="625"/>
      <c r="DT33" s="625"/>
      <c r="DU33" s="625"/>
      <c r="DV33" s="626"/>
      <c r="DW33" s="598">
        <v>47.7</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2044040</v>
      </c>
      <c r="CS34" s="594"/>
      <c r="CT34" s="594"/>
      <c r="CU34" s="594"/>
      <c r="CV34" s="594"/>
      <c r="CW34" s="594"/>
      <c r="CX34" s="594"/>
      <c r="CY34" s="595"/>
      <c r="CZ34" s="627">
        <v>13.8</v>
      </c>
      <c r="DA34" s="628"/>
      <c r="DB34" s="628"/>
      <c r="DC34" s="629"/>
      <c r="DD34" s="602">
        <v>1832146</v>
      </c>
      <c r="DE34" s="594"/>
      <c r="DF34" s="594"/>
      <c r="DG34" s="594"/>
      <c r="DH34" s="594"/>
      <c r="DI34" s="594"/>
      <c r="DJ34" s="594"/>
      <c r="DK34" s="595"/>
      <c r="DL34" s="602">
        <v>1601863</v>
      </c>
      <c r="DM34" s="594"/>
      <c r="DN34" s="594"/>
      <c r="DO34" s="594"/>
      <c r="DP34" s="594"/>
      <c r="DQ34" s="594"/>
      <c r="DR34" s="594"/>
      <c r="DS34" s="594"/>
      <c r="DT34" s="594"/>
      <c r="DU34" s="594"/>
      <c r="DV34" s="595"/>
      <c r="DW34" s="598">
        <v>19.7</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t="s">
        <v>112</v>
      </c>
      <c r="S35" s="594"/>
      <c r="T35" s="594"/>
      <c r="U35" s="594"/>
      <c r="V35" s="594"/>
      <c r="W35" s="594"/>
      <c r="X35" s="594"/>
      <c r="Y35" s="595"/>
      <c r="Z35" s="596" t="s">
        <v>112</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1288755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79733</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50889</v>
      </c>
      <c r="CS35" s="625"/>
      <c r="CT35" s="625"/>
      <c r="CU35" s="625"/>
      <c r="CV35" s="625"/>
      <c r="CW35" s="625"/>
      <c r="CX35" s="625"/>
      <c r="CY35" s="626"/>
      <c r="CZ35" s="627">
        <v>0.3</v>
      </c>
      <c r="DA35" s="628"/>
      <c r="DB35" s="628"/>
      <c r="DC35" s="629"/>
      <c r="DD35" s="602">
        <v>50652</v>
      </c>
      <c r="DE35" s="625"/>
      <c r="DF35" s="625"/>
      <c r="DG35" s="625"/>
      <c r="DH35" s="625"/>
      <c r="DI35" s="625"/>
      <c r="DJ35" s="625"/>
      <c r="DK35" s="626"/>
      <c r="DL35" s="602">
        <v>50652</v>
      </c>
      <c r="DM35" s="625"/>
      <c r="DN35" s="625"/>
      <c r="DO35" s="625"/>
      <c r="DP35" s="625"/>
      <c r="DQ35" s="625"/>
      <c r="DR35" s="625"/>
      <c r="DS35" s="625"/>
      <c r="DT35" s="625"/>
      <c r="DU35" s="625"/>
      <c r="DV35" s="626"/>
      <c r="DW35" s="598">
        <v>0.6</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15388702</v>
      </c>
      <c r="S36" s="666"/>
      <c r="T36" s="666"/>
      <c r="U36" s="666"/>
      <c r="V36" s="666"/>
      <c r="W36" s="666"/>
      <c r="X36" s="666"/>
      <c r="Y36" s="667"/>
      <c r="Z36" s="668">
        <v>100</v>
      </c>
      <c r="AA36" s="668"/>
      <c r="AB36" s="668"/>
      <c r="AC36" s="668"/>
      <c r="AD36" s="669">
        <v>8120860</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251000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56657</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1285669</v>
      </c>
      <c r="CS36" s="594"/>
      <c r="CT36" s="594"/>
      <c r="CU36" s="594"/>
      <c r="CV36" s="594"/>
      <c r="CW36" s="594"/>
      <c r="CX36" s="594"/>
      <c r="CY36" s="595"/>
      <c r="CZ36" s="627">
        <v>8.6999999999999993</v>
      </c>
      <c r="DA36" s="628"/>
      <c r="DB36" s="628"/>
      <c r="DC36" s="629"/>
      <c r="DD36" s="602">
        <v>1140031</v>
      </c>
      <c r="DE36" s="594"/>
      <c r="DF36" s="594"/>
      <c r="DG36" s="594"/>
      <c r="DH36" s="594"/>
      <c r="DI36" s="594"/>
      <c r="DJ36" s="594"/>
      <c r="DK36" s="595"/>
      <c r="DL36" s="602">
        <v>1034163</v>
      </c>
      <c r="DM36" s="594"/>
      <c r="DN36" s="594"/>
      <c r="DO36" s="594"/>
      <c r="DP36" s="594"/>
      <c r="DQ36" s="594"/>
      <c r="DR36" s="594"/>
      <c r="DS36" s="594"/>
      <c r="DT36" s="594"/>
      <c r="DU36" s="594"/>
      <c r="DV36" s="595"/>
      <c r="DW36" s="598">
        <v>12.7</v>
      </c>
      <c r="DX36" s="623"/>
      <c r="DY36" s="623"/>
      <c r="DZ36" s="623"/>
      <c r="EA36" s="623"/>
      <c r="EB36" s="623"/>
      <c r="EC36" s="624"/>
    </row>
    <row r="37" spans="2:133" ht="11.25" customHeight="1">
      <c r="AQ37" s="672" t="s">
        <v>314</v>
      </c>
      <c r="AR37" s="673"/>
      <c r="AS37" s="673"/>
      <c r="AT37" s="673"/>
      <c r="AU37" s="673"/>
      <c r="AV37" s="673"/>
      <c r="AW37" s="673"/>
      <c r="AX37" s="673"/>
      <c r="AY37" s="674"/>
      <c r="AZ37" s="593">
        <v>2677</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6279</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593234</v>
      </c>
      <c r="CS37" s="625"/>
      <c r="CT37" s="625"/>
      <c r="CU37" s="625"/>
      <c r="CV37" s="625"/>
      <c r="CW37" s="625"/>
      <c r="CX37" s="625"/>
      <c r="CY37" s="626"/>
      <c r="CZ37" s="627">
        <v>4</v>
      </c>
      <c r="DA37" s="628"/>
      <c r="DB37" s="628"/>
      <c r="DC37" s="629"/>
      <c r="DD37" s="602">
        <v>593234</v>
      </c>
      <c r="DE37" s="625"/>
      <c r="DF37" s="625"/>
      <c r="DG37" s="625"/>
      <c r="DH37" s="625"/>
      <c r="DI37" s="625"/>
      <c r="DJ37" s="625"/>
      <c r="DK37" s="626"/>
      <c r="DL37" s="602">
        <v>577827</v>
      </c>
      <c r="DM37" s="625"/>
      <c r="DN37" s="625"/>
      <c r="DO37" s="625"/>
      <c r="DP37" s="625"/>
      <c r="DQ37" s="625"/>
      <c r="DR37" s="625"/>
      <c r="DS37" s="625"/>
      <c r="DT37" s="625"/>
      <c r="DU37" s="625"/>
      <c r="DV37" s="626"/>
      <c r="DW37" s="598">
        <v>7.1</v>
      </c>
      <c r="DX37" s="623"/>
      <c r="DY37" s="623"/>
      <c r="DZ37" s="623"/>
      <c r="EA37" s="623"/>
      <c r="EB37" s="623"/>
      <c r="EC37" s="624"/>
    </row>
    <row r="38" spans="2:133" ht="11.25" customHeight="1">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11194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1286078</v>
      </c>
      <c r="CS38" s="594"/>
      <c r="CT38" s="594"/>
      <c r="CU38" s="594"/>
      <c r="CV38" s="594"/>
      <c r="CW38" s="594"/>
      <c r="CX38" s="594"/>
      <c r="CY38" s="595"/>
      <c r="CZ38" s="627">
        <v>8.6999999999999993</v>
      </c>
      <c r="DA38" s="628"/>
      <c r="DB38" s="628"/>
      <c r="DC38" s="629"/>
      <c r="DD38" s="602">
        <v>1186084</v>
      </c>
      <c r="DE38" s="594"/>
      <c r="DF38" s="594"/>
      <c r="DG38" s="594"/>
      <c r="DH38" s="594"/>
      <c r="DI38" s="594"/>
      <c r="DJ38" s="594"/>
      <c r="DK38" s="595"/>
      <c r="DL38" s="602">
        <v>1186084</v>
      </c>
      <c r="DM38" s="594"/>
      <c r="DN38" s="594"/>
      <c r="DO38" s="594"/>
      <c r="DP38" s="594"/>
      <c r="DQ38" s="594"/>
      <c r="DR38" s="594"/>
      <c r="DS38" s="594"/>
      <c r="DT38" s="594"/>
      <c r="DU38" s="594"/>
      <c r="DV38" s="595"/>
      <c r="DW38" s="598">
        <v>14.6</v>
      </c>
      <c r="DX38" s="623"/>
      <c r="DY38" s="623"/>
      <c r="DZ38" s="623"/>
      <c r="EA38" s="623"/>
      <c r="EB38" s="623"/>
      <c r="EC38" s="624"/>
    </row>
    <row r="39" spans="2:133" ht="11.25" customHeight="1">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83</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341095</v>
      </c>
      <c r="CS39" s="625"/>
      <c r="CT39" s="625"/>
      <c r="CU39" s="625"/>
      <c r="CV39" s="625"/>
      <c r="CW39" s="625"/>
      <c r="CX39" s="625"/>
      <c r="CY39" s="626"/>
      <c r="CZ39" s="627">
        <v>2.2999999999999998</v>
      </c>
      <c r="DA39" s="628"/>
      <c r="DB39" s="628"/>
      <c r="DC39" s="629"/>
      <c r="DD39" s="602">
        <v>340632</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391839</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71</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4202</v>
      </c>
      <c r="CS40" s="594"/>
      <c r="CT40" s="594"/>
      <c r="CU40" s="594"/>
      <c r="CV40" s="594"/>
      <c r="CW40" s="594"/>
      <c r="CX40" s="594"/>
      <c r="CY40" s="595"/>
      <c r="CZ40" s="627">
        <v>0</v>
      </c>
      <c r="DA40" s="628"/>
      <c r="DB40" s="628"/>
      <c r="DC40" s="629"/>
      <c r="DD40" s="602">
        <v>602</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643239</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267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4273439</v>
      </c>
      <c r="CS42" s="594"/>
      <c r="CT42" s="594"/>
      <c r="CU42" s="594"/>
      <c r="CV42" s="594"/>
      <c r="CW42" s="594"/>
      <c r="CX42" s="594"/>
      <c r="CY42" s="595"/>
      <c r="CZ42" s="627">
        <v>28.9</v>
      </c>
      <c r="DA42" s="676"/>
      <c r="DB42" s="676"/>
      <c r="DC42" s="677"/>
      <c r="DD42" s="602">
        <v>581018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181036</v>
      </c>
      <c r="CS43" s="625"/>
      <c r="CT43" s="625"/>
      <c r="CU43" s="625"/>
      <c r="CV43" s="625"/>
      <c r="CW43" s="625"/>
      <c r="CX43" s="625"/>
      <c r="CY43" s="626"/>
      <c r="CZ43" s="627">
        <v>1.2</v>
      </c>
      <c r="DA43" s="628"/>
      <c r="DB43" s="628"/>
      <c r="DC43" s="629"/>
      <c r="DD43" s="602">
        <v>167843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4273439</v>
      </c>
      <c r="CS44" s="594"/>
      <c r="CT44" s="594"/>
      <c r="CU44" s="594"/>
      <c r="CV44" s="594"/>
      <c r="CW44" s="594"/>
      <c r="CX44" s="594"/>
      <c r="CY44" s="595"/>
      <c r="CZ44" s="627">
        <v>28.9</v>
      </c>
      <c r="DA44" s="676"/>
      <c r="DB44" s="676"/>
      <c r="DC44" s="677"/>
      <c r="DD44" s="602">
        <v>581018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571473</v>
      </c>
      <c r="CS45" s="625"/>
      <c r="CT45" s="625"/>
      <c r="CU45" s="625"/>
      <c r="CV45" s="625"/>
      <c r="CW45" s="625"/>
      <c r="CX45" s="625"/>
      <c r="CY45" s="626"/>
      <c r="CZ45" s="627">
        <v>3.9</v>
      </c>
      <c r="DA45" s="628"/>
      <c r="DB45" s="628"/>
      <c r="DC45" s="629"/>
      <c r="DD45" s="602">
        <v>24275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3701966</v>
      </c>
      <c r="CS46" s="594"/>
      <c r="CT46" s="594"/>
      <c r="CU46" s="594"/>
      <c r="CV46" s="594"/>
      <c r="CW46" s="594"/>
      <c r="CX46" s="594"/>
      <c r="CY46" s="595"/>
      <c r="CZ46" s="627">
        <v>25</v>
      </c>
      <c r="DA46" s="676"/>
      <c r="DB46" s="676"/>
      <c r="DC46" s="677"/>
      <c r="DD46" s="602">
        <v>556743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318</v>
      </c>
      <c r="CS47" s="625"/>
      <c r="CT47" s="625"/>
      <c r="CU47" s="625"/>
      <c r="CV47" s="625"/>
      <c r="CW47" s="625"/>
      <c r="CX47" s="625"/>
      <c r="CY47" s="626"/>
      <c r="CZ47" s="627" t="s">
        <v>318</v>
      </c>
      <c r="DA47" s="628"/>
      <c r="DB47" s="628"/>
      <c r="DC47" s="629"/>
      <c r="DD47" s="602" t="s">
        <v>318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14779913</v>
      </c>
      <c r="CS49" s="661"/>
      <c r="CT49" s="661"/>
      <c r="CU49" s="661"/>
      <c r="CV49" s="661"/>
      <c r="CW49" s="661"/>
      <c r="CX49" s="661"/>
      <c r="CY49" s="688"/>
      <c r="CZ49" s="689">
        <v>100</v>
      </c>
      <c r="DA49" s="690"/>
      <c r="DB49" s="690"/>
      <c r="DC49" s="691"/>
      <c r="DD49" s="692">
        <v>9114487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8" sqref="B8:P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15389</v>
      </c>
      <c r="R7" s="723"/>
      <c r="S7" s="723"/>
      <c r="T7" s="723"/>
      <c r="U7" s="723"/>
      <c r="V7" s="723">
        <v>14780</v>
      </c>
      <c r="W7" s="723"/>
      <c r="X7" s="723"/>
      <c r="Y7" s="723"/>
      <c r="Z7" s="723"/>
      <c r="AA7" s="723">
        <v>609</v>
      </c>
      <c r="AB7" s="723"/>
      <c r="AC7" s="723"/>
      <c r="AD7" s="723"/>
      <c r="AE7" s="724"/>
      <c r="AF7" s="725">
        <v>594</v>
      </c>
      <c r="AG7" s="726"/>
      <c r="AH7" s="726"/>
      <c r="AI7" s="726"/>
      <c r="AJ7" s="727"/>
      <c r="AK7" s="766">
        <v>633</v>
      </c>
      <c r="AL7" s="767"/>
      <c r="AM7" s="767"/>
      <c r="AN7" s="767"/>
      <c r="AO7" s="767"/>
      <c r="AP7" s="767">
        <v>12996</v>
      </c>
      <c r="AQ7" s="767"/>
      <c r="AR7" s="767"/>
      <c r="AS7" s="767"/>
      <c r="AT7" s="767"/>
      <c r="AU7" s="768"/>
      <c r="AV7" s="768"/>
      <c r="AW7" s="768"/>
      <c r="AX7" s="768"/>
      <c r="AY7" s="769"/>
      <c r="AZ7" s="203"/>
      <c r="BA7" s="203"/>
      <c r="BB7" s="203"/>
      <c r="BC7" s="203"/>
      <c r="BD7" s="203"/>
      <c r="BE7" s="204"/>
      <c r="BF7" s="204"/>
      <c r="BG7" s="204"/>
      <c r="BH7" s="204"/>
      <c r="BI7" s="204"/>
      <c r="BJ7" s="204"/>
      <c r="BK7" s="204"/>
      <c r="BL7" s="204"/>
      <c r="BM7" s="204"/>
      <c r="BN7" s="204"/>
      <c r="BO7" s="204"/>
      <c r="BP7" s="204"/>
      <c r="BQ7" s="210">
        <v>1</v>
      </c>
      <c r="BR7" s="211"/>
      <c r="BS7" s="770" t="s">
        <v>541</v>
      </c>
      <c r="BT7" s="771"/>
      <c r="BU7" s="771"/>
      <c r="BV7" s="771"/>
      <c r="BW7" s="771"/>
      <c r="BX7" s="771"/>
      <c r="BY7" s="771"/>
      <c r="BZ7" s="771"/>
      <c r="CA7" s="771"/>
      <c r="CB7" s="771"/>
      <c r="CC7" s="771"/>
      <c r="CD7" s="771"/>
      <c r="CE7" s="771"/>
      <c r="CF7" s="771"/>
      <c r="CG7" s="772"/>
      <c r="CH7" s="759">
        <v>0</v>
      </c>
      <c r="CI7" s="760"/>
      <c r="CJ7" s="760"/>
      <c r="CK7" s="760"/>
      <c r="CL7" s="761"/>
      <c r="CM7" s="759">
        <v>54</v>
      </c>
      <c r="CN7" s="760"/>
      <c r="CO7" s="760"/>
      <c r="CP7" s="760"/>
      <c r="CQ7" s="761"/>
      <c r="CR7" s="759">
        <v>5</v>
      </c>
      <c r="CS7" s="760"/>
      <c r="CT7" s="760"/>
      <c r="CU7" s="760"/>
      <c r="CV7" s="761"/>
      <c r="CW7" s="762" t="s">
        <v>544</v>
      </c>
      <c r="CX7" s="763"/>
      <c r="CY7" s="763"/>
      <c r="CZ7" s="763"/>
      <c r="DA7" s="764"/>
      <c r="DB7" s="762" t="s">
        <v>543</v>
      </c>
      <c r="DC7" s="763"/>
      <c r="DD7" s="763"/>
      <c r="DE7" s="763"/>
      <c r="DF7" s="764"/>
      <c r="DG7" s="762">
        <v>0</v>
      </c>
      <c r="DH7" s="763"/>
      <c r="DI7" s="763"/>
      <c r="DJ7" s="763"/>
      <c r="DK7" s="764"/>
      <c r="DL7" s="762" t="s">
        <v>542</v>
      </c>
      <c r="DM7" s="763"/>
      <c r="DN7" s="763"/>
      <c r="DO7" s="763"/>
      <c r="DP7" s="764"/>
      <c r="DQ7" s="765" t="s">
        <v>533</v>
      </c>
      <c r="DR7" s="765"/>
      <c r="DS7" s="765"/>
      <c r="DT7" s="765"/>
      <c r="DU7" s="765"/>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73"/>
      <c r="DW8" s="774"/>
      <c r="DX8" s="774"/>
      <c r="DY8" s="774"/>
      <c r="DZ8" s="775"/>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73"/>
      <c r="DW9" s="774"/>
      <c r="DX9" s="774"/>
      <c r="DY9" s="774"/>
      <c r="DZ9" s="775"/>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73"/>
      <c r="DW10" s="774"/>
      <c r="DX10" s="774"/>
      <c r="DY10" s="774"/>
      <c r="DZ10" s="775"/>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73"/>
      <c r="DW11" s="774"/>
      <c r="DX11" s="774"/>
      <c r="DY11" s="774"/>
      <c r="DZ11" s="775"/>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73"/>
      <c r="DW12" s="774"/>
      <c r="DX12" s="774"/>
      <c r="DY12" s="774"/>
      <c r="DZ12" s="775"/>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73"/>
      <c r="DW13" s="774"/>
      <c r="DX13" s="774"/>
      <c r="DY13" s="774"/>
      <c r="DZ13" s="775"/>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73"/>
      <c r="DW14" s="774"/>
      <c r="DX14" s="774"/>
      <c r="DY14" s="774"/>
      <c r="DZ14" s="775"/>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73"/>
      <c r="DW15" s="774"/>
      <c r="DX15" s="774"/>
      <c r="DY15" s="774"/>
      <c r="DZ15" s="775"/>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73"/>
      <c r="DW16" s="774"/>
      <c r="DX16" s="774"/>
      <c r="DY16" s="774"/>
      <c r="DZ16" s="775"/>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73"/>
      <c r="DW17" s="774"/>
      <c r="DX17" s="774"/>
      <c r="DY17" s="774"/>
      <c r="DZ17" s="775"/>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73"/>
      <c r="DW18" s="774"/>
      <c r="DX18" s="774"/>
      <c r="DY18" s="774"/>
      <c r="DZ18" s="775"/>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73"/>
      <c r="DW19" s="774"/>
      <c r="DX19" s="774"/>
      <c r="DY19" s="774"/>
      <c r="DZ19" s="775"/>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73"/>
      <c r="DW20" s="774"/>
      <c r="DX20" s="774"/>
      <c r="DY20" s="774"/>
      <c r="DZ20" s="775"/>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73"/>
      <c r="DW21" s="774"/>
      <c r="DX21" s="774"/>
      <c r="DY21" s="774"/>
      <c r="DZ21" s="775"/>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6"/>
      <c r="R22" s="777"/>
      <c r="S22" s="777"/>
      <c r="T22" s="777"/>
      <c r="U22" s="777"/>
      <c r="V22" s="777"/>
      <c r="W22" s="777"/>
      <c r="X22" s="777"/>
      <c r="Y22" s="777"/>
      <c r="Z22" s="777"/>
      <c r="AA22" s="777"/>
      <c r="AB22" s="777"/>
      <c r="AC22" s="777"/>
      <c r="AD22" s="777"/>
      <c r="AE22" s="778"/>
      <c r="AF22" s="749"/>
      <c r="AG22" s="750"/>
      <c r="AH22" s="750"/>
      <c r="AI22" s="750"/>
      <c r="AJ22" s="751"/>
      <c r="AK22" s="791"/>
      <c r="AL22" s="792"/>
      <c r="AM22" s="792"/>
      <c r="AN22" s="792"/>
      <c r="AO22" s="792"/>
      <c r="AP22" s="792"/>
      <c r="AQ22" s="792"/>
      <c r="AR22" s="792"/>
      <c r="AS22" s="792"/>
      <c r="AT22" s="792"/>
      <c r="AU22" s="793"/>
      <c r="AV22" s="793"/>
      <c r="AW22" s="793"/>
      <c r="AX22" s="793"/>
      <c r="AY22" s="794"/>
      <c r="AZ22" s="795" t="s">
        <v>366</v>
      </c>
      <c r="BA22" s="795"/>
      <c r="BB22" s="795"/>
      <c r="BC22" s="795"/>
      <c r="BD22" s="796"/>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73"/>
      <c r="DW22" s="774"/>
      <c r="DX22" s="774"/>
      <c r="DY22" s="774"/>
      <c r="DZ22" s="775"/>
      <c r="EA22" s="205"/>
    </row>
    <row r="23" spans="1:131" s="206" customFormat="1" ht="26.25" customHeight="1" thickBot="1">
      <c r="A23" s="215" t="s">
        <v>367</v>
      </c>
      <c r="B23" s="779" t="s">
        <v>368</v>
      </c>
      <c r="C23" s="780"/>
      <c r="D23" s="780"/>
      <c r="E23" s="780"/>
      <c r="F23" s="780"/>
      <c r="G23" s="780"/>
      <c r="H23" s="780"/>
      <c r="I23" s="780"/>
      <c r="J23" s="780"/>
      <c r="K23" s="780"/>
      <c r="L23" s="780"/>
      <c r="M23" s="780"/>
      <c r="N23" s="780"/>
      <c r="O23" s="780"/>
      <c r="P23" s="781"/>
      <c r="Q23" s="782">
        <v>15389</v>
      </c>
      <c r="R23" s="783"/>
      <c r="S23" s="783"/>
      <c r="T23" s="783"/>
      <c r="U23" s="783"/>
      <c r="V23" s="783">
        <v>14780</v>
      </c>
      <c r="W23" s="783"/>
      <c r="X23" s="783"/>
      <c r="Y23" s="783"/>
      <c r="Z23" s="783"/>
      <c r="AA23" s="783">
        <v>609</v>
      </c>
      <c r="AB23" s="783"/>
      <c r="AC23" s="783"/>
      <c r="AD23" s="783"/>
      <c r="AE23" s="784"/>
      <c r="AF23" s="785">
        <v>594</v>
      </c>
      <c r="AG23" s="783"/>
      <c r="AH23" s="783"/>
      <c r="AI23" s="783"/>
      <c r="AJ23" s="786"/>
      <c r="AK23" s="787"/>
      <c r="AL23" s="788"/>
      <c r="AM23" s="788"/>
      <c r="AN23" s="788"/>
      <c r="AO23" s="788"/>
      <c r="AP23" s="783">
        <v>12996</v>
      </c>
      <c r="AQ23" s="783"/>
      <c r="AR23" s="783"/>
      <c r="AS23" s="783"/>
      <c r="AT23" s="783"/>
      <c r="AU23" s="789"/>
      <c r="AV23" s="789"/>
      <c r="AW23" s="789"/>
      <c r="AX23" s="789"/>
      <c r="AY23" s="790"/>
      <c r="AZ23" s="798" t="s">
        <v>112</v>
      </c>
      <c r="BA23" s="799"/>
      <c r="BB23" s="799"/>
      <c r="BC23" s="799"/>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73"/>
      <c r="DW23" s="774"/>
      <c r="DX23" s="774"/>
      <c r="DY23" s="774"/>
      <c r="DZ23" s="775"/>
      <c r="EA23" s="205"/>
    </row>
    <row r="24" spans="1:131" s="206" customFormat="1" ht="26.25" customHeight="1">
      <c r="A24" s="797" t="s">
        <v>369</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73"/>
      <c r="DW24" s="774"/>
      <c r="DX24" s="774"/>
      <c r="DY24" s="774"/>
      <c r="DZ24" s="775"/>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73"/>
      <c r="DW25" s="774"/>
      <c r="DX25" s="774"/>
      <c r="DY25" s="774"/>
      <c r="DZ25" s="775"/>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1" t="s">
        <v>374</v>
      </c>
      <c r="AG26" s="802"/>
      <c r="AH26" s="802"/>
      <c r="AI26" s="802"/>
      <c r="AJ26" s="803"/>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73"/>
      <c r="DW26" s="774"/>
      <c r="DX26" s="774"/>
      <c r="DY26" s="774"/>
      <c r="DZ26" s="775"/>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73"/>
      <c r="DW27" s="774"/>
      <c r="DX27" s="774"/>
      <c r="DY27" s="774"/>
      <c r="DZ27" s="775"/>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09">
        <v>4685</v>
      </c>
      <c r="R28" s="810"/>
      <c r="S28" s="810"/>
      <c r="T28" s="810"/>
      <c r="U28" s="810"/>
      <c r="V28" s="810">
        <v>4605</v>
      </c>
      <c r="W28" s="810"/>
      <c r="X28" s="810"/>
      <c r="Y28" s="810"/>
      <c r="Z28" s="810"/>
      <c r="AA28" s="810">
        <v>80</v>
      </c>
      <c r="AB28" s="810"/>
      <c r="AC28" s="810"/>
      <c r="AD28" s="810"/>
      <c r="AE28" s="811"/>
      <c r="AF28" s="812">
        <v>80</v>
      </c>
      <c r="AG28" s="810"/>
      <c r="AH28" s="810"/>
      <c r="AI28" s="810"/>
      <c r="AJ28" s="813"/>
      <c r="AK28" s="814">
        <v>340</v>
      </c>
      <c r="AL28" s="765"/>
      <c r="AM28" s="765"/>
      <c r="AN28" s="765"/>
      <c r="AO28" s="765"/>
      <c r="AP28" s="765" t="s">
        <v>533</v>
      </c>
      <c r="AQ28" s="765"/>
      <c r="AR28" s="765"/>
      <c r="AS28" s="765"/>
      <c r="AT28" s="765"/>
      <c r="AU28" s="765" t="s">
        <v>533</v>
      </c>
      <c r="AV28" s="765"/>
      <c r="AW28" s="765"/>
      <c r="AX28" s="765"/>
      <c r="AY28" s="765"/>
      <c r="AZ28" s="765" t="s">
        <v>533</v>
      </c>
      <c r="BA28" s="765"/>
      <c r="BB28" s="765"/>
      <c r="BC28" s="765"/>
      <c r="BD28" s="765"/>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73"/>
      <c r="DW28" s="774"/>
      <c r="DX28" s="774"/>
      <c r="DY28" s="774"/>
      <c r="DZ28" s="775"/>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1921</v>
      </c>
      <c r="R29" s="747"/>
      <c r="S29" s="747"/>
      <c r="T29" s="747"/>
      <c r="U29" s="747"/>
      <c r="V29" s="747">
        <v>1899</v>
      </c>
      <c r="W29" s="747"/>
      <c r="X29" s="747"/>
      <c r="Y29" s="747"/>
      <c r="Z29" s="747"/>
      <c r="AA29" s="747">
        <v>22</v>
      </c>
      <c r="AB29" s="747"/>
      <c r="AC29" s="747"/>
      <c r="AD29" s="747"/>
      <c r="AE29" s="748"/>
      <c r="AF29" s="749">
        <v>22</v>
      </c>
      <c r="AG29" s="750"/>
      <c r="AH29" s="750"/>
      <c r="AI29" s="750"/>
      <c r="AJ29" s="751"/>
      <c r="AK29" s="817">
        <v>339</v>
      </c>
      <c r="AL29" s="818"/>
      <c r="AM29" s="818"/>
      <c r="AN29" s="818"/>
      <c r="AO29" s="818"/>
      <c r="AP29" s="818" t="s">
        <v>540</v>
      </c>
      <c r="AQ29" s="818"/>
      <c r="AR29" s="818"/>
      <c r="AS29" s="818"/>
      <c r="AT29" s="818"/>
      <c r="AU29" s="818" t="s">
        <v>540</v>
      </c>
      <c r="AV29" s="818"/>
      <c r="AW29" s="818"/>
      <c r="AX29" s="818"/>
      <c r="AY29" s="818"/>
      <c r="AZ29" s="818" t="s">
        <v>540</v>
      </c>
      <c r="BA29" s="818"/>
      <c r="BB29" s="818"/>
      <c r="BC29" s="818"/>
      <c r="BD29" s="818"/>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73"/>
      <c r="DW29" s="774"/>
      <c r="DX29" s="774"/>
      <c r="DY29" s="774"/>
      <c r="DZ29" s="775"/>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371</v>
      </c>
      <c r="R30" s="747"/>
      <c r="S30" s="747"/>
      <c r="T30" s="747"/>
      <c r="U30" s="747"/>
      <c r="V30" s="747">
        <v>367</v>
      </c>
      <c r="W30" s="747"/>
      <c r="X30" s="747"/>
      <c r="Y30" s="747"/>
      <c r="Z30" s="747"/>
      <c r="AA30" s="747">
        <v>4</v>
      </c>
      <c r="AB30" s="747"/>
      <c r="AC30" s="747"/>
      <c r="AD30" s="747"/>
      <c r="AE30" s="748"/>
      <c r="AF30" s="749">
        <v>4</v>
      </c>
      <c r="AG30" s="750"/>
      <c r="AH30" s="750"/>
      <c r="AI30" s="750"/>
      <c r="AJ30" s="751"/>
      <c r="AK30" s="817">
        <v>53</v>
      </c>
      <c r="AL30" s="818"/>
      <c r="AM30" s="818"/>
      <c r="AN30" s="818"/>
      <c r="AO30" s="818"/>
      <c r="AP30" s="818" t="s">
        <v>540</v>
      </c>
      <c r="AQ30" s="818"/>
      <c r="AR30" s="818"/>
      <c r="AS30" s="818"/>
      <c r="AT30" s="818"/>
      <c r="AU30" s="818" t="s">
        <v>540</v>
      </c>
      <c r="AV30" s="818"/>
      <c r="AW30" s="818"/>
      <c r="AX30" s="818"/>
      <c r="AY30" s="818"/>
      <c r="AZ30" s="818" t="s">
        <v>540</v>
      </c>
      <c r="BA30" s="818"/>
      <c r="BB30" s="818"/>
      <c r="BC30" s="818"/>
      <c r="BD30" s="818"/>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73"/>
      <c r="DW30" s="774"/>
      <c r="DX30" s="774"/>
      <c r="DY30" s="774"/>
      <c r="DZ30" s="775"/>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803</v>
      </c>
      <c r="R31" s="747"/>
      <c r="S31" s="747"/>
      <c r="T31" s="747"/>
      <c r="U31" s="747"/>
      <c r="V31" s="747">
        <v>757</v>
      </c>
      <c r="W31" s="747"/>
      <c r="X31" s="747"/>
      <c r="Y31" s="747"/>
      <c r="Z31" s="747"/>
      <c r="AA31" s="747">
        <v>46</v>
      </c>
      <c r="AB31" s="747"/>
      <c r="AC31" s="747"/>
      <c r="AD31" s="747"/>
      <c r="AE31" s="748"/>
      <c r="AF31" s="749">
        <v>805</v>
      </c>
      <c r="AG31" s="750"/>
      <c r="AH31" s="750"/>
      <c r="AI31" s="750"/>
      <c r="AJ31" s="751"/>
      <c r="AK31" s="817">
        <v>3</v>
      </c>
      <c r="AL31" s="818"/>
      <c r="AM31" s="818"/>
      <c r="AN31" s="818"/>
      <c r="AO31" s="818"/>
      <c r="AP31" s="818">
        <v>1839</v>
      </c>
      <c r="AQ31" s="818"/>
      <c r="AR31" s="818"/>
      <c r="AS31" s="818"/>
      <c r="AT31" s="818"/>
      <c r="AU31" s="818">
        <v>9</v>
      </c>
      <c r="AV31" s="818"/>
      <c r="AW31" s="818"/>
      <c r="AX31" s="818"/>
      <c r="AY31" s="818"/>
      <c r="AZ31" s="818" t="s">
        <v>540</v>
      </c>
      <c r="BA31" s="818"/>
      <c r="BB31" s="818"/>
      <c r="BC31" s="818"/>
      <c r="BD31" s="818"/>
      <c r="BE31" s="815" t="s">
        <v>383</v>
      </c>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73"/>
      <c r="DW31" s="774"/>
      <c r="DX31" s="774"/>
      <c r="DY31" s="774"/>
      <c r="DZ31" s="775"/>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941</v>
      </c>
      <c r="R32" s="747"/>
      <c r="S32" s="747"/>
      <c r="T32" s="747"/>
      <c r="U32" s="747"/>
      <c r="V32" s="747">
        <v>895</v>
      </c>
      <c r="W32" s="747"/>
      <c r="X32" s="747"/>
      <c r="Y32" s="747"/>
      <c r="Z32" s="747"/>
      <c r="AA32" s="747">
        <v>47</v>
      </c>
      <c r="AB32" s="747"/>
      <c r="AC32" s="747"/>
      <c r="AD32" s="747"/>
      <c r="AE32" s="748"/>
      <c r="AF32" s="749">
        <v>47</v>
      </c>
      <c r="AG32" s="750"/>
      <c r="AH32" s="750"/>
      <c r="AI32" s="750"/>
      <c r="AJ32" s="751"/>
      <c r="AK32" s="817">
        <v>251</v>
      </c>
      <c r="AL32" s="818"/>
      <c r="AM32" s="818"/>
      <c r="AN32" s="818"/>
      <c r="AO32" s="818"/>
      <c r="AP32" s="818">
        <v>2813</v>
      </c>
      <c r="AQ32" s="818"/>
      <c r="AR32" s="818"/>
      <c r="AS32" s="818"/>
      <c r="AT32" s="818"/>
      <c r="AU32" s="818">
        <v>1412</v>
      </c>
      <c r="AV32" s="818"/>
      <c r="AW32" s="818"/>
      <c r="AX32" s="818"/>
      <c r="AY32" s="818"/>
      <c r="AZ32" s="818" t="s">
        <v>540</v>
      </c>
      <c r="BA32" s="818"/>
      <c r="BB32" s="818"/>
      <c r="BC32" s="818"/>
      <c r="BD32" s="818"/>
      <c r="BE32" s="815" t="s">
        <v>385</v>
      </c>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73"/>
      <c r="DW32" s="774"/>
      <c r="DX32" s="774"/>
      <c r="DY32" s="774"/>
      <c r="DZ32" s="775"/>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7"/>
      <c r="AL33" s="818"/>
      <c r="AM33" s="818"/>
      <c r="AN33" s="818"/>
      <c r="AO33" s="818"/>
      <c r="AP33" s="818"/>
      <c r="AQ33" s="818"/>
      <c r="AR33" s="818"/>
      <c r="AS33" s="818"/>
      <c r="AT33" s="818"/>
      <c r="AU33" s="818"/>
      <c r="AV33" s="818"/>
      <c r="AW33" s="818"/>
      <c r="AX33" s="818"/>
      <c r="AY33" s="818"/>
      <c r="AZ33" s="819"/>
      <c r="BA33" s="819"/>
      <c r="BB33" s="819"/>
      <c r="BC33" s="819"/>
      <c r="BD33" s="819"/>
      <c r="BE33" s="815"/>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73"/>
      <c r="DW33" s="774"/>
      <c r="DX33" s="774"/>
      <c r="DY33" s="774"/>
      <c r="DZ33" s="775"/>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7"/>
      <c r="AL34" s="818"/>
      <c r="AM34" s="818"/>
      <c r="AN34" s="818"/>
      <c r="AO34" s="818"/>
      <c r="AP34" s="818"/>
      <c r="AQ34" s="818"/>
      <c r="AR34" s="818"/>
      <c r="AS34" s="818"/>
      <c r="AT34" s="818"/>
      <c r="AU34" s="818"/>
      <c r="AV34" s="818"/>
      <c r="AW34" s="818"/>
      <c r="AX34" s="818"/>
      <c r="AY34" s="818"/>
      <c r="AZ34" s="819"/>
      <c r="BA34" s="819"/>
      <c r="BB34" s="819"/>
      <c r="BC34" s="819"/>
      <c r="BD34" s="819"/>
      <c r="BE34" s="815"/>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73"/>
      <c r="DW34" s="774"/>
      <c r="DX34" s="774"/>
      <c r="DY34" s="774"/>
      <c r="DZ34" s="775"/>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7"/>
      <c r="AL35" s="818"/>
      <c r="AM35" s="818"/>
      <c r="AN35" s="818"/>
      <c r="AO35" s="818"/>
      <c r="AP35" s="818"/>
      <c r="AQ35" s="818"/>
      <c r="AR35" s="818"/>
      <c r="AS35" s="818"/>
      <c r="AT35" s="818"/>
      <c r="AU35" s="818"/>
      <c r="AV35" s="818"/>
      <c r="AW35" s="818"/>
      <c r="AX35" s="818"/>
      <c r="AY35" s="818"/>
      <c r="AZ35" s="819"/>
      <c r="BA35" s="819"/>
      <c r="BB35" s="819"/>
      <c r="BC35" s="819"/>
      <c r="BD35" s="819"/>
      <c r="BE35" s="815"/>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73"/>
      <c r="DW35" s="774"/>
      <c r="DX35" s="774"/>
      <c r="DY35" s="774"/>
      <c r="DZ35" s="775"/>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7"/>
      <c r="AL36" s="818"/>
      <c r="AM36" s="818"/>
      <c r="AN36" s="818"/>
      <c r="AO36" s="818"/>
      <c r="AP36" s="818"/>
      <c r="AQ36" s="818"/>
      <c r="AR36" s="818"/>
      <c r="AS36" s="818"/>
      <c r="AT36" s="818"/>
      <c r="AU36" s="818"/>
      <c r="AV36" s="818"/>
      <c r="AW36" s="818"/>
      <c r="AX36" s="818"/>
      <c r="AY36" s="818"/>
      <c r="AZ36" s="819"/>
      <c r="BA36" s="819"/>
      <c r="BB36" s="819"/>
      <c r="BC36" s="819"/>
      <c r="BD36" s="819"/>
      <c r="BE36" s="815"/>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73"/>
      <c r="DW36" s="774"/>
      <c r="DX36" s="774"/>
      <c r="DY36" s="774"/>
      <c r="DZ36" s="775"/>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7"/>
      <c r="AL37" s="818"/>
      <c r="AM37" s="818"/>
      <c r="AN37" s="818"/>
      <c r="AO37" s="818"/>
      <c r="AP37" s="818"/>
      <c r="AQ37" s="818"/>
      <c r="AR37" s="818"/>
      <c r="AS37" s="818"/>
      <c r="AT37" s="818"/>
      <c r="AU37" s="818"/>
      <c r="AV37" s="818"/>
      <c r="AW37" s="818"/>
      <c r="AX37" s="818"/>
      <c r="AY37" s="818"/>
      <c r="AZ37" s="819"/>
      <c r="BA37" s="819"/>
      <c r="BB37" s="819"/>
      <c r="BC37" s="819"/>
      <c r="BD37" s="819"/>
      <c r="BE37" s="815"/>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73"/>
      <c r="DW37" s="774"/>
      <c r="DX37" s="774"/>
      <c r="DY37" s="774"/>
      <c r="DZ37" s="775"/>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73"/>
      <c r="DW38" s="774"/>
      <c r="DX38" s="774"/>
      <c r="DY38" s="774"/>
      <c r="DZ38" s="775"/>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73"/>
      <c r="DW39" s="774"/>
      <c r="DX39" s="774"/>
      <c r="DY39" s="774"/>
      <c r="DZ39" s="775"/>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73"/>
      <c r="DW40" s="774"/>
      <c r="DX40" s="774"/>
      <c r="DY40" s="774"/>
      <c r="DZ40" s="775"/>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73"/>
      <c r="DW41" s="774"/>
      <c r="DX41" s="774"/>
      <c r="DY41" s="774"/>
      <c r="DZ41" s="775"/>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73"/>
      <c r="DW42" s="774"/>
      <c r="DX42" s="774"/>
      <c r="DY42" s="774"/>
      <c r="DZ42" s="775"/>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73"/>
      <c r="DW43" s="774"/>
      <c r="DX43" s="774"/>
      <c r="DY43" s="774"/>
      <c r="DZ43" s="775"/>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73"/>
      <c r="DW44" s="774"/>
      <c r="DX44" s="774"/>
      <c r="DY44" s="774"/>
      <c r="DZ44" s="775"/>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73"/>
      <c r="DW45" s="774"/>
      <c r="DX45" s="774"/>
      <c r="DY45" s="774"/>
      <c r="DZ45" s="775"/>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73"/>
      <c r="DW46" s="774"/>
      <c r="DX46" s="774"/>
      <c r="DY46" s="774"/>
      <c r="DZ46" s="775"/>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73"/>
      <c r="DW47" s="774"/>
      <c r="DX47" s="774"/>
      <c r="DY47" s="774"/>
      <c r="DZ47" s="775"/>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73"/>
      <c r="DW48" s="774"/>
      <c r="DX48" s="774"/>
      <c r="DY48" s="774"/>
      <c r="DZ48" s="775"/>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73"/>
      <c r="DW49" s="774"/>
      <c r="DX49" s="774"/>
      <c r="DY49" s="774"/>
      <c r="DZ49" s="775"/>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73"/>
      <c r="DW50" s="774"/>
      <c r="DX50" s="774"/>
      <c r="DY50" s="774"/>
      <c r="DZ50" s="775"/>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73"/>
      <c r="DW51" s="774"/>
      <c r="DX51" s="774"/>
      <c r="DY51" s="774"/>
      <c r="DZ51" s="775"/>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73"/>
      <c r="DW52" s="774"/>
      <c r="DX52" s="774"/>
      <c r="DY52" s="774"/>
      <c r="DZ52" s="775"/>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73"/>
      <c r="DW53" s="774"/>
      <c r="DX53" s="774"/>
      <c r="DY53" s="774"/>
      <c r="DZ53" s="775"/>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73"/>
      <c r="DW54" s="774"/>
      <c r="DX54" s="774"/>
      <c r="DY54" s="774"/>
      <c r="DZ54" s="775"/>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73"/>
      <c r="DW55" s="774"/>
      <c r="DX55" s="774"/>
      <c r="DY55" s="774"/>
      <c r="DZ55" s="775"/>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73"/>
      <c r="DW56" s="774"/>
      <c r="DX56" s="774"/>
      <c r="DY56" s="774"/>
      <c r="DZ56" s="775"/>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73"/>
      <c r="DW57" s="774"/>
      <c r="DX57" s="774"/>
      <c r="DY57" s="774"/>
      <c r="DZ57" s="775"/>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73"/>
      <c r="DW58" s="774"/>
      <c r="DX58" s="774"/>
      <c r="DY58" s="774"/>
      <c r="DZ58" s="775"/>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73"/>
      <c r="DW59" s="774"/>
      <c r="DX59" s="774"/>
      <c r="DY59" s="774"/>
      <c r="DZ59" s="775"/>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73"/>
      <c r="DW60" s="774"/>
      <c r="DX60" s="774"/>
      <c r="DY60" s="774"/>
      <c r="DZ60" s="775"/>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73"/>
      <c r="DW61" s="774"/>
      <c r="DX61" s="774"/>
      <c r="DY61" s="774"/>
      <c r="DZ61" s="775"/>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386</v>
      </c>
      <c r="BK62" s="795"/>
      <c r="BL62" s="795"/>
      <c r="BM62" s="795"/>
      <c r="BN62" s="796"/>
      <c r="BO62" s="216"/>
      <c r="BP62" s="216"/>
      <c r="BQ62" s="213">
        <v>56</v>
      </c>
      <c r="BR62" s="214"/>
      <c r="BS62" s="756"/>
      <c r="BT62" s="757"/>
      <c r="BU62" s="757"/>
      <c r="BV62" s="757"/>
      <c r="BW62" s="757"/>
      <c r="BX62" s="757"/>
      <c r="BY62" s="757"/>
      <c r="BZ62" s="757"/>
      <c r="CA62" s="757"/>
      <c r="CB62" s="757"/>
      <c r="CC62" s="757"/>
      <c r="CD62" s="757"/>
      <c r="CE62" s="757"/>
      <c r="CF62" s="757"/>
      <c r="CG62" s="758"/>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73"/>
      <c r="DW62" s="774"/>
      <c r="DX62" s="774"/>
      <c r="DY62" s="774"/>
      <c r="DZ62" s="775"/>
      <c r="EA62" s="197"/>
    </row>
    <row r="63" spans="1:131" s="198" customFormat="1" ht="26.25" customHeight="1" thickBot="1">
      <c r="A63" s="215" t="s">
        <v>367</v>
      </c>
      <c r="B63" s="779" t="s">
        <v>387</v>
      </c>
      <c r="C63" s="780"/>
      <c r="D63" s="780"/>
      <c r="E63" s="780"/>
      <c r="F63" s="780"/>
      <c r="G63" s="780"/>
      <c r="H63" s="780"/>
      <c r="I63" s="780"/>
      <c r="J63" s="780"/>
      <c r="K63" s="780"/>
      <c r="L63" s="780"/>
      <c r="M63" s="780"/>
      <c r="N63" s="780"/>
      <c r="O63" s="780"/>
      <c r="P63" s="781"/>
      <c r="Q63" s="825"/>
      <c r="R63" s="826"/>
      <c r="S63" s="826"/>
      <c r="T63" s="826"/>
      <c r="U63" s="826"/>
      <c r="V63" s="826"/>
      <c r="W63" s="826"/>
      <c r="X63" s="826"/>
      <c r="Y63" s="826"/>
      <c r="Z63" s="826"/>
      <c r="AA63" s="826"/>
      <c r="AB63" s="826"/>
      <c r="AC63" s="826"/>
      <c r="AD63" s="826"/>
      <c r="AE63" s="827"/>
      <c r="AF63" s="828">
        <v>958</v>
      </c>
      <c r="AG63" s="829"/>
      <c r="AH63" s="829"/>
      <c r="AI63" s="829"/>
      <c r="AJ63" s="830"/>
      <c r="AK63" s="831"/>
      <c r="AL63" s="826"/>
      <c r="AM63" s="826"/>
      <c r="AN63" s="826"/>
      <c r="AO63" s="826"/>
      <c r="AP63" s="829">
        <v>4652</v>
      </c>
      <c r="AQ63" s="829"/>
      <c r="AR63" s="829"/>
      <c r="AS63" s="829"/>
      <c r="AT63" s="829"/>
      <c r="AU63" s="829">
        <v>1421</v>
      </c>
      <c r="AV63" s="829"/>
      <c r="AW63" s="829"/>
      <c r="AX63" s="829"/>
      <c r="AY63" s="829"/>
      <c r="AZ63" s="833"/>
      <c r="BA63" s="833"/>
      <c r="BB63" s="833"/>
      <c r="BC63" s="833"/>
      <c r="BD63" s="833"/>
      <c r="BE63" s="834"/>
      <c r="BF63" s="834"/>
      <c r="BG63" s="834"/>
      <c r="BH63" s="834"/>
      <c r="BI63" s="835"/>
      <c r="BJ63" s="836" t="s">
        <v>112</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73"/>
      <c r="DW63" s="774"/>
      <c r="DX63" s="774"/>
      <c r="DY63" s="774"/>
      <c r="DZ63" s="77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73"/>
      <c r="DW64" s="774"/>
      <c r="DX64" s="774"/>
      <c r="DY64" s="774"/>
      <c r="DZ64" s="775"/>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73"/>
      <c r="DW65" s="774"/>
      <c r="DX65" s="774"/>
      <c r="DY65" s="774"/>
      <c r="DZ65" s="775"/>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39" t="s">
        <v>374</v>
      </c>
      <c r="AG66" s="802"/>
      <c r="AH66" s="802"/>
      <c r="AI66" s="802"/>
      <c r="AJ66" s="840"/>
      <c r="AK66" s="705" t="s">
        <v>375</v>
      </c>
      <c r="AL66" s="729"/>
      <c r="AM66" s="729"/>
      <c r="AN66" s="729"/>
      <c r="AO66" s="730"/>
      <c r="AP66" s="705" t="s">
        <v>376</v>
      </c>
      <c r="AQ66" s="706"/>
      <c r="AR66" s="706"/>
      <c r="AS66" s="706"/>
      <c r="AT66" s="707"/>
      <c r="AU66" s="705" t="s">
        <v>390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5"/>
      <c r="AH67" s="805"/>
      <c r="AI67" s="805"/>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529</v>
      </c>
      <c r="C68" s="857"/>
      <c r="D68" s="857"/>
      <c r="E68" s="857"/>
      <c r="F68" s="857"/>
      <c r="G68" s="857"/>
      <c r="H68" s="857"/>
      <c r="I68" s="857"/>
      <c r="J68" s="857"/>
      <c r="K68" s="857"/>
      <c r="L68" s="857"/>
      <c r="M68" s="857"/>
      <c r="N68" s="857"/>
      <c r="O68" s="857"/>
      <c r="P68" s="858"/>
      <c r="Q68" s="859">
        <v>745</v>
      </c>
      <c r="R68" s="853"/>
      <c r="S68" s="853"/>
      <c r="T68" s="853"/>
      <c r="U68" s="853"/>
      <c r="V68" s="853">
        <v>634</v>
      </c>
      <c r="W68" s="853"/>
      <c r="X68" s="853"/>
      <c r="Y68" s="853"/>
      <c r="Z68" s="853"/>
      <c r="AA68" s="853">
        <v>111</v>
      </c>
      <c r="AB68" s="853"/>
      <c r="AC68" s="853"/>
      <c r="AD68" s="853"/>
      <c r="AE68" s="853"/>
      <c r="AF68" s="853">
        <v>89</v>
      </c>
      <c r="AG68" s="853"/>
      <c r="AH68" s="853"/>
      <c r="AI68" s="853"/>
      <c r="AJ68" s="853"/>
      <c r="AK68" s="765" t="s">
        <v>533</v>
      </c>
      <c r="AL68" s="765"/>
      <c r="AM68" s="765"/>
      <c r="AN68" s="765"/>
      <c r="AO68" s="765"/>
      <c r="AP68" s="853">
        <v>1263</v>
      </c>
      <c r="AQ68" s="853"/>
      <c r="AR68" s="853"/>
      <c r="AS68" s="853"/>
      <c r="AT68" s="853"/>
      <c r="AU68" s="853">
        <v>216</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530</v>
      </c>
      <c r="C69" s="861"/>
      <c r="D69" s="861"/>
      <c r="E69" s="861"/>
      <c r="F69" s="861"/>
      <c r="G69" s="861"/>
      <c r="H69" s="861"/>
      <c r="I69" s="861"/>
      <c r="J69" s="861"/>
      <c r="K69" s="861"/>
      <c r="L69" s="861"/>
      <c r="M69" s="861"/>
      <c r="N69" s="861"/>
      <c r="O69" s="861"/>
      <c r="P69" s="862"/>
      <c r="Q69" s="863">
        <v>3234</v>
      </c>
      <c r="R69" s="818"/>
      <c r="S69" s="818"/>
      <c r="T69" s="818"/>
      <c r="U69" s="818"/>
      <c r="V69" s="818">
        <v>3145</v>
      </c>
      <c r="W69" s="818"/>
      <c r="X69" s="818"/>
      <c r="Y69" s="818"/>
      <c r="Z69" s="818"/>
      <c r="AA69" s="818">
        <v>89</v>
      </c>
      <c r="AB69" s="818"/>
      <c r="AC69" s="818"/>
      <c r="AD69" s="818"/>
      <c r="AE69" s="818"/>
      <c r="AF69" s="818">
        <v>89</v>
      </c>
      <c r="AG69" s="818"/>
      <c r="AH69" s="818"/>
      <c r="AI69" s="818"/>
      <c r="AJ69" s="818"/>
      <c r="AK69" s="818" t="s">
        <v>532</v>
      </c>
      <c r="AL69" s="818"/>
      <c r="AM69" s="818"/>
      <c r="AN69" s="818"/>
      <c r="AO69" s="818"/>
      <c r="AP69" s="818">
        <v>3092</v>
      </c>
      <c r="AQ69" s="818"/>
      <c r="AR69" s="818"/>
      <c r="AS69" s="818"/>
      <c r="AT69" s="818"/>
      <c r="AU69" s="818">
        <v>545</v>
      </c>
      <c r="AV69" s="818"/>
      <c r="AW69" s="818"/>
      <c r="AX69" s="818"/>
      <c r="AY69" s="818"/>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531</v>
      </c>
      <c r="C70" s="861"/>
      <c r="D70" s="861"/>
      <c r="E70" s="861"/>
      <c r="F70" s="861"/>
      <c r="G70" s="861"/>
      <c r="H70" s="861"/>
      <c r="I70" s="861"/>
      <c r="J70" s="861"/>
      <c r="K70" s="861"/>
      <c r="L70" s="861"/>
      <c r="M70" s="861"/>
      <c r="N70" s="861"/>
      <c r="O70" s="861"/>
      <c r="P70" s="862"/>
      <c r="Q70" s="863">
        <v>1408</v>
      </c>
      <c r="R70" s="818"/>
      <c r="S70" s="818"/>
      <c r="T70" s="818"/>
      <c r="U70" s="818"/>
      <c r="V70" s="818">
        <v>1385</v>
      </c>
      <c r="W70" s="818"/>
      <c r="X70" s="818"/>
      <c r="Y70" s="818"/>
      <c r="Z70" s="818"/>
      <c r="AA70" s="818">
        <v>23</v>
      </c>
      <c r="AB70" s="818"/>
      <c r="AC70" s="818"/>
      <c r="AD70" s="818"/>
      <c r="AE70" s="818"/>
      <c r="AF70" s="818">
        <v>23</v>
      </c>
      <c r="AG70" s="818"/>
      <c r="AH70" s="818"/>
      <c r="AI70" s="818"/>
      <c r="AJ70" s="818"/>
      <c r="AK70" s="818" t="s">
        <v>532</v>
      </c>
      <c r="AL70" s="818"/>
      <c r="AM70" s="818"/>
      <c r="AN70" s="818"/>
      <c r="AO70" s="818"/>
      <c r="AP70" s="818" t="s">
        <v>533</v>
      </c>
      <c r="AQ70" s="818"/>
      <c r="AR70" s="818"/>
      <c r="AS70" s="818"/>
      <c r="AT70" s="818"/>
      <c r="AU70" s="818" t="s">
        <v>533</v>
      </c>
      <c r="AV70" s="818"/>
      <c r="AW70" s="818"/>
      <c r="AX70" s="818"/>
      <c r="AY70" s="818"/>
      <c r="AZ70" s="864" t="s">
        <v>534</v>
      </c>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535</v>
      </c>
      <c r="C71" s="861"/>
      <c r="D71" s="861"/>
      <c r="E71" s="861"/>
      <c r="F71" s="861"/>
      <c r="G71" s="861"/>
      <c r="H71" s="861"/>
      <c r="I71" s="861"/>
      <c r="J71" s="861"/>
      <c r="K71" s="861"/>
      <c r="L71" s="861"/>
      <c r="M71" s="861"/>
      <c r="N71" s="861"/>
      <c r="O71" s="861"/>
      <c r="P71" s="862"/>
      <c r="Q71" s="863">
        <v>600986</v>
      </c>
      <c r="R71" s="818"/>
      <c r="S71" s="818"/>
      <c r="T71" s="818"/>
      <c r="U71" s="818"/>
      <c r="V71" s="818">
        <v>579982</v>
      </c>
      <c r="W71" s="818"/>
      <c r="X71" s="818"/>
      <c r="Y71" s="818"/>
      <c r="Z71" s="818"/>
      <c r="AA71" s="818">
        <v>21004</v>
      </c>
      <c r="AB71" s="818"/>
      <c r="AC71" s="818"/>
      <c r="AD71" s="818"/>
      <c r="AE71" s="818"/>
      <c r="AF71" s="818">
        <v>21004</v>
      </c>
      <c r="AG71" s="818"/>
      <c r="AH71" s="818"/>
      <c r="AI71" s="818"/>
      <c r="AJ71" s="818"/>
      <c r="AK71" s="818">
        <v>6841</v>
      </c>
      <c r="AL71" s="818"/>
      <c r="AM71" s="818"/>
      <c r="AN71" s="818"/>
      <c r="AO71" s="818"/>
      <c r="AP71" s="818" t="s">
        <v>533</v>
      </c>
      <c r="AQ71" s="818"/>
      <c r="AR71" s="818"/>
      <c r="AS71" s="818"/>
      <c r="AT71" s="818"/>
      <c r="AU71" s="818" t="s">
        <v>533</v>
      </c>
      <c r="AV71" s="818"/>
      <c r="AW71" s="818"/>
      <c r="AX71" s="818"/>
      <c r="AY71" s="818"/>
      <c r="AZ71" s="864" t="s">
        <v>536</v>
      </c>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537</v>
      </c>
      <c r="C72" s="861"/>
      <c r="D72" s="861"/>
      <c r="E72" s="861"/>
      <c r="F72" s="861"/>
      <c r="G72" s="861"/>
      <c r="H72" s="861"/>
      <c r="I72" s="861"/>
      <c r="J72" s="861"/>
      <c r="K72" s="861"/>
      <c r="L72" s="861"/>
      <c r="M72" s="861"/>
      <c r="N72" s="861"/>
      <c r="O72" s="861"/>
      <c r="P72" s="862"/>
      <c r="Q72" s="863">
        <v>34897</v>
      </c>
      <c r="R72" s="818"/>
      <c r="S72" s="818"/>
      <c r="T72" s="818"/>
      <c r="U72" s="818"/>
      <c r="V72" s="818">
        <v>34814</v>
      </c>
      <c r="W72" s="818"/>
      <c r="X72" s="818"/>
      <c r="Y72" s="818"/>
      <c r="Z72" s="818"/>
      <c r="AA72" s="818">
        <v>83</v>
      </c>
      <c r="AB72" s="818"/>
      <c r="AC72" s="818"/>
      <c r="AD72" s="818"/>
      <c r="AE72" s="818"/>
      <c r="AF72" s="818">
        <v>83</v>
      </c>
      <c r="AG72" s="818"/>
      <c r="AH72" s="818"/>
      <c r="AI72" s="818"/>
      <c r="AJ72" s="818"/>
      <c r="AK72" s="818">
        <v>1022</v>
      </c>
      <c r="AL72" s="818"/>
      <c r="AM72" s="818"/>
      <c r="AN72" s="818"/>
      <c r="AO72" s="818"/>
      <c r="AP72" s="818" t="s">
        <v>533</v>
      </c>
      <c r="AQ72" s="818"/>
      <c r="AR72" s="818"/>
      <c r="AS72" s="818"/>
      <c r="AT72" s="818"/>
      <c r="AU72" s="818" t="s">
        <v>533</v>
      </c>
      <c r="AV72" s="818"/>
      <c r="AW72" s="818"/>
      <c r="AX72" s="818"/>
      <c r="AY72" s="818"/>
      <c r="AZ72" s="864" t="s">
        <v>534</v>
      </c>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t="s">
        <v>537</v>
      </c>
      <c r="C73" s="861"/>
      <c r="D73" s="861"/>
      <c r="E73" s="861"/>
      <c r="F73" s="861"/>
      <c r="G73" s="861"/>
      <c r="H73" s="861"/>
      <c r="I73" s="861"/>
      <c r="J73" s="861"/>
      <c r="K73" s="861"/>
      <c r="L73" s="861"/>
      <c r="M73" s="861"/>
      <c r="N73" s="861"/>
      <c r="O73" s="861"/>
      <c r="P73" s="862"/>
      <c r="Q73" s="863">
        <v>328</v>
      </c>
      <c r="R73" s="818"/>
      <c r="S73" s="818"/>
      <c r="T73" s="818"/>
      <c r="U73" s="818"/>
      <c r="V73" s="818">
        <v>163</v>
      </c>
      <c r="W73" s="818"/>
      <c r="X73" s="818"/>
      <c r="Y73" s="818"/>
      <c r="Z73" s="818"/>
      <c r="AA73" s="818">
        <v>165</v>
      </c>
      <c r="AB73" s="818"/>
      <c r="AC73" s="818"/>
      <c r="AD73" s="818"/>
      <c r="AE73" s="818"/>
      <c r="AF73" s="818">
        <v>165</v>
      </c>
      <c r="AG73" s="818"/>
      <c r="AH73" s="818"/>
      <c r="AI73" s="818"/>
      <c r="AJ73" s="818"/>
      <c r="AK73" s="818" t="s">
        <v>533</v>
      </c>
      <c r="AL73" s="818"/>
      <c r="AM73" s="818"/>
      <c r="AN73" s="818"/>
      <c r="AO73" s="818"/>
      <c r="AP73" s="818" t="s">
        <v>533</v>
      </c>
      <c r="AQ73" s="818"/>
      <c r="AR73" s="818"/>
      <c r="AS73" s="818"/>
      <c r="AT73" s="818"/>
      <c r="AU73" s="818" t="s">
        <v>533</v>
      </c>
      <c r="AV73" s="818"/>
      <c r="AW73" s="818"/>
      <c r="AX73" s="818"/>
      <c r="AY73" s="818"/>
      <c r="AZ73" s="864" t="s">
        <v>538</v>
      </c>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t="s">
        <v>539</v>
      </c>
      <c r="C74" s="861"/>
      <c r="D74" s="861"/>
      <c r="E74" s="861"/>
      <c r="F74" s="861"/>
      <c r="G74" s="861"/>
      <c r="H74" s="861"/>
      <c r="I74" s="861"/>
      <c r="J74" s="861"/>
      <c r="K74" s="861"/>
      <c r="L74" s="861"/>
      <c r="M74" s="861"/>
      <c r="N74" s="861"/>
      <c r="O74" s="861"/>
      <c r="P74" s="862"/>
      <c r="Q74" s="863">
        <v>406</v>
      </c>
      <c r="R74" s="818"/>
      <c r="S74" s="818"/>
      <c r="T74" s="818"/>
      <c r="U74" s="818"/>
      <c r="V74" s="818">
        <v>393</v>
      </c>
      <c r="W74" s="818"/>
      <c r="X74" s="818"/>
      <c r="Y74" s="818"/>
      <c r="Z74" s="818"/>
      <c r="AA74" s="818">
        <v>14</v>
      </c>
      <c r="AB74" s="818"/>
      <c r="AC74" s="818"/>
      <c r="AD74" s="818"/>
      <c r="AE74" s="818"/>
      <c r="AF74" s="818">
        <v>14</v>
      </c>
      <c r="AG74" s="818"/>
      <c r="AH74" s="818"/>
      <c r="AI74" s="818"/>
      <c r="AJ74" s="818"/>
      <c r="AK74" s="818">
        <v>98</v>
      </c>
      <c r="AL74" s="818"/>
      <c r="AM74" s="818"/>
      <c r="AN74" s="818"/>
      <c r="AO74" s="818"/>
      <c r="AP74" s="818" t="s">
        <v>533</v>
      </c>
      <c r="AQ74" s="818"/>
      <c r="AR74" s="818"/>
      <c r="AS74" s="818"/>
      <c r="AT74" s="818"/>
      <c r="AU74" s="818" t="s">
        <v>533</v>
      </c>
      <c r="AV74" s="818"/>
      <c r="AW74" s="818"/>
      <c r="AX74" s="818"/>
      <c r="AY74" s="818"/>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c r="C75" s="861"/>
      <c r="D75" s="861"/>
      <c r="E75" s="861"/>
      <c r="F75" s="861"/>
      <c r="G75" s="861"/>
      <c r="H75" s="861"/>
      <c r="I75" s="861"/>
      <c r="J75" s="861"/>
      <c r="K75" s="861"/>
      <c r="L75" s="861"/>
      <c r="M75" s="861"/>
      <c r="N75" s="861"/>
      <c r="O75" s="861"/>
      <c r="P75" s="862"/>
      <c r="Q75" s="866"/>
      <c r="R75" s="867"/>
      <c r="S75" s="867"/>
      <c r="T75" s="867"/>
      <c r="U75" s="817"/>
      <c r="V75" s="868"/>
      <c r="W75" s="867"/>
      <c r="X75" s="867"/>
      <c r="Y75" s="867"/>
      <c r="Z75" s="817"/>
      <c r="AA75" s="868"/>
      <c r="AB75" s="867"/>
      <c r="AC75" s="867"/>
      <c r="AD75" s="867"/>
      <c r="AE75" s="817"/>
      <c r="AF75" s="868"/>
      <c r="AG75" s="867"/>
      <c r="AH75" s="867"/>
      <c r="AI75" s="867"/>
      <c r="AJ75" s="817"/>
      <c r="AK75" s="868"/>
      <c r="AL75" s="867"/>
      <c r="AM75" s="867"/>
      <c r="AN75" s="867"/>
      <c r="AO75" s="817"/>
      <c r="AP75" s="868"/>
      <c r="AQ75" s="867"/>
      <c r="AR75" s="867"/>
      <c r="AS75" s="867"/>
      <c r="AT75" s="817"/>
      <c r="AU75" s="868"/>
      <c r="AV75" s="867"/>
      <c r="AW75" s="867"/>
      <c r="AX75" s="867"/>
      <c r="AY75" s="817"/>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6"/>
      <c r="R76" s="867"/>
      <c r="S76" s="867"/>
      <c r="T76" s="867"/>
      <c r="U76" s="817"/>
      <c r="V76" s="868"/>
      <c r="W76" s="867"/>
      <c r="X76" s="867"/>
      <c r="Y76" s="867"/>
      <c r="Z76" s="817"/>
      <c r="AA76" s="868"/>
      <c r="AB76" s="867"/>
      <c r="AC76" s="867"/>
      <c r="AD76" s="867"/>
      <c r="AE76" s="817"/>
      <c r="AF76" s="868"/>
      <c r="AG76" s="867"/>
      <c r="AH76" s="867"/>
      <c r="AI76" s="867"/>
      <c r="AJ76" s="817"/>
      <c r="AK76" s="868"/>
      <c r="AL76" s="867"/>
      <c r="AM76" s="867"/>
      <c r="AN76" s="867"/>
      <c r="AO76" s="817"/>
      <c r="AP76" s="868"/>
      <c r="AQ76" s="867"/>
      <c r="AR76" s="867"/>
      <c r="AS76" s="867"/>
      <c r="AT76" s="817"/>
      <c r="AU76" s="868"/>
      <c r="AV76" s="867"/>
      <c r="AW76" s="867"/>
      <c r="AX76" s="867"/>
      <c r="AY76" s="817"/>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6"/>
      <c r="R77" s="867"/>
      <c r="S77" s="867"/>
      <c r="T77" s="867"/>
      <c r="U77" s="817"/>
      <c r="V77" s="868"/>
      <c r="W77" s="867"/>
      <c r="X77" s="867"/>
      <c r="Y77" s="867"/>
      <c r="Z77" s="817"/>
      <c r="AA77" s="868"/>
      <c r="AB77" s="867"/>
      <c r="AC77" s="867"/>
      <c r="AD77" s="867"/>
      <c r="AE77" s="817"/>
      <c r="AF77" s="868"/>
      <c r="AG77" s="867"/>
      <c r="AH77" s="867"/>
      <c r="AI77" s="867"/>
      <c r="AJ77" s="817"/>
      <c r="AK77" s="868"/>
      <c r="AL77" s="867"/>
      <c r="AM77" s="867"/>
      <c r="AN77" s="867"/>
      <c r="AO77" s="817"/>
      <c r="AP77" s="868"/>
      <c r="AQ77" s="867"/>
      <c r="AR77" s="867"/>
      <c r="AS77" s="867"/>
      <c r="AT77" s="817"/>
      <c r="AU77" s="868"/>
      <c r="AV77" s="867"/>
      <c r="AW77" s="867"/>
      <c r="AX77" s="867"/>
      <c r="AY77" s="817"/>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367</v>
      </c>
      <c r="B88" s="779" t="s">
        <v>391</v>
      </c>
      <c r="C88" s="780"/>
      <c r="D88" s="780"/>
      <c r="E88" s="780"/>
      <c r="F88" s="780"/>
      <c r="G88" s="780"/>
      <c r="H88" s="780"/>
      <c r="I88" s="780"/>
      <c r="J88" s="780"/>
      <c r="K88" s="780"/>
      <c r="L88" s="780"/>
      <c r="M88" s="780"/>
      <c r="N88" s="780"/>
      <c r="O88" s="780"/>
      <c r="P88" s="781"/>
      <c r="Q88" s="825"/>
      <c r="R88" s="826"/>
      <c r="S88" s="826"/>
      <c r="T88" s="826"/>
      <c r="U88" s="826"/>
      <c r="V88" s="826"/>
      <c r="W88" s="826"/>
      <c r="X88" s="826"/>
      <c r="Y88" s="826"/>
      <c r="Z88" s="826"/>
      <c r="AA88" s="826"/>
      <c r="AB88" s="826"/>
      <c r="AC88" s="826"/>
      <c r="AD88" s="826"/>
      <c r="AE88" s="826"/>
      <c r="AF88" s="829">
        <v>21467</v>
      </c>
      <c r="AG88" s="829"/>
      <c r="AH88" s="829"/>
      <c r="AI88" s="829"/>
      <c r="AJ88" s="829"/>
      <c r="AK88" s="826"/>
      <c r="AL88" s="826"/>
      <c r="AM88" s="826"/>
      <c r="AN88" s="826"/>
      <c r="AO88" s="826"/>
      <c r="AP88" s="829">
        <v>4355</v>
      </c>
      <c r="AQ88" s="829"/>
      <c r="AR88" s="829"/>
      <c r="AS88" s="829"/>
      <c r="AT88" s="829"/>
      <c r="AU88" s="829">
        <v>761</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9" t="s">
        <v>392</v>
      </c>
      <c r="BS102" s="780"/>
      <c r="BT102" s="780"/>
      <c r="BU102" s="780"/>
      <c r="BV102" s="780"/>
      <c r="BW102" s="780"/>
      <c r="BX102" s="780"/>
      <c r="BY102" s="780"/>
      <c r="BZ102" s="780"/>
      <c r="CA102" s="780"/>
      <c r="CB102" s="780"/>
      <c r="CC102" s="780"/>
      <c r="CD102" s="780"/>
      <c r="CE102" s="780"/>
      <c r="CF102" s="780"/>
      <c r="CG102" s="781"/>
      <c r="CH102" s="876"/>
      <c r="CI102" s="877"/>
      <c r="CJ102" s="877"/>
      <c r="CK102" s="877"/>
      <c r="CL102" s="878"/>
      <c r="CM102" s="876"/>
      <c r="CN102" s="877"/>
      <c r="CO102" s="877"/>
      <c r="CP102" s="877"/>
      <c r="CQ102" s="878"/>
      <c r="CR102" s="879">
        <v>5</v>
      </c>
      <c r="CS102" s="837"/>
      <c r="CT102" s="837"/>
      <c r="CU102" s="837"/>
      <c r="CV102" s="880"/>
      <c r="CW102" s="879" t="s">
        <v>545</v>
      </c>
      <c r="CX102" s="837"/>
      <c r="CY102" s="837"/>
      <c r="CZ102" s="837"/>
      <c r="DA102" s="880"/>
      <c r="DB102" s="879" t="s">
        <v>545</v>
      </c>
      <c r="DC102" s="837"/>
      <c r="DD102" s="837"/>
      <c r="DE102" s="837"/>
      <c r="DF102" s="880"/>
      <c r="DG102" s="879">
        <v>0</v>
      </c>
      <c r="DH102" s="837"/>
      <c r="DI102" s="837"/>
      <c r="DJ102" s="837"/>
      <c r="DK102" s="880"/>
      <c r="DL102" s="879" t="s">
        <v>545</v>
      </c>
      <c r="DM102" s="837"/>
      <c r="DN102" s="837"/>
      <c r="DO102" s="837"/>
      <c r="DP102" s="880"/>
      <c r="DQ102" s="879" t="s">
        <v>545</v>
      </c>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393</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394</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397</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398</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399</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400</v>
      </c>
      <c r="AB109" s="882"/>
      <c r="AC109" s="882"/>
      <c r="AD109" s="882"/>
      <c r="AE109" s="883"/>
      <c r="AF109" s="881" t="s">
        <v>287</v>
      </c>
      <c r="AG109" s="882"/>
      <c r="AH109" s="882"/>
      <c r="AI109" s="882"/>
      <c r="AJ109" s="883"/>
      <c r="AK109" s="881" t="s">
        <v>286</v>
      </c>
      <c r="AL109" s="882"/>
      <c r="AM109" s="882"/>
      <c r="AN109" s="882"/>
      <c r="AO109" s="883"/>
      <c r="AP109" s="881" t="s">
        <v>401</v>
      </c>
      <c r="AQ109" s="882"/>
      <c r="AR109" s="882"/>
      <c r="AS109" s="882"/>
      <c r="AT109" s="884"/>
      <c r="AU109" s="903" t="s">
        <v>399</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400</v>
      </c>
      <c r="BR109" s="882"/>
      <c r="BS109" s="882"/>
      <c r="BT109" s="882"/>
      <c r="BU109" s="883"/>
      <c r="BV109" s="881" t="s">
        <v>287</v>
      </c>
      <c r="BW109" s="882"/>
      <c r="BX109" s="882"/>
      <c r="BY109" s="882"/>
      <c r="BZ109" s="883"/>
      <c r="CA109" s="881" t="s">
        <v>286</v>
      </c>
      <c r="CB109" s="882"/>
      <c r="CC109" s="882"/>
      <c r="CD109" s="882"/>
      <c r="CE109" s="883"/>
      <c r="CF109" s="904" t="s">
        <v>401</v>
      </c>
      <c r="CG109" s="904"/>
      <c r="CH109" s="904"/>
      <c r="CI109" s="904"/>
      <c r="CJ109" s="904"/>
      <c r="CK109" s="881" t="s">
        <v>402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400</v>
      </c>
      <c r="DH109" s="882"/>
      <c r="DI109" s="882"/>
      <c r="DJ109" s="882"/>
      <c r="DK109" s="883"/>
      <c r="DL109" s="881" t="s">
        <v>287</v>
      </c>
      <c r="DM109" s="882"/>
      <c r="DN109" s="882"/>
      <c r="DO109" s="882"/>
      <c r="DP109" s="883"/>
      <c r="DQ109" s="881" t="s">
        <v>286</v>
      </c>
      <c r="DR109" s="882"/>
      <c r="DS109" s="882"/>
      <c r="DT109" s="882"/>
      <c r="DU109" s="883"/>
      <c r="DV109" s="881" t="s">
        <v>401</v>
      </c>
      <c r="DW109" s="882"/>
      <c r="DX109" s="882"/>
      <c r="DY109" s="882"/>
      <c r="DZ109" s="884"/>
    </row>
    <row r="110" spans="1:131" s="197" customFormat="1" ht="26.25" customHeight="1">
      <c r="A110" s="885" t="s">
        <v>403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1066364</v>
      </c>
      <c r="AB110" s="889"/>
      <c r="AC110" s="889"/>
      <c r="AD110" s="889"/>
      <c r="AE110" s="890"/>
      <c r="AF110" s="891">
        <v>1157922</v>
      </c>
      <c r="AG110" s="889"/>
      <c r="AH110" s="889"/>
      <c r="AI110" s="889"/>
      <c r="AJ110" s="890"/>
      <c r="AK110" s="891">
        <v>1221408</v>
      </c>
      <c r="AL110" s="889"/>
      <c r="AM110" s="889"/>
      <c r="AN110" s="889"/>
      <c r="AO110" s="890"/>
      <c r="AP110" s="892">
        <v>17.2</v>
      </c>
      <c r="AQ110" s="893"/>
      <c r="AR110" s="893"/>
      <c r="AS110" s="893"/>
      <c r="AT110" s="894"/>
      <c r="AU110" s="895" t="s">
        <v>61</v>
      </c>
      <c r="AV110" s="896"/>
      <c r="AW110" s="896"/>
      <c r="AX110" s="896"/>
      <c r="AY110" s="897"/>
      <c r="AZ110" s="939" t="s">
        <v>404</v>
      </c>
      <c r="BA110" s="886"/>
      <c r="BB110" s="886"/>
      <c r="BC110" s="886"/>
      <c r="BD110" s="886"/>
      <c r="BE110" s="886"/>
      <c r="BF110" s="886"/>
      <c r="BG110" s="886"/>
      <c r="BH110" s="886"/>
      <c r="BI110" s="886"/>
      <c r="BJ110" s="886"/>
      <c r="BK110" s="886"/>
      <c r="BL110" s="886"/>
      <c r="BM110" s="886"/>
      <c r="BN110" s="886"/>
      <c r="BO110" s="886"/>
      <c r="BP110" s="887"/>
      <c r="BQ110" s="925">
        <v>10417381</v>
      </c>
      <c r="BR110" s="926"/>
      <c r="BS110" s="926"/>
      <c r="BT110" s="926"/>
      <c r="BU110" s="926"/>
      <c r="BV110" s="926">
        <v>10624113</v>
      </c>
      <c r="BW110" s="926"/>
      <c r="BX110" s="926"/>
      <c r="BY110" s="926"/>
      <c r="BZ110" s="926"/>
      <c r="CA110" s="926">
        <v>12996476</v>
      </c>
      <c r="CB110" s="926"/>
      <c r="CC110" s="926"/>
      <c r="CD110" s="926"/>
      <c r="CE110" s="926"/>
      <c r="CF110" s="940">
        <v>183</v>
      </c>
      <c r="CG110" s="941"/>
      <c r="CH110" s="941"/>
      <c r="CI110" s="941"/>
      <c r="CJ110" s="941"/>
      <c r="CK110" s="942" t="s">
        <v>405</v>
      </c>
      <c r="CL110" s="943"/>
      <c r="CM110" s="922" t="s">
        <v>406</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112</v>
      </c>
      <c r="DH110" s="926"/>
      <c r="DI110" s="926"/>
      <c r="DJ110" s="926"/>
      <c r="DK110" s="926"/>
      <c r="DL110" s="926" t="s">
        <v>112</v>
      </c>
      <c r="DM110" s="926"/>
      <c r="DN110" s="926"/>
      <c r="DO110" s="926"/>
      <c r="DP110" s="926"/>
      <c r="DQ110" s="926" t="s">
        <v>112</v>
      </c>
      <c r="DR110" s="926"/>
      <c r="DS110" s="926"/>
      <c r="DT110" s="926"/>
      <c r="DU110" s="926"/>
      <c r="DV110" s="927" t="s">
        <v>112</v>
      </c>
      <c r="DW110" s="927"/>
      <c r="DX110" s="927"/>
      <c r="DY110" s="927"/>
      <c r="DZ110" s="928"/>
    </row>
    <row r="111" spans="1:131" s="197" customFormat="1" ht="26.25" customHeight="1">
      <c r="A111" s="929" t="s">
        <v>407</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112</v>
      </c>
      <c r="AB111" s="933"/>
      <c r="AC111" s="933"/>
      <c r="AD111" s="933"/>
      <c r="AE111" s="934"/>
      <c r="AF111" s="935" t="s">
        <v>112</v>
      </c>
      <c r="AG111" s="933"/>
      <c r="AH111" s="933"/>
      <c r="AI111" s="933"/>
      <c r="AJ111" s="934"/>
      <c r="AK111" s="935" t="s">
        <v>112</v>
      </c>
      <c r="AL111" s="933"/>
      <c r="AM111" s="933"/>
      <c r="AN111" s="933"/>
      <c r="AO111" s="934"/>
      <c r="AP111" s="936" t="s">
        <v>112</v>
      </c>
      <c r="AQ111" s="937"/>
      <c r="AR111" s="937"/>
      <c r="AS111" s="937"/>
      <c r="AT111" s="938"/>
      <c r="AU111" s="898"/>
      <c r="AV111" s="899"/>
      <c r="AW111" s="899"/>
      <c r="AX111" s="899"/>
      <c r="AY111" s="900"/>
      <c r="AZ111" s="948" t="s">
        <v>408</v>
      </c>
      <c r="BA111" s="949"/>
      <c r="BB111" s="949"/>
      <c r="BC111" s="949"/>
      <c r="BD111" s="949"/>
      <c r="BE111" s="949"/>
      <c r="BF111" s="949"/>
      <c r="BG111" s="949"/>
      <c r="BH111" s="949"/>
      <c r="BI111" s="949"/>
      <c r="BJ111" s="949"/>
      <c r="BK111" s="949"/>
      <c r="BL111" s="949"/>
      <c r="BM111" s="949"/>
      <c r="BN111" s="949"/>
      <c r="BO111" s="949"/>
      <c r="BP111" s="950"/>
      <c r="BQ111" s="918">
        <v>255601</v>
      </c>
      <c r="BR111" s="919"/>
      <c r="BS111" s="919"/>
      <c r="BT111" s="919"/>
      <c r="BU111" s="919"/>
      <c r="BV111" s="919">
        <v>93900</v>
      </c>
      <c r="BW111" s="919"/>
      <c r="BX111" s="919"/>
      <c r="BY111" s="919"/>
      <c r="BZ111" s="919"/>
      <c r="CA111" s="919">
        <v>2559</v>
      </c>
      <c r="CB111" s="919"/>
      <c r="CC111" s="919"/>
      <c r="CD111" s="919"/>
      <c r="CE111" s="919"/>
      <c r="CF111" s="913">
        <v>0</v>
      </c>
      <c r="CG111" s="914"/>
      <c r="CH111" s="914"/>
      <c r="CI111" s="914"/>
      <c r="CJ111" s="914"/>
      <c r="CK111" s="944"/>
      <c r="CL111" s="945"/>
      <c r="CM111" s="915" t="s">
        <v>409</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112</v>
      </c>
      <c r="DH111" s="919"/>
      <c r="DI111" s="919"/>
      <c r="DJ111" s="919"/>
      <c r="DK111" s="919"/>
      <c r="DL111" s="919" t="s">
        <v>112</v>
      </c>
      <c r="DM111" s="919"/>
      <c r="DN111" s="919"/>
      <c r="DO111" s="919"/>
      <c r="DP111" s="919"/>
      <c r="DQ111" s="919" t="s">
        <v>112</v>
      </c>
      <c r="DR111" s="919"/>
      <c r="DS111" s="919"/>
      <c r="DT111" s="919"/>
      <c r="DU111" s="919"/>
      <c r="DV111" s="920" t="s">
        <v>112</v>
      </c>
      <c r="DW111" s="920"/>
      <c r="DX111" s="920"/>
      <c r="DY111" s="920"/>
      <c r="DZ111" s="921"/>
    </row>
    <row r="112" spans="1:131" s="197" customFormat="1" ht="26.25" customHeight="1">
      <c r="A112" s="951" t="s">
        <v>410</v>
      </c>
      <c r="B112" s="952"/>
      <c r="C112" s="949" t="s">
        <v>411</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112</v>
      </c>
      <c r="AB112" s="958"/>
      <c r="AC112" s="958"/>
      <c r="AD112" s="958"/>
      <c r="AE112" s="959"/>
      <c r="AF112" s="960" t="s">
        <v>112</v>
      </c>
      <c r="AG112" s="958"/>
      <c r="AH112" s="958"/>
      <c r="AI112" s="958"/>
      <c r="AJ112" s="959"/>
      <c r="AK112" s="960" t="s">
        <v>112</v>
      </c>
      <c r="AL112" s="958"/>
      <c r="AM112" s="958"/>
      <c r="AN112" s="958"/>
      <c r="AO112" s="959"/>
      <c r="AP112" s="961" t="s">
        <v>112</v>
      </c>
      <c r="AQ112" s="962"/>
      <c r="AR112" s="962"/>
      <c r="AS112" s="962"/>
      <c r="AT112" s="963"/>
      <c r="AU112" s="898"/>
      <c r="AV112" s="899"/>
      <c r="AW112" s="899"/>
      <c r="AX112" s="899"/>
      <c r="AY112" s="900"/>
      <c r="AZ112" s="948" t="s">
        <v>412</v>
      </c>
      <c r="BA112" s="949"/>
      <c r="BB112" s="949"/>
      <c r="BC112" s="949"/>
      <c r="BD112" s="949"/>
      <c r="BE112" s="949"/>
      <c r="BF112" s="949"/>
      <c r="BG112" s="949"/>
      <c r="BH112" s="949"/>
      <c r="BI112" s="949"/>
      <c r="BJ112" s="949"/>
      <c r="BK112" s="949"/>
      <c r="BL112" s="949"/>
      <c r="BM112" s="949"/>
      <c r="BN112" s="949"/>
      <c r="BO112" s="949"/>
      <c r="BP112" s="950"/>
      <c r="BQ112" s="918">
        <v>1729463</v>
      </c>
      <c r="BR112" s="919"/>
      <c r="BS112" s="919"/>
      <c r="BT112" s="919"/>
      <c r="BU112" s="919"/>
      <c r="BV112" s="919">
        <v>1545658</v>
      </c>
      <c r="BW112" s="919"/>
      <c r="BX112" s="919"/>
      <c r="BY112" s="919"/>
      <c r="BZ112" s="919"/>
      <c r="CA112" s="919">
        <v>1421543</v>
      </c>
      <c r="CB112" s="919"/>
      <c r="CC112" s="919"/>
      <c r="CD112" s="919"/>
      <c r="CE112" s="919"/>
      <c r="CF112" s="913">
        <v>20</v>
      </c>
      <c r="CG112" s="914"/>
      <c r="CH112" s="914"/>
      <c r="CI112" s="914"/>
      <c r="CJ112" s="914"/>
      <c r="CK112" s="944"/>
      <c r="CL112" s="945"/>
      <c r="CM112" s="915" t="s">
        <v>413</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112</v>
      </c>
      <c r="DH112" s="919"/>
      <c r="DI112" s="919"/>
      <c r="DJ112" s="919"/>
      <c r="DK112" s="919"/>
      <c r="DL112" s="919" t="s">
        <v>112</v>
      </c>
      <c r="DM112" s="919"/>
      <c r="DN112" s="919"/>
      <c r="DO112" s="919"/>
      <c r="DP112" s="919"/>
      <c r="DQ112" s="919" t="s">
        <v>112</v>
      </c>
      <c r="DR112" s="919"/>
      <c r="DS112" s="919"/>
      <c r="DT112" s="919"/>
      <c r="DU112" s="919"/>
      <c r="DV112" s="920" t="s">
        <v>112</v>
      </c>
      <c r="DW112" s="920"/>
      <c r="DX112" s="920"/>
      <c r="DY112" s="920"/>
      <c r="DZ112" s="921"/>
    </row>
    <row r="113" spans="1:130" s="197" customFormat="1" ht="26.25" customHeight="1">
      <c r="A113" s="953"/>
      <c r="B113" s="954"/>
      <c r="C113" s="949" t="s">
        <v>414</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238566</v>
      </c>
      <c r="AB113" s="933"/>
      <c r="AC113" s="933"/>
      <c r="AD113" s="933"/>
      <c r="AE113" s="934"/>
      <c r="AF113" s="935">
        <v>218127</v>
      </c>
      <c r="AG113" s="933"/>
      <c r="AH113" s="933"/>
      <c r="AI113" s="933"/>
      <c r="AJ113" s="934"/>
      <c r="AK113" s="935">
        <v>198825</v>
      </c>
      <c r="AL113" s="933"/>
      <c r="AM113" s="933"/>
      <c r="AN113" s="933"/>
      <c r="AO113" s="934"/>
      <c r="AP113" s="936">
        <v>2.8</v>
      </c>
      <c r="AQ113" s="937"/>
      <c r="AR113" s="937"/>
      <c r="AS113" s="937"/>
      <c r="AT113" s="938"/>
      <c r="AU113" s="898"/>
      <c r="AV113" s="899"/>
      <c r="AW113" s="899"/>
      <c r="AX113" s="899"/>
      <c r="AY113" s="900"/>
      <c r="AZ113" s="948" t="s">
        <v>415</v>
      </c>
      <c r="BA113" s="949"/>
      <c r="BB113" s="949"/>
      <c r="BC113" s="949"/>
      <c r="BD113" s="949"/>
      <c r="BE113" s="949"/>
      <c r="BF113" s="949"/>
      <c r="BG113" s="949"/>
      <c r="BH113" s="949"/>
      <c r="BI113" s="949"/>
      <c r="BJ113" s="949"/>
      <c r="BK113" s="949"/>
      <c r="BL113" s="949"/>
      <c r="BM113" s="949"/>
      <c r="BN113" s="949"/>
      <c r="BO113" s="949"/>
      <c r="BP113" s="950"/>
      <c r="BQ113" s="918">
        <v>722109</v>
      </c>
      <c r="BR113" s="919"/>
      <c r="BS113" s="919"/>
      <c r="BT113" s="919"/>
      <c r="BU113" s="919"/>
      <c r="BV113" s="919">
        <v>851410</v>
      </c>
      <c r="BW113" s="919"/>
      <c r="BX113" s="919"/>
      <c r="BY113" s="919"/>
      <c r="BZ113" s="919"/>
      <c r="CA113" s="919">
        <v>760829</v>
      </c>
      <c r="CB113" s="919"/>
      <c r="CC113" s="919"/>
      <c r="CD113" s="919"/>
      <c r="CE113" s="919"/>
      <c r="CF113" s="913">
        <v>10.7</v>
      </c>
      <c r="CG113" s="914"/>
      <c r="CH113" s="914"/>
      <c r="CI113" s="914"/>
      <c r="CJ113" s="914"/>
      <c r="CK113" s="944"/>
      <c r="CL113" s="945"/>
      <c r="CM113" s="915" t="s">
        <v>416</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112</v>
      </c>
      <c r="DH113" s="958"/>
      <c r="DI113" s="958"/>
      <c r="DJ113" s="958"/>
      <c r="DK113" s="959"/>
      <c r="DL113" s="960" t="s">
        <v>112</v>
      </c>
      <c r="DM113" s="958"/>
      <c r="DN113" s="958"/>
      <c r="DO113" s="958"/>
      <c r="DP113" s="959"/>
      <c r="DQ113" s="960" t="s">
        <v>112</v>
      </c>
      <c r="DR113" s="958"/>
      <c r="DS113" s="958"/>
      <c r="DT113" s="958"/>
      <c r="DU113" s="959"/>
      <c r="DV113" s="961" t="s">
        <v>112</v>
      </c>
      <c r="DW113" s="962"/>
      <c r="DX113" s="962"/>
      <c r="DY113" s="962"/>
      <c r="DZ113" s="963"/>
    </row>
    <row r="114" spans="1:130" s="197" customFormat="1" ht="26.25" customHeight="1">
      <c r="A114" s="953"/>
      <c r="B114" s="954"/>
      <c r="C114" s="949" t="s">
        <v>417</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78742</v>
      </c>
      <c r="AB114" s="958"/>
      <c r="AC114" s="958"/>
      <c r="AD114" s="958"/>
      <c r="AE114" s="959"/>
      <c r="AF114" s="960">
        <v>57960</v>
      </c>
      <c r="AG114" s="958"/>
      <c r="AH114" s="958"/>
      <c r="AI114" s="958"/>
      <c r="AJ114" s="959"/>
      <c r="AK114" s="960">
        <v>87843</v>
      </c>
      <c r="AL114" s="958"/>
      <c r="AM114" s="958"/>
      <c r="AN114" s="958"/>
      <c r="AO114" s="959"/>
      <c r="AP114" s="961">
        <v>1.2</v>
      </c>
      <c r="AQ114" s="962"/>
      <c r="AR114" s="962"/>
      <c r="AS114" s="962"/>
      <c r="AT114" s="963"/>
      <c r="AU114" s="898"/>
      <c r="AV114" s="899"/>
      <c r="AW114" s="899"/>
      <c r="AX114" s="899"/>
      <c r="AY114" s="900"/>
      <c r="AZ114" s="948" t="s">
        <v>418</v>
      </c>
      <c r="BA114" s="949"/>
      <c r="BB114" s="949"/>
      <c r="BC114" s="949"/>
      <c r="BD114" s="949"/>
      <c r="BE114" s="949"/>
      <c r="BF114" s="949"/>
      <c r="BG114" s="949"/>
      <c r="BH114" s="949"/>
      <c r="BI114" s="949"/>
      <c r="BJ114" s="949"/>
      <c r="BK114" s="949"/>
      <c r="BL114" s="949"/>
      <c r="BM114" s="949"/>
      <c r="BN114" s="949"/>
      <c r="BO114" s="949"/>
      <c r="BP114" s="950"/>
      <c r="BQ114" s="918">
        <v>1763227</v>
      </c>
      <c r="BR114" s="919"/>
      <c r="BS114" s="919"/>
      <c r="BT114" s="919"/>
      <c r="BU114" s="919"/>
      <c r="BV114" s="919">
        <v>1423327</v>
      </c>
      <c r="BW114" s="919"/>
      <c r="BX114" s="919"/>
      <c r="BY114" s="919"/>
      <c r="BZ114" s="919"/>
      <c r="CA114" s="919">
        <v>1191231</v>
      </c>
      <c r="CB114" s="919"/>
      <c r="CC114" s="919"/>
      <c r="CD114" s="919"/>
      <c r="CE114" s="919"/>
      <c r="CF114" s="913">
        <v>16.8</v>
      </c>
      <c r="CG114" s="914"/>
      <c r="CH114" s="914"/>
      <c r="CI114" s="914"/>
      <c r="CJ114" s="914"/>
      <c r="CK114" s="944"/>
      <c r="CL114" s="945"/>
      <c r="CM114" s="915" t="s">
        <v>419</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112</v>
      </c>
      <c r="DH114" s="958"/>
      <c r="DI114" s="958"/>
      <c r="DJ114" s="958"/>
      <c r="DK114" s="959"/>
      <c r="DL114" s="960" t="s">
        <v>112</v>
      </c>
      <c r="DM114" s="958"/>
      <c r="DN114" s="958"/>
      <c r="DO114" s="958"/>
      <c r="DP114" s="959"/>
      <c r="DQ114" s="960" t="s">
        <v>112</v>
      </c>
      <c r="DR114" s="958"/>
      <c r="DS114" s="958"/>
      <c r="DT114" s="958"/>
      <c r="DU114" s="959"/>
      <c r="DV114" s="961" t="s">
        <v>112</v>
      </c>
      <c r="DW114" s="962"/>
      <c r="DX114" s="962"/>
      <c r="DY114" s="962"/>
      <c r="DZ114" s="963"/>
    </row>
    <row r="115" spans="1:130" s="197" customFormat="1" ht="26.25" customHeight="1">
      <c r="A115" s="953"/>
      <c r="B115" s="954"/>
      <c r="C115" s="949" t="s">
        <v>420</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104318</v>
      </c>
      <c r="AB115" s="933"/>
      <c r="AC115" s="933"/>
      <c r="AD115" s="933"/>
      <c r="AE115" s="934"/>
      <c r="AF115" s="935">
        <v>104501</v>
      </c>
      <c r="AG115" s="933"/>
      <c r="AH115" s="933"/>
      <c r="AI115" s="933"/>
      <c r="AJ115" s="934"/>
      <c r="AK115" s="935">
        <v>6</v>
      </c>
      <c r="AL115" s="933"/>
      <c r="AM115" s="933"/>
      <c r="AN115" s="933"/>
      <c r="AO115" s="934"/>
      <c r="AP115" s="936">
        <v>0</v>
      </c>
      <c r="AQ115" s="937"/>
      <c r="AR115" s="937"/>
      <c r="AS115" s="937"/>
      <c r="AT115" s="938"/>
      <c r="AU115" s="898"/>
      <c r="AV115" s="899"/>
      <c r="AW115" s="899"/>
      <c r="AX115" s="899"/>
      <c r="AY115" s="900"/>
      <c r="AZ115" s="948" t="s">
        <v>421</v>
      </c>
      <c r="BA115" s="949"/>
      <c r="BB115" s="949"/>
      <c r="BC115" s="949"/>
      <c r="BD115" s="949"/>
      <c r="BE115" s="949"/>
      <c r="BF115" s="949"/>
      <c r="BG115" s="949"/>
      <c r="BH115" s="949"/>
      <c r="BI115" s="949"/>
      <c r="BJ115" s="949"/>
      <c r="BK115" s="949"/>
      <c r="BL115" s="949"/>
      <c r="BM115" s="949"/>
      <c r="BN115" s="949"/>
      <c r="BO115" s="949"/>
      <c r="BP115" s="950"/>
      <c r="BQ115" s="918">
        <v>1232</v>
      </c>
      <c r="BR115" s="919"/>
      <c r="BS115" s="919"/>
      <c r="BT115" s="919"/>
      <c r="BU115" s="919"/>
      <c r="BV115" s="919">
        <v>614</v>
      </c>
      <c r="BW115" s="919"/>
      <c r="BX115" s="919"/>
      <c r="BY115" s="919"/>
      <c r="BZ115" s="919"/>
      <c r="CA115" s="919">
        <v>217</v>
      </c>
      <c r="CB115" s="919"/>
      <c r="CC115" s="919"/>
      <c r="CD115" s="919"/>
      <c r="CE115" s="919"/>
      <c r="CF115" s="913">
        <v>0</v>
      </c>
      <c r="CG115" s="914"/>
      <c r="CH115" s="914"/>
      <c r="CI115" s="914"/>
      <c r="CJ115" s="914"/>
      <c r="CK115" s="944"/>
      <c r="CL115" s="945"/>
      <c r="CM115" s="948" t="s">
        <v>422</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v>249352</v>
      </c>
      <c r="DH115" s="958"/>
      <c r="DI115" s="958"/>
      <c r="DJ115" s="958"/>
      <c r="DK115" s="959"/>
      <c r="DL115" s="960">
        <v>93900</v>
      </c>
      <c r="DM115" s="958"/>
      <c r="DN115" s="958"/>
      <c r="DO115" s="958"/>
      <c r="DP115" s="959"/>
      <c r="DQ115" s="960">
        <v>2559</v>
      </c>
      <c r="DR115" s="958"/>
      <c r="DS115" s="958"/>
      <c r="DT115" s="958"/>
      <c r="DU115" s="959"/>
      <c r="DV115" s="961">
        <v>0</v>
      </c>
      <c r="DW115" s="962"/>
      <c r="DX115" s="962"/>
      <c r="DY115" s="962"/>
      <c r="DZ115" s="963"/>
    </row>
    <row r="116" spans="1:130" s="197" customFormat="1" ht="26.25" customHeight="1">
      <c r="A116" s="955"/>
      <c r="B116" s="956"/>
      <c r="C116" s="970" t="s">
        <v>423</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112</v>
      </c>
      <c r="AB116" s="958"/>
      <c r="AC116" s="958"/>
      <c r="AD116" s="958"/>
      <c r="AE116" s="959"/>
      <c r="AF116" s="960" t="s">
        <v>112</v>
      </c>
      <c r="AG116" s="958"/>
      <c r="AH116" s="958"/>
      <c r="AI116" s="958"/>
      <c r="AJ116" s="959"/>
      <c r="AK116" s="960" t="s">
        <v>112</v>
      </c>
      <c r="AL116" s="958"/>
      <c r="AM116" s="958"/>
      <c r="AN116" s="958"/>
      <c r="AO116" s="959"/>
      <c r="AP116" s="961" t="s">
        <v>112</v>
      </c>
      <c r="AQ116" s="962"/>
      <c r="AR116" s="962"/>
      <c r="AS116" s="962"/>
      <c r="AT116" s="963"/>
      <c r="AU116" s="898"/>
      <c r="AV116" s="899"/>
      <c r="AW116" s="899"/>
      <c r="AX116" s="899"/>
      <c r="AY116" s="900"/>
      <c r="AZ116" s="948" t="s">
        <v>424</v>
      </c>
      <c r="BA116" s="949"/>
      <c r="BB116" s="949"/>
      <c r="BC116" s="949"/>
      <c r="BD116" s="949"/>
      <c r="BE116" s="949"/>
      <c r="BF116" s="949"/>
      <c r="BG116" s="949"/>
      <c r="BH116" s="949"/>
      <c r="BI116" s="949"/>
      <c r="BJ116" s="949"/>
      <c r="BK116" s="949"/>
      <c r="BL116" s="949"/>
      <c r="BM116" s="949"/>
      <c r="BN116" s="949"/>
      <c r="BO116" s="949"/>
      <c r="BP116" s="950"/>
      <c r="BQ116" s="918" t="s">
        <v>112</v>
      </c>
      <c r="BR116" s="919"/>
      <c r="BS116" s="919"/>
      <c r="BT116" s="919"/>
      <c r="BU116" s="919"/>
      <c r="BV116" s="919" t="s">
        <v>112</v>
      </c>
      <c r="BW116" s="919"/>
      <c r="BX116" s="919"/>
      <c r="BY116" s="919"/>
      <c r="BZ116" s="919"/>
      <c r="CA116" s="919" t="s">
        <v>112</v>
      </c>
      <c r="CB116" s="919"/>
      <c r="CC116" s="919"/>
      <c r="CD116" s="919"/>
      <c r="CE116" s="919"/>
      <c r="CF116" s="913" t="s">
        <v>112</v>
      </c>
      <c r="CG116" s="914"/>
      <c r="CH116" s="914"/>
      <c r="CI116" s="914"/>
      <c r="CJ116" s="914"/>
      <c r="CK116" s="944"/>
      <c r="CL116" s="945"/>
      <c r="CM116" s="915" t="s">
        <v>425</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v>6249</v>
      </c>
      <c r="DH116" s="958"/>
      <c r="DI116" s="958"/>
      <c r="DJ116" s="958"/>
      <c r="DK116" s="959"/>
      <c r="DL116" s="960" t="s">
        <v>112</v>
      </c>
      <c r="DM116" s="958"/>
      <c r="DN116" s="958"/>
      <c r="DO116" s="958"/>
      <c r="DP116" s="959"/>
      <c r="DQ116" s="960" t="s">
        <v>112</v>
      </c>
      <c r="DR116" s="958"/>
      <c r="DS116" s="958"/>
      <c r="DT116" s="958"/>
      <c r="DU116" s="959"/>
      <c r="DV116" s="961" t="s">
        <v>112</v>
      </c>
      <c r="DW116" s="962"/>
      <c r="DX116" s="962"/>
      <c r="DY116" s="962"/>
      <c r="DZ116" s="963"/>
    </row>
    <row r="117" spans="1:130" s="197" customFormat="1" ht="26.25" customHeight="1">
      <c r="A117" s="903" t="s">
        <v>171</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426</v>
      </c>
      <c r="Z117" s="883"/>
      <c r="AA117" s="995">
        <v>1487990</v>
      </c>
      <c r="AB117" s="965"/>
      <c r="AC117" s="965"/>
      <c r="AD117" s="965"/>
      <c r="AE117" s="966"/>
      <c r="AF117" s="964">
        <v>1538510</v>
      </c>
      <c r="AG117" s="965"/>
      <c r="AH117" s="965"/>
      <c r="AI117" s="965"/>
      <c r="AJ117" s="966"/>
      <c r="AK117" s="964">
        <v>1508082</v>
      </c>
      <c r="AL117" s="965"/>
      <c r="AM117" s="965"/>
      <c r="AN117" s="965"/>
      <c r="AO117" s="966"/>
      <c r="AP117" s="967"/>
      <c r="AQ117" s="968"/>
      <c r="AR117" s="968"/>
      <c r="AS117" s="968"/>
      <c r="AT117" s="969"/>
      <c r="AU117" s="898"/>
      <c r="AV117" s="899"/>
      <c r="AW117" s="899"/>
      <c r="AX117" s="899"/>
      <c r="AY117" s="900"/>
      <c r="AZ117" s="994" t="s">
        <v>427</v>
      </c>
      <c r="BA117" s="970"/>
      <c r="BB117" s="970"/>
      <c r="BC117" s="970"/>
      <c r="BD117" s="970"/>
      <c r="BE117" s="970"/>
      <c r="BF117" s="970"/>
      <c r="BG117" s="970"/>
      <c r="BH117" s="970"/>
      <c r="BI117" s="970"/>
      <c r="BJ117" s="970"/>
      <c r="BK117" s="970"/>
      <c r="BL117" s="970"/>
      <c r="BM117" s="970"/>
      <c r="BN117" s="970"/>
      <c r="BO117" s="970"/>
      <c r="BP117" s="971"/>
      <c r="BQ117" s="984" t="s">
        <v>112</v>
      </c>
      <c r="BR117" s="985"/>
      <c r="BS117" s="985"/>
      <c r="BT117" s="985"/>
      <c r="BU117" s="985"/>
      <c r="BV117" s="985" t="s">
        <v>112</v>
      </c>
      <c r="BW117" s="985"/>
      <c r="BX117" s="985"/>
      <c r="BY117" s="985"/>
      <c r="BZ117" s="985"/>
      <c r="CA117" s="985" t="s">
        <v>112</v>
      </c>
      <c r="CB117" s="985"/>
      <c r="CC117" s="985"/>
      <c r="CD117" s="985"/>
      <c r="CE117" s="985"/>
      <c r="CF117" s="913" t="s">
        <v>112</v>
      </c>
      <c r="CG117" s="914"/>
      <c r="CH117" s="914"/>
      <c r="CI117" s="914"/>
      <c r="CJ117" s="914"/>
      <c r="CK117" s="944"/>
      <c r="CL117" s="945"/>
      <c r="CM117" s="915" t="s">
        <v>428</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112</v>
      </c>
      <c r="DH117" s="958"/>
      <c r="DI117" s="958"/>
      <c r="DJ117" s="958"/>
      <c r="DK117" s="959"/>
      <c r="DL117" s="960" t="s">
        <v>112</v>
      </c>
      <c r="DM117" s="958"/>
      <c r="DN117" s="958"/>
      <c r="DO117" s="958"/>
      <c r="DP117" s="959"/>
      <c r="DQ117" s="960" t="s">
        <v>112</v>
      </c>
      <c r="DR117" s="958"/>
      <c r="DS117" s="958"/>
      <c r="DT117" s="958"/>
      <c r="DU117" s="959"/>
      <c r="DV117" s="961" t="s">
        <v>112</v>
      </c>
      <c r="DW117" s="962"/>
      <c r="DX117" s="962"/>
      <c r="DY117" s="962"/>
      <c r="DZ117" s="963"/>
    </row>
    <row r="118" spans="1:130" s="197" customFormat="1" ht="26.25" customHeight="1">
      <c r="A118" s="903" t="s">
        <v>402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400</v>
      </c>
      <c r="AB118" s="882"/>
      <c r="AC118" s="882"/>
      <c r="AD118" s="882"/>
      <c r="AE118" s="883"/>
      <c r="AF118" s="881" t="s">
        <v>287</v>
      </c>
      <c r="AG118" s="882"/>
      <c r="AH118" s="882"/>
      <c r="AI118" s="882"/>
      <c r="AJ118" s="883"/>
      <c r="AK118" s="881" t="s">
        <v>286</v>
      </c>
      <c r="AL118" s="882"/>
      <c r="AM118" s="882"/>
      <c r="AN118" s="882"/>
      <c r="AO118" s="883"/>
      <c r="AP118" s="989" t="s">
        <v>401</v>
      </c>
      <c r="AQ118" s="990"/>
      <c r="AR118" s="990"/>
      <c r="AS118" s="990"/>
      <c r="AT118" s="991"/>
      <c r="AU118" s="901"/>
      <c r="AV118" s="902"/>
      <c r="AW118" s="902"/>
      <c r="AX118" s="902"/>
      <c r="AY118" s="902"/>
      <c r="AZ118" s="228" t="s">
        <v>171</v>
      </c>
      <c r="BA118" s="228"/>
      <c r="BB118" s="228"/>
      <c r="BC118" s="228"/>
      <c r="BD118" s="228"/>
      <c r="BE118" s="228"/>
      <c r="BF118" s="228"/>
      <c r="BG118" s="228"/>
      <c r="BH118" s="228"/>
      <c r="BI118" s="228"/>
      <c r="BJ118" s="228"/>
      <c r="BK118" s="228"/>
      <c r="BL118" s="228"/>
      <c r="BM118" s="228"/>
      <c r="BN118" s="228"/>
      <c r="BO118" s="992" t="s">
        <v>429</v>
      </c>
      <c r="BP118" s="993"/>
      <c r="BQ118" s="984">
        <v>14889013</v>
      </c>
      <c r="BR118" s="985"/>
      <c r="BS118" s="985"/>
      <c r="BT118" s="985"/>
      <c r="BU118" s="985"/>
      <c r="BV118" s="985">
        <v>14539022</v>
      </c>
      <c r="BW118" s="985"/>
      <c r="BX118" s="985"/>
      <c r="BY118" s="985"/>
      <c r="BZ118" s="985"/>
      <c r="CA118" s="985">
        <v>16372855</v>
      </c>
      <c r="CB118" s="985"/>
      <c r="CC118" s="985"/>
      <c r="CD118" s="985"/>
      <c r="CE118" s="985"/>
      <c r="CF118" s="986"/>
      <c r="CG118" s="987"/>
      <c r="CH118" s="987"/>
      <c r="CI118" s="987"/>
      <c r="CJ118" s="988"/>
      <c r="CK118" s="944"/>
      <c r="CL118" s="945"/>
      <c r="CM118" s="915" t="s">
        <v>430</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112</v>
      </c>
      <c r="DH118" s="958"/>
      <c r="DI118" s="958"/>
      <c r="DJ118" s="958"/>
      <c r="DK118" s="959"/>
      <c r="DL118" s="960" t="s">
        <v>112</v>
      </c>
      <c r="DM118" s="958"/>
      <c r="DN118" s="958"/>
      <c r="DO118" s="958"/>
      <c r="DP118" s="959"/>
      <c r="DQ118" s="960" t="s">
        <v>112</v>
      </c>
      <c r="DR118" s="958"/>
      <c r="DS118" s="958"/>
      <c r="DT118" s="958"/>
      <c r="DU118" s="959"/>
      <c r="DV118" s="961" t="s">
        <v>112</v>
      </c>
      <c r="DW118" s="962"/>
      <c r="DX118" s="962"/>
      <c r="DY118" s="962"/>
      <c r="DZ118" s="963"/>
    </row>
    <row r="119" spans="1:130" s="197" customFormat="1" ht="26.25" customHeight="1">
      <c r="A119" s="973" t="s">
        <v>405</v>
      </c>
      <c r="B119" s="943"/>
      <c r="C119" s="922" t="s">
        <v>406</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112</v>
      </c>
      <c r="AB119" s="889"/>
      <c r="AC119" s="889"/>
      <c r="AD119" s="889"/>
      <c r="AE119" s="890"/>
      <c r="AF119" s="891" t="s">
        <v>112</v>
      </c>
      <c r="AG119" s="889"/>
      <c r="AH119" s="889"/>
      <c r="AI119" s="889"/>
      <c r="AJ119" s="890"/>
      <c r="AK119" s="891" t="s">
        <v>112</v>
      </c>
      <c r="AL119" s="889"/>
      <c r="AM119" s="889"/>
      <c r="AN119" s="889"/>
      <c r="AO119" s="890"/>
      <c r="AP119" s="892" t="s">
        <v>112</v>
      </c>
      <c r="AQ119" s="893"/>
      <c r="AR119" s="893"/>
      <c r="AS119" s="893"/>
      <c r="AT119" s="894"/>
      <c r="AU119" s="976" t="s">
        <v>431</v>
      </c>
      <c r="AV119" s="977"/>
      <c r="AW119" s="977"/>
      <c r="AX119" s="977"/>
      <c r="AY119" s="978"/>
      <c r="AZ119" s="939" t="s">
        <v>432</v>
      </c>
      <c r="BA119" s="886"/>
      <c r="BB119" s="886"/>
      <c r="BC119" s="886"/>
      <c r="BD119" s="886"/>
      <c r="BE119" s="886"/>
      <c r="BF119" s="886"/>
      <c r="BG119" s="886"/>
      <c r="BH119" s="886"/>
      <c r="BI119" s="886"/>
      <c r="BJ119" s="886"/>
      <c r="BK119" s="886"/>
      <c r="BL119" s="886"/>
      <c r="BM119" s="886"/>
      <c r="BN119" s="886"/>
      <c r="BO119" s="886"/>
      <c r="BP119" s="887"/>
      <c r="BQ119" s="925">
        <v>1135227</v>
      </c>
      <c r="BR119" s="926"/>
      <c r="BS119" s="926"/>
      <c r="BT119" s="926"/>
      <c r="BU119" s="926"/>
      <c r="BV119" s="926">
        <v>1344026</v>
      </c>
      <c r="BW119" s="926"/>
      <c r="BX119" s="926"/>
      <c r="BY119" s="926"/>
      <c r="BZ119" s="926"/>
      <c r="CA119" s="926">
        <v>1069604</v>
      </c>
      <c r="CB119" s="926"/>
      <c r="CC119" s="926"/>
      <c r="CD119" s="926"/>
      <c r="CE119" s="926"/>
      <c r="CF119" s="940">
        <v>15.1</v>
      </c>
      <c r="CG119" s="941"/>
      <c r="CH119" s="941"/>
      <c r="CI119" s="941"/>
      <c r="CJ119" s="941"/>
      <c r="CK119" s="946"/>
      <c r="CL119" s="947"/>
      <c r="CM119" s="1003" t="s">
        <v>433</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t="s">
        <v>112</v>
      </c>
      <c r="DH119" s="997"/>
      <c r="DI119" s="997"/>
      <c r="DJ119" s="997"/>
      <c r="DK119" s="998"/>
      <c r="DL119" s="999" t="s">
        <v>112</v>
      </c>
      <c r="DM119" s="997"/>
      <c r="DN119" s="997"/>
      <c r="DO119" s="997"/>
      <c r="DP119" s="998"/>
      <c r="DQ119" s="999" t="s">
        <v>112</v>
      </c>
      <c r="DR119" s="997"/>
      <c r="DS119" s="997"/>
      <c r="DT119" s="997"/>
      <c r="DU119" s="998"/>
      <c r="DV119" s="1000" t="s">
        <v>112</v>
      </c>
      <c r="DW119" s="1001"/>
      <c r="DX119" s="1001"/>
      <c r="DY119" s="1001"/>
      <c r="DZ119" s="1002"/>
    </row>
    <row r="120" spans="1:130" s="197" customFormat="1" ht="26.25" customHeight="1">
      <c r="A120" s="974"/>
      <c r="B120" s="945"/>
      <c r="C120" s="915" t="s">
        <v>409</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112</v>
      </c>
      <c r="AB120" s="958"/>
      <c r="AC120" s="958"/>
      <c r="AD120" s="958"/>
      <c r="AE120" s="959"/>
      <c r="AF120" s="960" t="s">
        <v>112</v>
      </c>
      <c r="AG120" s="958"/>
      <c r="AH120" s="958"/>
      <c r="AI120" s="958"/>
      <c r="AJ120" s="959"/>
      <c r="AK120" s="960" t="s">
        <v>112</v>
      </c>
      <c r="AL120" s="958"/>
      <c r="AM120" s="958"/>
      <c r="AN120" s="958"/>
      <c r="AO120" s="959"/>
      <c r="AP120" s="961" t="s">
        <v>112</v>
      </c>
      <c r="AQ120" s="962"/>
      <c r="AR120" s="962"/>
      <c r="AS120" s="962"/>
      <c r="AT120" s="963"/>
      <c r="AU120" s="979"/>
      <c r="AV120" s="980"/>
      <c r="AW120" s="980"/>
      <c r="AX120" s="980"/>
      <c r="AY120" s="981"/>
      <c r="AZ120" s="948" t="s">
        <v>434</v>
      </c>
      <c r="BA120" s="949"/>
      <c r="BB120" s="949"/>
      <c r="BC120" s="949"/>
      <c r="BD120" s="949"/>
      <c r="BE120" s="949"/>
      <c r="BF120" s="949"/>
      <c r="BG120" s="949"/>
      <c r="BH120" s="949"/>
      <c r="BI120" s="949"/>
      <c r="BJ120" s="949"/>
      <c r="BK120" s="949"/>
      <c r="BL120" s="949"/>
      <c r="BM120" s="949"/>
      <c r="BN120" s="949"/>
      <c r="BO120" s="949"/>
      <c r="BP120" s="950"/>
      <c r="BQ120" s="918">
        <v>538668</v>
      </c>
      <c r="BR120" s="919"/>
      <c r="BS120" s="919"/>
      <c r="BT120" s="919"/>
      <c r="BU120" s="919"/>
      <c r="BV120" s="919">
        <v>336429</v>
      </c>
      <c r="BW120" s="919"/>
      <c r="BX120" s="919"/>
      <c r="BY120" s="919"/>
      <c r="BZ120" s="919"/>
      <c r="CA120" s="919">
        <v>320848</v>
      </c>
      <c r="CB120" s="919"/>
      <c r="CC120" s="919"/>
      <c r="CD120" s="919"/>
      <c r="CE120" s="919"/>
      <c r="CF120" s="913">
        <v>4.5</v>
      </c>
      <c r="CG120" s="914"/>
      <c r="CH120" s="914"/>
      <c r="CI120" s="914"/>
      <c r="CJ120" s="914"/>
      <c r="CK120" s="1012" t="s">
        <v>435</v>
      </c>
      <c r="CL120" s="1013"/>
      <c r="CM120" s="1013"/>
      <c r="CN120" s="1013"/>
      <c r="CO120" s="1014"/>
      <c r="CP120" s="1020" t="s">
        <v>384</v>
      </c>
      <c r="CQ120" s="1021"/>
      <c r="CR120" s="1021"/>
      <c r="CS120" s="1021"/>
      <c r="CT120" s="1021"/>
      <c r="CU120" s="1021"/>
      <c r="CV120" s="1021"/>
      <c r="CW120" s="1021"/>
      <c r="CX120" s="1021"/>
      <c r="CY120" s="1021"/>
      <c r="CZ120" s="1021"/>
      <c r="DA120" s="1021"/>
      <c r="DB120" s="1021"/>
      <c r="DC120" s="1021"/>
      <c r="DD120" s="1021"/>
      <c r="DE120" s="1021"/>
      <c r="DF120" s="1022"/>
      <c r="DG120" s="925">
        <v>1720612</v>
      </c>
      <c r="DH120" s="926"/>
      <c r="DI120" s="926"/>
      <c r="DJ120" s="926"/>
      <c r="DK120" s="926"/>
      <c r="DL120" s="926">
        <v>1536612</v>
      </c>
      <c r="DM120" s="926"/>
      <c r="DN120" s="926"/>
      <c r="DO120" s="926"/>
      <c r="DP120" s="926"/>
      <c r="DQ120" s="926">
        <v>1412349</v>
      </c>
      <c r="DR120" s="926"/>
      <c r="DS120" s="926"/>
      <c r="DT120" s="926"/>
      <c r="DU120" s="926"/>
      <c r="DV120" s="927">
        <v>19.899999999999999</v>
      </c>
      <c r="DW120" s="927"/>
      <c r="DX120" s="927"/>
      <c r="DY120" s="927"/>
      <c r="DZ120" s="928"/>
    </row>
    <row r="121" spans="1:130" s="197" customFormat="1" ht="26.25" customHeight="1">
      <c r="A121" s="974"/>
      <c r="B121" s="945"/>
      <c r="C121" s="1009" t="s">
        <v>436</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112</v>
      </c>
      <c r="AB121" s="958"/>
      <c r="AC121" s="958"/>
      <c r="AD121" s="958"/>
      <c r="AE121" s="959"/>
      <c r="AF121" s="960" t="s">
        <v>112</v>
      </c>
      <c r="AG121" s="958"/>
      <c r="AH121" s="958"/>
      <c r="AI121" s="958"/>
      <c r="AJ121" s="959"/>
      <c r="AK121" s="960" t="s">
        <v>112</v>
      </c>
      <c r="AL121" s="958"/>
      <c r="AM121" s="958"/>
      <c r="AN121" s="958"/>
      <c r="AO121" s="959"/>
      <c r="AP121" s="961" t="s">
        <v>112</v>
      </c>
      <c r="AQ121" s="962"/>
      <c r="AR121" s="962"/>
      <c r="AS121" s="962"/>
      <c r="AT121" s="963"/>
      <c r="AU121" s="979"/>
      <c r="AV121" s="980"/>
      <c r="AW121" s="980"/>
      <c r="AX121" s="980"/>
      <c r="AY121" s="981"/>
      <c r="AZ121" s="994" t="s">
        <v>437</v>
      </c>
      <c r="BA121" s="970"/>
      <c r="BB121" s="970"/>
      <c r="BC121" s="970"/>
      <c r="BD121" s="970"/>
      <c r="BE121" s="970"/>
      <c r="BF121" s="970"/>
      <c r="BG121" s="970"/>
      <c r="BH121" s="970"/>
      <c r="BI121" s="970"/>
      <c r="BJ121" s="970"/>
      <c r="BK121" s="970"/>
      <c r="BL121" s="970"/>
      <c r="BM121" s="970"/>
      <c r="BN121" s="970"/>
      <c r="BO121" s="970"/>
      <c r="BP121" s="971"/>
      <c r="BQ121" s="984">
        <v>7313379</v>
      </c>
      <c r="BR121" s="985"/>
      <c r="BS121" s="985"/>
      <c r="BT121" s="985"/>
      <c r="BU121" s="985"/>
      <c r="BV121" s="985">
        <v>6990397</v>
      </c>
      <c r="BW121" s="985"/>
      <c r="BX121" s="985"/>
      <c r="BY121" s="985"/>
      <c r="BZ121" s="985"/>
      <c r="CA121" s="985">
        <v>7053033</v>
      </c>
      <c r="CB121" s="985"/>
      <c r="CC121" s="985"/>
      <c r="CD121" s="985"/>
      <c r="CE121" s="985"/>
      <c r="CF121" s="1023">
        <v>99.3</v>
      </c>
      <c r="CG121" s="1024"/>
      <c r="CH121" s="1024"/>
      <c r="CI121" s="1024"/>
      <c r="CJ121" s="1024"/>
      <c r="CK121" s="1015"/>
      <c r="CL121" s="1016"/>
      <c r="CM121" s="1016"/>
      <c r="CN121" s="1016"/>
      <c r="CO121" s="1017"/>
      <c r="CP121" s="1006" t="s">
        <v>382</v>
      </c>
      <c r="CQ121" s="1007"/>
      <c r="CR121" s="1007"/>
      <c r="CS121" s="1007"/>
      <c r="CT121" s="1007"/>
      <c r="CU121" s="1007"/>
      <c r="CV121" s="1007"/>
      <c r="CW121" s="1007"/>
      <c r="CX121" s="1007"/>
      <c r="CY121" s="1007"/>
      <c r="CZ121" s="1007"/>
      <c r="DA121" s="1007"/>
      <c r="DB121" s="1007"/>
      <c r="DC121" s="1007"/>
      <c r="DD121" s="1007"/>
      <c r="DE121" s="1007"/>
      <c r="DF121" s="1008"/>
      <c r="DG121" s="918">
        <v>8851</v>
      </c>
      <c r="DH121" s="919"/>
      <c r="DI121" s="919"/>
      <c r="DJ121" s="919"/>
      <c r="DK121" s="919"/>
      <c r="DL121" s="919">
        <v>9046</v>
      </c>
      <c r="DM121" s="919"/>
      <c r="DN121" s="919"/>
      <c r="DO121" s="919"/>
      <c r="DP121" s="919"/>
      <c r="DQ121" s="919">
        <v>9194</v>
      </c>
      <c r="DR121" s="919"/>
      <c r="DS121" s="919"/>
      <c r="DT121" s="919"/>
      <c r="DU121" s="919"/>
      <c r="DV121" s="920">
        <v>0.1</v>
      </c>
      <c r="DW121" s="920"/>
      <c r="DX121" s="920"/>
      <c r="DY121" s="920"/>
      <c r="DZ121" s="921"/>
    </row>
    <row r="122" spans="1:130" s="197" customFormat="1" ht="26.25" customHeight="1">
      <c r="A122" s="974"/>
      <c r="B122" s="945"/>
      <c r="C122" s="915" t="s">
        <v>419</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112</v>
      </c>
      <c r="AB122" s="958"/>
      <c r="AC122" s="958"/>
      <c r="AD122" s="958"/>
      <c r="AE122" s="959"/>
      <c r="AF122" s="960" t="s">
        <v>112</v>
      </c>
      <c r="AG122" s="958"/>
      <c r="AH122" s="958"/>
      <c r="AI122" s="958"/>
      <c r="AJ122" s="959"/>
      <c r="AK122" s="960" t="s">
        <v>112</v>
      </c>
      <c r="AL122" s="958"/>
      <c r="AM122" s="958"/>
      <c r="AN122" s="958"/>
      <c r="AO122" s="959"/>
      <c r="AP122" s="961" t="s">
        <v>112</v>
      </c>
      <c r="AQ122" s="962"/>
      <c r="AR122" s="962"/>
      <c r="AS122" s="962"/>
      <c r="AT122" s="963"/>
      <c r="AU122" s="982"/>
      <c r="AV122" s="983"/>
      <c r="AW122" s="983"/>
      <c r="AX122" s="983"/>
      <c r="AY122" s="983"/>
      <c r="AZ122" s="228" t="s">
        <v>171</v>
      </c>
      <c r="BA122" s="228"/>
      <c r="BB122" s="228"/>
      <c r="BC122" s="228"/>
      <c r="BD122" s="228"/>
      <c r="BE122" s="228"/>
      <c r="BF122" s="228"/>
      <c r="BG122" s="228"/>
      <c r="BH122" s="228"/>
      <c r="BI122" s="228"/>
      <c r="BJ122" s="228"/>
      <c r="BK122" s="228"/>
      <c r="BL122" s="228"/>
      <c r="BM122" s="228"/>
      <c r="BN122" s="228"/>
      <c r="BO122" s="992" t="s">
        <v>438</v>
      </c>
      <c r="BP122" s="993"/>
      <c r="BQ122" s="1033">
        <v>8987274</v>
      </c>
      <c r="BR122" s="1034"/>
      <c r="BS122" s="1034"/>
      <c r="BT122" s="1034"/>
      <c r="BU122" s="1034"/>
      <c r="BV122" s="1034">
        <v>8670852</v>
      </c>
      <c r="BW122" s="1034"/>
      <c r="BX122" s="1034"/>
      <c r="BY122" s="1034"/>
      <c r="BZ122" s="1034"/>
      <c r="CA122" s="1034">
        <v>8443485</v>
      </c>
      <c r="CB122" s="1034"/>
      <c r="CC122" s="1034"/>
      <c r="CD122" s="1034"/>
      <c r="CE122" s="1034"/>
      <c r="CF122" s="986"/>
      <c r="CG122" s="987"/>
      <c r="CH122" s="987"/>
      <c r="CI122" s="987"/>
      <c r="CJ122" s="988"/>
      <c r="CK122" s="1015"/>
      <c r="CL122" s="1016"/>
      <c r="CM122" s="1016"/>
      <c r="CN122" s="1016"/>
      <c r="CO122" s="1017"/>
      <c r="CP122" s="1006"/>
      <c r="CQ122" s="1007"/>
      <c r="CR122" s="1007"/>
      <c r="CS122" s="1007"/>
      <c r="CT122" s="1007"/>
      <c r="CU122" s="1007"/>
      <c r="CV122" s="1007"/>
      <c r="CW122" s="1007"/>
      <c r="CX122" s="1007"/>
      <c r="CY122" s="1007"/>
      <c r="CZ122" s="1007"/>
      <c r="DA122" s="1007"/>
      <c r="DB122" s="1007"/>
      <c r="DC122" s="1007"/>
      <c r="DD122" s="1007"/>
      <c r="DE122" s="1007"/>
      <c r="DF122" s="1008"/>
      <c r="DG122" s="918"/>
      <c r="DH122" s="919"/>
      <c r="DI122" s="919"/>
      <c r="DJ122" s="919"/>
      <c r="DK122" s="919"/>
      <c r="DL122" s="919"/>
      <c r="DM122" s="919"/>
      <c r="DN122" s="919"/>
      <c r="DO122" s="919"/>
      <c r="DP122" s="919"/>
      <c r="DQ122" s="919"/>
      <c r="DR122" s="919"/>
      <c r="DS122" s="919"/>
      <c r="DT122" s="919"/>
      <c r="DU122" s="919"/>
      <c r="DV122" s="920"/>
      <c r="DW122" s="920"/>
      <c r="DX122" s="920"/>
      <c r="DY122" s="920"/>
      <c r="DZ122" s="921"/>
    </row>
    <row r="123" spans="1:130" s="197" customFormat="1" ht="26.25" customHeight="1" thickBot="1">
      <c r="A123" s="974"/>
      <c r="B123" s="945"/>
      <c r="C123" s="915" t="s">
        <v>425</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v>6480</v>
      </c>
      <c r="AB123" s="958"/>
      <c r="AC123" s="958"/>
      <c r="AD123" s="958"/>
      <c r="AE123" s="959"/>
      <c r="AF123" s="960">
        <v>6249</v>
      </c>
      <c r="AG123" s="958"/>
      <c r="AH123" s="958"/>
      <c r="AI123" s="958"/>
      <c r="AJ123" s="959"/>
      <c r="AK123" s="960" t="s">
        <v>112</v>
      </c>
      <c r="AL123" s="958"/>
      <c r="AM123" s="958"/>
      <c r="AN123" s="958"/>
      <c r="AO123" s="959"/>
      <c r="AP123" s="961" t="s">
        <v>112</v>
      </c>
      <c r="AQ123" s="962"/>
      <c r="AR123" s="962"/>
      <c r="AS123" s="962"/>
      <c r="AT123" s="963"/>
      <c r="AU123" s="1030" t="s">
        <v>439</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83.6</v>
      </c>
      <c r="BR123" s="1026"/>
      <c r="BS123" s="1026"/>
      <c r="BT123" s="1026"/>
      <c r="BU123" s="1026"/>
      <c r="BV123" s="1026">
        <v>83.9</v>
      </c>
      <c r="BW123" s="1026"/>
      <c r="BX123" s="1026"/>
      <c r="BY123" s="1026"/>
      <c r="BZ123" s="1026"/>
      <c r="CA123" s="1026">
        <v>111.6</v>
      </c>
      <c r="CB123" s="1026"/>
      <c r="CC123" s="1026"/>
      <c r="CD123" s="1026"/>
      <c r="CE123" s="1026"/>
      <c r="CF123" s="1027"/>
      <c r="CG123" s="1028"/>
      <c r="CH123" s="1028"/>
      <c r="CI123" s="1028"/>
      <c r="CJ123" s="1029"/>
      <c r="CK123" s="1015"/>
      <c r="CL123" s="1016"/>
      <c r="CM123" s="1016"/>
      <c r="CN123" s="1016"/>
      <c r="CO123" s="1017"/>
      <c r="CP123" s="1006"/>
      <c r="CQ123" s="1007"/>
      <c r="CR123" s="1007"/>
      <c r="CS123" s="1007"/>
      <c r="CT123" s="1007"/>
      <c r="CU123" s="1007"/>
      <c r="CV123" s="1007"/>
      <c r="CW123" s="1007"/>
      <c r="CX123" s="1007"/>
      <c r="CY123" s="1007"/>
      <c r="CZ123" s="1007"/>
      <c r="DA123" s="1007"/>
      <c r="DB123" s="1007"/>
      <c r="DC123" s="1007"/>
      <c r="DD123" s="1007"/>
      <c r="DE123" s="1007"/>
      <c r="DF123" s="1008"/>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197" customFormat="1" ht="26.25" customHeight="1">
      <c r="A124" s="974"/>
      <c r="B124" s="945"/>
      <c r="C124" s="915" t="s">
        <v>428</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112</v>
      </c>
      <c r="AB124" s="958"/>
      <c r="AC124" s="958"/>
      <c r="AD124" s="958"/>
      <c r="AE124" s="959"/>
      <c r="AF124" s="960" t="s">
        <v>112</v>
      </c>
      <c r="AG124" s="958"/>
      <c r="AH124" s="958"/>
      <c r="AI124" s="958"/>
      <c r="AJ124" s="959"/>
      <c r="AK124" s="960" t="s">
        <v>112</v>
      </c>
      <c r="AL124" s="958"/>
      <c r="AM124" s="958"/>
      <c r="AN124" s="958"/>
      <c r="AO124" s="959"/>
      <c r="AP124" s="961" t="s">
        <v>112</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440</v>
      </c>
      <c r="CQ124" s="1007"/>
      <c r="CR124" s="1007"/>
      <c r="CS124" s="1007"/>
      <c r="CT124" s="1007"/>
      <c r="CU124" s="1007"/>
      <c r="CV124" s="1007"/>
      <c r="CW124" s="1007"/>
      <c r="CX124" s="1007"/>
      <c r="CY124" s="1007"/>
      <c r="CZ124" s="1007"/>
      <c r="DA124" s="1007"/>
      <c r="DB124" s="1007"/>
      <c r="DC124" s="1007"/>
      <c r="DD124" s="1007"/>
      <c r="DE124" s="1007"/>
      <c r="DF124" s="1008"/>
      <c r="DG124" s="996" t="s">
        <v>112</v>
      </c>
      <c r="DH124" s="997"/>
      <c r="DI124" s="997"/>
      <c r="DJ124" s="997"/>
      <c r="DK124" s="998"/>
      <c r="DL124" s="999" t="s">
        <v>112</v>
      </c>
      <c r="DM124" s="997"/>
      <c r="DN124" s="997"/>
      <c r="DO124" s="997"/>
      <c r="DP124" s="998"/>
      <c r="DQ124" s="999" t="s">
        <v>112</v>
      </c>
      <c r="DR124" s="997"/>
      <c r="DS124" s="997"/>
      <c r="DT124" s="997"/>
      <c r="DU124" s="998"/>
      <c r="DV124" s="1000" t="s">
        <v>112</v>
      </c>
      <c r="DW124" s="1001"/>
      <c r="DX124" s="1001"/>
      <c r="DY124" s="1001"/>
      <c r="DZ124" s="1002"/>
    </row>
    <row r="125" spans="1:130" s="197" customFormat="1" ht="26.25" customHeight="1" thickBot="1">
      <c r="A125" s="974"/>
      <c r="B125" s="945"/>
      <c r="C125" s="915" t="s">
        <v>430</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112</v>
      </c>
      <c r="AB125" s="958"/>
      <c r="AC125" s="958"/>
      <c r="AD125" s="958"/>
      <c r="AE125" s="959"/>
      <c r="AF125" s="960" t="s">
        <v>112</v>
      </c>
      <c r="AG125" s="958"/>
      <c r="AH125" s="958"/>
      <c r="AI125" s="958"/>
      <c r="AJ125" s="959"/>
      <c r="AK125" s="960" t="s">
        <v>112</v>
      </c>
      <c r="AL125" s="958"/>
      <c r="AM125" s="958"/>
      <c r="AN125" s="958"/>
      <c r="AO125" s="959"/>
      <c r="AP125" s="961" t="s">
        <v>112</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441</v>
      </c>
      <c r="CL125" s="1013"/>
      <c r="CM125" s="1013"/>
      <c r="CN125" s="1013"/>
      <c r="CO125" s="1014"/>
      <c r="CP125" s="939" t="s">
        <v>442</v>
      </c>
      <c r="CQ125" s="886"/>
      <c r="CR125" s="886"/>
      <c r="CS125" s="886"/>
      <c r="CT125" s="886"/>
      <c r="CU125" s="886"/>
      <c r="CV125" s="886"/>
      <c r="CW125" s="886"/>
      <c r="CX125" s="886"/>
      <c r="CY125" s="886"/>
      <c r="CZ125" s="886"/>
      <c r="DA125" s="886"/>
      <c r="DB125" s="886"/>
      <c r="DC125" s="886"/>
      <c r="DD125" s="886"/>
      <c r="DE125" s="886"/>
      <c r="DF125" s="887"/>
      <c r="DG125" s="925" t="s">
        <v>112</v>
      </c>
      <c r="DH125" s="926"/>
      <c r="DI125" s="926"/>
      <c r="DJ125" s="926"/>
      <c r="DK125" s="926"/>
      <c r="DL125" s="926" t="s">
        <v>112</v>
      </c>
      <c r="DM125" s="926"/>
      <c r="DN125" s="926"/>
      <c r="DO125" s="926"/>
      <c r="DP125" s="926"/>
      <c r="DQ125" s="926" t="s">
        <v>112</v>
      </c>
      <c r="DR125" s="926"/>
      <c r="DS125" s="926"/>
      <c r="DT125" s="926"/>
      <c r="DU125" s="926"/>
      <c r="DV125" s="927" t="s">
        <v>112</v>
      </c>
      <c r="DW125" s="927"/>
      <c r="DX125" s="927"/>
      <c r="DY125" s="927"/>
      <c r="DZ125" s="928"/>
    </row>
    <row r="126" spans="1:130" s="197" customFormat="1" ht="26.25" customHeight="1">
      <c r="A126" s="974"/>
      <c r="B126" s="945"/>
      <c r="C126" s="915" t="s">
        <v>433</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97838</v>
      </c>
      <c r="AB126" s="958"/>
      <c r="AC126" s="958"/>
      <c r="AD126" s="958"/>
      <c r="AE126" s="959"/>
      <c r="AF126" s="960">
        <v>98252</v>
      </c>
      <c r="AG126" s="958"/>
      <c r="AH126" s="958"/>
      <c r="AI126" s="958"/>
      <c r="AJ126" s="959"/>
      <c r="AK126" s="960">
        <v>6</v>
      </c>
      <c r="AL126" s="958"/>
      <c r="AM126" s="958"/>
      <c r="AN126" s="958"/>
      <c r="AO126" s="959"/>
      <c r="AP126" s="961">
        <v>0</v>
      </c>
      <c r="AQ126" s="962"/>
      <c r="AR126" s="962"/>
      <c r="AS126" s="962"/>
      <c r="AT126" s="963"/>
      <c r="AU126" s="233"/>
      <c r="AV126" s="233"/>
      <c r="AW126" s="233"/>
      <c r="AX126" s="1035" t="s">
        <v>443</v>
      </c>
      <c r="AY126" s="1036"/>
      <c r="AZ126" s="1036"/>
      <c r="BA126" s="1036"/>
      <c r="BB126" s="1036"/>
      <c r="BC126" s="1036"/>
      <c r="BD126" s="1036"/>
      <c r="BE126" s="1037"/>
      <c r="BF126" s="1051" t="s">
        <v>444</v>
      </c>
      <c r="BG126" s="1036"/>
      <c r="BH126" s="1036"/>
      <c r="BI126" s="1036"/>
      <c r="BJ126" s="1036"/>
      <c r="BK126" s="1036"/>
      <c r="BL126" s="1037"/>
      <c r="BM126" s="1051" t="s">
        <v>445</v>
      </c>
      <c r="BN126" s="1036"/>
      <c r="BO126" s="1036"/>
      <c r="BP126" s="1036"/>
      <c r="BQ126" s="1036"/>
      <c r="BR126" s="1036"/>
      <c r="BS126" s="1037"/>
      <c r="BT126" s="1051" t="s">
        <v>446</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447</v>
      </c>
      <c r="CQ126" s="949"/>
      <c r="CR126" s="949"/>
      <c r="CS126" s="949"/>
      <c r="CT126" s="949"/>
      <c r="CU126" s="949"/>
      <c r="CV126" s="949"/>
      <c r="CW126" s="949"/>
      <c r="CX126" s="949"/>
      <c r="CY126" s="949"/>
      <c r="CZ126" s="949"/>
      <c r="DA126" s="949"/>
      <c r="DB126" s="949"/>
      <c r="DC126" s="949"/>
      <c r="DD126" s="949"/>
      <c r="DE126" s="949"/>
      <c r="DF126" s="950"/>
      <c r="DG126" s="918" t="s">
        <v>112</v>
      </c>
      <c r="DH126" s="919"/>
      <c r="DI126" s="919"/>
      <c r="DJ126" s="919"/>
      <c r="DK126" s="919"/>
      <c r="DL126" s="919" t="s">
        <v>112</v>
      </c>
      <c r="DM126" s="919"/>
      <c r="DN126" s="919"/>
      <c r="DO126" s="919"/>
      <c r="DP126" s="919"/>
      <c r="DQ126" s="919" t="s">
        <v>112</v>
      </c>
      <c r="DR126" s="919"/>
      <c r="DS126" s="919"/>
      <c r="DT126" s="919"/>
      <c r="DU126" s="919"/>
      <c r="DV126" s="920" t="s">
        <v>112</v>
      </c>
      <c r="DW126" s="920"/>
      <c r="DX126" s="920"/>
      <c r="DY126" s="920"/>
      <c r="DZ126" s="921"/>
    </row>
    <row r="127" spans="1:130" s="197" customFormat="1" ht="26.25" customHeight="1" thickBot="1">
      <c r="A127" s="975"/>
      <c r="B127" s="947"/>
      <c r="C127" s="1003" t="s">
        <v>448</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t="s">
        <v>112</v>
      </c>
      <c r="AB127" s="958"/>
      <c r="AC127" s="958"/>
      <c r="AD127" s="958"/>
      <c r="AE127" s="959"/>
      <c r="AF127" s="960" t="s">
        <v>112</v>
      </c>
      <c r="AG127" s="958"/>
      <c r="AH127" s="958"/>
      <c r="AI127" s="958"/>
      <c r="AJ127" s="959"/>
      <c r="AK127" s="960" t="s">
        <v>112</v>
      </c>
      <c r="AL127" s="958"/>
      <c r="AM127" s="958"/>
      <c r="AN127" s="958"/>
      <c r="AO127" s="959"/>
      <c r="AP127" s="961" t="s">
        <v>112</v>
      </c>
      <c r="AQ127" s="962"/>
      <c r="AR127" s="962"/>
      <c r="AS127" s="962"/>
      <c r="AT127" s="963"/>
      <c r="AU127" s="233"/>
      <c r="AV127" s="233"/>
      <c r="AW127" s="233"/>
      <c r="AX127" s="885" t="s">
        <v>449</v>
      </c>
      <c r="AY127" s="886"/>
      <c r="AZ127" s="886"/>
      <c r="BA127" s="886"/>
      <c r="BB127" s="886"/>
      <c r="BC127" s="886"/>
      <c r="BD127" s="886"/>
      <c r="BE127" s="887"/>
      <c r="BF127" s="1040" t="s">
        <v>112</v>
      </c>
      <c r="BG127" s="1041"/>
      <c r="BH127" s="1041"/>
      <c r="BI127" s="1041"/>
      <c r="BJ127" s="1041"/>
      <c r="BK127" s="1041"/>
      <c r="BL127" s="1050"/>
      <c r="BM127" s="1040">
        <v>13.78</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450</v>
      </c>
      <c r="CQ127" s="1044"/>
      <c r="CR127" s="1044"/>
      <c r="CS127" s="1044"/>
      <c r="CT127" s="1044"/>
      <c r="CU127" s="1044"/>
      <c r="CV127" s="1044"/>
      <c r="CW127" s="1044"/>
      <c r="CX127" s="1044"/>
      <c r="CY127" s="1044"/>
      <c r="CZ127" s="1044"/>
      <c r="DA127" s="1044"/>
      <c r="DB127" s="1044"/>
      <c r="DC127" s="1044"/>
      <c r="DD127" s="1044"/>
      <c r="DE127" s="1044"/>
      <c r="DF127" s="1045"/>
      <c r="DG127" s="1046">
        <v>1232</v>
      </c>
      <c r="DH127" s="1047"/>
      <c r="DI127" s="1047"/>
      <c r="DJ127" s="1047"/>
      <c r="DK127" s="1047"/>
      <c r="DL127" s="1047">
        <v>614</v>
      </c>
      <c r="DM127" s="1047"/>
      <c r="DN127" s="1047"/>
      <c r="DO127" s="1047"/>
      <c r="DP127" s="1047"/>
      <c r="DQ127" s="1047">
        <v>217</v>
      </c>
      <c r="DR127" s="1047"/>
      <c r="DS127" s="1047"/>
      <c r="DT127" s="1047"/>
      <c r="DU127" s="1047"/>
      <c r="DV127" s="1048">
        <v>0</v>
      </c>
      <c r="DW127" s="1048"/>
      <c r="DX127" s="1048"/>
      <c r="DY127" s="1048"/>
      <c r="DZ127" s="1049"/>
    </row>
    <row r="128" spans="1:130" s="197" customFormat="1" ht="26.25" customHeight="1">
      <c r="A128" s="1070" t="s">
        <v>451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452</v>
      </c>
      <c r="X128" s="1072"/>
      <c r="Y128" s="1072"/>
      <c r="Z128" s="1073"/>
      <c r="AA128" s="1088">
        <v>189184</v>
      </c>
      <c r="AB128" s="1089"/>
      <c r="AC128" s="1089"/>
      <c r="AD128" s="1089"/>
      <c r="AE128" s="1090"/>
      <c r="AF128" s="1091">
        <v>160587</v>
      </c>
      <c r="AG128" s="1089"/>
      <c r="AH128" s="1089"/>
      <c r="AI128" s="1089"/>
      <c r="AJ128" s="1090"/>
      <c r="AK128" s="1091">
        <v>161239</v>
      </c>
      <c r="AL128" s="1089"/>
      <c r="AM128" s="1089"/>
      <c r="AN128" s="1089"/>
      <c r="AO128" s="1090"/>
      <c r="AP128" s="1092"/>
      <c r="AQ128" s="1093"/>
      <c r="AR128" s="1093"/>
      <c r="AS128" s="1093"/>
      <c r="AT128" s="1094"/>
      <c r="AU128" s="235"/>
      <c r="AV128" s="235"/>
      <c r="AW128" s="235"/>
      <c r="AX128" s="1053" t="s">
        <v>453</v>
      </c>
      <c r="AY128" s="949"/>
      <c r="AZ128" s="949"/>
      <c r="BA128" s="949"/>
      <c r="BB128" s="949"/>
      <c r="BC128" s="949"/>
      <c r="BD128" s="949"/>
      <c r="BE128" s="950"/>
      <c r="BF128" s="1065" t="s">
        <v>112</v>
      </c>
      <c r="BG128" s="1066"/>
      <c r="BH128" s="1066"/>
      <c r="BI128" s="1066"/>
      <c r="BJ128" s="1066"/>
      <c r="BK128" s="1066"/>
      <c r="BL128" s="1067"/>
      <c r="BM128" s="1065">
        <v>18.78</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92</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454</v>
      </c>
      <c r="X129" s="1060"/>
      <c r="Y129" s="1060"/>
      <c r="Z129" s="1061"/>
      <c r="AA129" s="957">
        <v>7790734</v>
      </c>
      <c r="AB129" s="958"/>
      <c r="AC129" s="958"/>
      <c r="AD129" s="958"/>
      <c r="AE129" s="959"/>
      <c r="AF129" s="960">
        <v>7746539</v>
      </c>
      <c r="AG129" s="958"/>
      <c r="AH129" s="958"/>
      <c r="AI129" s="958"/>
      <c r="AJ129" s="959"/>
      <c r="AK129" s="960">
        <v>7884146</v>
      </c>
      <c r="AL129" s="958"/>
      <c r="AM129" s="958"/>
      <c r="AN129" s="958"/>
      <c r="AO129" s="959"/>
      <c r="AP129" s="1062"/>
      <c r="AQ129" s="1063"/>
      <c r="AR129" s="1063"/>
      <c r="AS129" s="1063"/>
      <c r="AT129" s="1064"/>
      <c r="AU129" s="235"/>
      <c r="AV129" s="235"/>
      <c r="AW129" s="235"/>
      <c r="AX129" s="1053" t="s">
        <v>455</v>
      </c>
      <c r="AY129" s="949"/>
      <c r="AZ129" s="949"/>
      <c r="BA129" s="949"/>
      <c r="BB129" s="949"/>
      <c r="BC129" s="949"/>
      <c r="BD129" s="949"/>
      <c r="BE129" s="950"/>
      <c r="BF129" s="1054">
        <v>8.1999999999999993</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456</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457</v>
      </c>
      <c r="X130" s="1060"/>
      <c r="Y130" s="1060"/>
      <c r="Z130" s="1061"/>
      <c r="AA130" s="957">
        <v>737331</v>
      </c>
      <c r="AB130" s="958"/>
      <c r="AC130" s="958"/>
      <c r="AD130" s="958"/>
      <c r="AE130" s="959"/>
      <c r="AF130" s="960">
        <v>753105</v>
      </c>
      <c r="AG130" s="958"/>
      <c r="AH130" s="958"/>
      <c r="AI130" s="958"/>
      <c r="AJ130" s="959"/>
      <c r="AK130" s="960">
        <v>781223</v>
      </c>
      <c r="AL130" s="958"/>
      <c r="AM130" s="958"/>
      <c r="AN130" s="958"/>
      <c r="AO130" s="959"/>
      <c r="AP130" s="1062"/>
      <c r="AQ130" s="1063"/>
      <c r="AR130" s="1063"/>
      <c r="AS130" s="1063"/>
      <c r="AT130" s="1064"/>
      <c r="AU130" s="235"/>
      <c r="AV130" s="235"/>
      <c r="AW130" s="235"/>
      <c r="AX130" s="1112" t="s">
        <v>458</v>
      </c>
      <c r="AY130" s="1044"/>
      <c r="AZ130" s="1044"/>
      <c r="BA130" s="1044"/>
      <c r="BB130" s="1044"/>
      <c r="BC130" s="1044"/>
      <c r="BD130" s="1044"/>
      <c r="BE130" s="1045"/>
      <c r="BF130" s="1074">
        <v>111.6</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459</v>
      </c>
      <c r="X131" s="1083"/>
      <c r="Y131" s="1083"/>
      <c r="Z131" s="1084"/>
      <c r="AA131" s="996">
        <v>7053403</v>
      </c>
      <c r="AB131" s="997"/>
      <c r="AC131" s="997"/>
      <c r="AD131" s="997"/>
      <c r="AE131" s="998"/>
      <c r="AF131" s="999">
        <v>6993434</v>
      </c>
      <c r="AG131" s="997"/>
      <c r="AH131" s="997"/>
      <c r="AI131" s="997"/>
      <c r="AJ131" s="998"/>
      <c r="AK131" s="999">
        <v>7102923</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460</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461</v>
      </c>
      <c r="W132" s="1100"/>
      <c r="X132" s="1100"/>
      <c r="Y132" s="1100"/>
      <c r="Z132" s="1101"/>
      <c r="AA132" s="1102">
        <v>7.9603419799999999</v>
      </c>
      <c r="AB132" s="1103"/>
      <c r="AC132" s="1103"/>
      <c r="AD132" s="1103"/>
      <c r="AE132" s="1104"/>
      <c r="AF132" s="1105">
        <v>8.9343518510000006</v>
      </c>
      <c r="AG132" s="1103"/>
      <c r="AH132" s="1103"/>
      <c r="AI132" s="1103"/>
      <c r="AJ132" s="1104"/>
      <c r="AK132" s="1105">
        <v>7.9632005020000003</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462</v>
      </c>
      <c r="W133" s="1107"/>
      <c r="X133" s="1107"/>
      <c r="Y133" s="1107"/>
      <c r="Z133" s="1108"/>
      <c r="AA133" s="1109">
        <v>7.5</v>
      </c>
      <c r="AB133" s="1110"/>
      <c r="AC133" s="1110"/>
      <c r="AD133" s="1110"/>
      <c r="AE133" s="1111"/>
      <c r="AF133" s="1109">
        <v>8</v>
      </c>
      <c r="AG133" s="1110"/>
      <c r="AH133" s="1110"/>
      <c r="AI133" s="1110"/>
      <c r="AJ133" s="1111"/>
      <c r="AK133" s="1109">
        <v>8.1999999999999993</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64" zoomScaleNormal="85" zoomScaleSheetLayoutView="55" workbookViewId="0">
      <selection activeCell="AA73" sqref="AA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4"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L3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6" t="s">
        <v>465</v>
      </c>
      <c r="L7" s="254"/>
      <c r="M7" s="255" t="s">
        <v>466</v>
      </c>
      <c r="N7" s="256"/>
    </row>
    <row r="8" spans="1:16">
      <c r="A8" s="248"/>
      <c r="B8" s="244"/>
      <c r="C8" s="244"/>
      <c r="D8" s="244"/>
      <c r="E8" s="244"/>
      <c r="F8" s="244"/>
      <c r="G8" s="257"/>
      <c r="H8" s="258"/>
      <c r="I8" s="258"/>
      <c r="J8" s="259"/>
      <c r="K8" s="1117"/>
      <c r="L8" s="260" t="s">
        <v>467</v>
      </c>
      <c r="M8" s="261" t="s">
        <v>468</v>
      </c>
      <c r="N8" s="262" t="s">
        <v>469</v>
      </c>
    </row>
    <row r="9" spans="1:16">
      <c r="A9" s="248"/>
      <c r="B9" s="244"/>
      <c r="C9" s="244"/>
      <c r="D9" s="244"/>
      <c r="E9" s="244"/>
      <c r="F9" s="244"/>
      <c r="G9" s="1118" t="s">
        <v>470</v>
      </c>
      <c r="H9" s="1119"/>
      <c r="I9" s="1119"/>
      <c r="J9" s="1120"/>
      <c r="K9" s="263">
        <v>2227578</v>
      </c>
      <c r="L9" s="264">
        <v>58263</v>
      </c>
      <c r="M9" s="265">
        <v>59313</v>
      </c>
      <c r="N9" s="266">
        <v>-1.8</v>
      </c>
    </row>
    <row r="10" spans="1:16">
      <c r="A10" s="248"/>
      <c r="B10" s="244"/>
      <c r="C10" s="244"/>
      <c r="D10" s="244"/>
      <c r="E10" s="244"/>
      <c r="F10" s="244"/>
      <c r="G10" s="1118" t="s">
        <v>471</v>
      </c>
      <c r="H10" s="1119"/>
      <c r="I10" s="1119"/>
      <c r="J10" s="1120"/>
      <c r="K10" s="267">
        <v>198864</v>
      </c>
      <c r="L10" s="268">
        <v>5201</v>
      </c>
      <c r="M10" s="269">
        <v>5376</v>
      </c>
      <c r="N10" s="270">
        <v>-3.3</v>
      </c>
    </row>
    <row r="11" spans="1:16" ht="13.5" customHeight="1">
      <c r="A11" s="248"/>
      <c r="B11" s="244"/>
      <c r="C11" s="244"/>
      <c r="D11" s="244"/>
      <c r="E11" s="244"/>
      <c r="F11" s="244"/>
      <c r="G11" s="1118" t="s">
        <v>472</v>
      </c>
      <c r="H11" s="1119"/>
      <c r="I11" s="1119"/>
      <c r="J11" s="1120"/>
      <c r="K11" s="267">
        <v>418788</v>
      </c>
      <c r="L11" s="268">
        <v>10954</v>
      </c>
      <c r="M11" s="269">
        <v>7786</v>
      </c>
      <c r="N11" s="270">
        <v>40.700000000000003</v>
      </c>
    </row>
    <row r="12" spans="1:16" ht="13.5" customHeight="1">
      <c r="A12" s="248"/>
      <c r="B12" s="244"/>
      <c r="C12" s="244"/>
      <c r="D12" s="244"/>
      <c r="E12" s="244"/>
      <c r="F12" s="244"/>
      <c r="G12" s="1118" t="s">
        <v>473</v>
      </c>
      <c r="H12" s="1119"/>
      <c r="I12" s="1119"/>
      <c r="J12" s="1120"/>
      <c r="K12" s="267" t="s">
        <v>474</v>
      </c>
      <c r="L12" s="268" t="s">
        <v>474</v>
      </c>
      <c r="M12" s="269">
        <v>131</v>
      </c>
      <c r="N12" s="270" t="s">
        <v>474</v>
      </c>
    </row>
    <row r="13" spans="1:16" ht="13.5" customHeight="1">
      <c r="A13" s="248"/>
      <c r="B13" s="244"/>
      <c r="C13" s="244"/>
      <c r="D13" s="244"/>
      <c r="E13" s="244"/>
      <c r="F13" s="244"/>
      <c r="G13" s="1118" t="s">
        <v>475</v>
      </c>
      <c r="H13" s="1119"/>
      <c r="I13" s="1119"/>
      <c r="J13" s="1120"/>
      <c r="K13" s="267" t="s">
        <v>474</v>
      </c>
      <c r="L13" s="268" t="s">
        <v>474</v>
      </c>
      <c r="M13" s="269">
        <v>5</v>
      </c>
      <c r="N13" s="270" t="s">
        <v>474</v>
      </c>
    </row>
    <row r="14" spans="1:16" ht="13.5" customHeight="1">
      <c r="A14" s="248"/>
      <c r="B14" s="244"/>
      <c r="C14" s="244"/>
      <c r="D14" s="244"/>
      <c r="E14" s="244"/>
      <c r="F14" s="244"/>
      <c r="G14" s="1118" t="s">
        <v>476</v>
      </c>
      <c r="H14" s="1119"/>
      <c r="I14" s="1119"/>
      <c r="J14" s="1120"/>
      <c r="K14" s="267">
        <v>155895</v>
      </c>
      <c r="L14" s="268">
        <v>4077</v>
      </c>
      <c r="M14" s="269">
        <v>2777</v>
      </c>
      <c r="N14" s="270">
        <v>46.8</v>
      </c>
    </row>
    <row r="15" spans="1:16" ht="13.5" customHeight="1">
      <c r="A15" s="248"/>
      <c r="B15" s="244"/>
      <c r="C15" s="244"/>
      <c r="D15" s="244"/>
      <c r="E15" s="244"/>
      <c r="F15" s="244"/>
      <c r="G15" s="1118" t="s">
        <v>477</v>
      </c>
      <c r="H15" s="1119"/>
      <c r="I15" s="1119"/>
      <c r="J15" s="1120"/>
      <c r="K15" s="267">
        <v>181036</v>
      </c>
      <c r="L15" s="268">
        <v>4735</v>
      </c>
      <c r="M15" s="269">
        <v>1317</v>
      </c>
      <c r="N15" s="270">
        <v>259.5</v>
      </c>
    </row>
    <row r="16" spans="1:16">
      <c r="A16" s="248"/>
      <c r="B16" s="244"/>
      <c r="C16" s="244"/>
      <c r="D16" s="244"/>
      <c r="E16" s="244"/>
      <c r="F16" s="244"/>
      <c r="G16" s="1121" t="s">
        <v>478</v>
      </c>
      <c r="H16" s="1122"/>
      <c r="I16" s="1122"/>
      <c r="J16" s="1123"/>
      <c r="K16" s="268">
        <v>-228492</v>
      </c>
      <c r="L16" s="268">
        <v>-5976</v>
      </c>
      <c r="M16" s="269">
        <v>-6006</v>
      </c>
      <c r="N16" s="270">
        <v>-0.5</v>
      </c>
    </row>
    <row r="17" spans="1:16">
      <c r="A17" s="248"/>
      <c r="B17" s="244"/>
      <c r="C17" s="244"/>
      <c r="D17" s="244"/>
      <c r="E17" s="244"/>
      <c r="F17" s="244"/>
      <c r="G17" s="1121" t="s">
        <v>171</v>
      </c>
      <c r="H17" s="1122"/>
      <c r="I17" s="1122"/>
      <c r="J17" s="1123"/>
      <c r="K17" s="268">
        <v>2953669</v>
      </c>
      <c r="L17" s="268">
        <v>77254</v>
      </c>
      <c r="M17" s="269">
        <v>70700</v>
      </c>
      <c r="N17" s="270">
        <v>9.3000000000000007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3" t="s">
        <v>483</v>
      </c>
      <c r="H21" s="1114"/>
      <c r="I21" s="1114"/>
      <c r="J21" s="1115"/>
      <c r="K21" s="280">
        <v>6.98</v>
      </c>
      <c r="L21" s="281">
        <v>6.73</v>
      </c>
      <c r="M21" s="282">
        <v>0.25</v>
      </c>
      <c r="N21" s="249"/>
      <c r="O21" s="283"/>
      <c r="P21" s="279"/>
    </row>
    <row r="22" spans="1:16" s="284" customFormat="1">
      <c r="A22" s="279"/>
      <c r="B22" s="249"/>
      <c r="C22" s="249"/>
      <c r="D22" s="249"/>
      <c r="E22" s="249"/>
      <c r="F22" s="249"/>
      <c r="G22" s="1113" t="s">
        <v>484</v>
      </c>
      <c r="H22" s="1114"/>
      <c r="I22" s="1114"/>
      <c r="J22" s="1115"/>
      <c r="K22" s="285">
        <v>99.1</v>
      </c>
      <c r="L22" s="286">
        <v>96.8</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6" t="s">
        <v>465</v>
      </c>
      <c r="L30" s="254"/>
      <c r="M30" s="255" t="s">
        <v>466</v>
      </c>
      <c r="N30" s="256"/>
    </row>
    <row r="31" spans="1:16">
      <c r="A31" s="248"/>
      <c r="B31" s="244"/>
      <c r="C31" s="244"/>
      <c r="D31" s="244"/>
      <c r="E31" s="244"/>
      <c r="F31" s="244"/>
      <c r="G31" s="257"/>
      <c r="H31" s="258"/>
      <c r="I31" s="258"/>
      <c r="J31" s="259"/>
      <c r="K31" s="1117"/>
      <c r="L31" s="260" t="s">
        <v>467</v>
      </c>
      <c r="M31" s="261" t="s">
        <v>468</v>
      </c>
      <c r="N31" s="262" t="s">
        <v>469</v>
      </c>
    </row>
    <row r="32" spans="1:16" ht="27" customHeight="1">
      <c r="A32" s="248"/>
      <c r="B32" s="244"/>
      <c r="C32" s="244"/>
      <c r="D32" s="244"/>
      <c r="E32" s="244"/>
      <c r="F32" s="244"/>
      <c r="G32" s="1129" t="s">
        <v>487</v>
      </c>
      <c r="H32" s="1130"/>
      <c r="I32" s="1130"/>
      <c r="J32" s="1131"/>
      <c r="K32" s="294">
        <v>1221408</v>
      </c>
      <c r="L32" s="294">
        <v>31946</v>
      </c>
      <c r="M32" s="295">
        <v>33640</v>
      </c>
      <c r="N32" s="296">
        <v>-5</v>
      </c>
    </row>
    <row r="33" spans="1:16" ht="13.5" customHeight="1">
      <c r="A33" s="248"/>
      <c r="B33" s="244"/>
      <c r="C33" s="244"/>
      <c r="D33" s="244"/>
      <c r="E33" s="244"/>
      <c r="F33" s="244"/>
      <c r="G33" s="1129" t="s">
        <v>488</v>
      </c>
      <c r="H33" s="1130"/>
      <c r="I33" s="1130"/>
      <c r="J33" s="1131"/>
      <c r="K33" s="294" t="s">
        <v>474</v>
      </c>
      <c r="L33" s="294" t="s">
        <v>474</v>
      </c>
      <c r="M33" s="295" t="s">
        <v>474</v>
      </c>
      <c r="N33" s="296" t="s">
        <v>474</v>
      </c>
    </row>
    <row r="34" spans="1:16" ht="27" customHeight="1">
      <c r="A34" s="248"/>
      <c r="B34" s="244"/>
      <c r="C34" s="244"/>
      <c r="D34" s="244"/>
      <c r="E34" s="244"/>
      <c r="F34" s="244"/>
      <c r="G34" s="1129" t="s">
        <v>489</v>
      </c>
      <c r="H34" s="1130"/>
      <c r="I34" s="1130"/>
      <c r="J34" s="1131"/>
      <c r="K34" s="294" t="s">
        <v>474</v>
      </c>
      <c r="L34" s="294" t="s">
        <v>474</v>
      </c>
      <c r="M34" s="295">
        <v>3</v>
      </c>
      <c r="N34" s="296" t="s">
        <v>474</v>
      </c>
    </row>
    <row r="35" spans="1:16" ht="27" customHeight="1">
      <c r="A35" s="248"/>
      <c r="B35" s="244"/>
      <c r="C35" s="244"/>
      <c r="D35" s="244"/>
      <c r="E35" s="244"/>
      <c r="F35" s="244"/>
      <c r="G35" s="1129" t="s">
        <v>490</v>
      </c>
      <c r="H35" s="1130"/>
      <c r="I35" s="1130"/>
      <c r="J35" s="1131"/>
      <c r="K35" s="294">
        <v>198825</v>
      </c>
      <c r="L35" s="294">
        <v>5200</v>
      </c>
      <c r="M35" s="295">
        <v>10374</v>
      </c>
      <c r="N35" s="296">
        <v>-49.9</v>
      </c>
    </row>
    <row r="36" spans="1:16" ht="27" customHeight="1">
      <c r="A36" s="248"/>
      <c r="B36" s="244"/>
      <c r="C36" s="244"/>
      <c r="D36" s="244"/>
      <c r="E36" s="244"/>
      <c r="F36" s="244"/>
      <c r="G36" s="1129" t="s">
        <v>491</v>
      </c>
      <c r="H36" s="1130"/>
      <c r="I36" s="1130"/>
      <c r="J36" s="1131"/>
      <c r="K36" s="294">
        <v>87843</v>
      </c>
      <c r="L36" s="294">
        <v>2298</v>
      </c>
      <c r="M36" s="295">
        <v>2665</v>
      </c>
      <c r="N36" s="296">
        <v>-13.8</v>
      </c>
    </row>
    <row r="37" spans="1:16" ht="13.5" customHeight="1">
      <c r="A37" s="248"/>
      <c r="B37" s="244"/>
      <c r="C37" s="244"/>
      <c r="D37" s="244"/>
      <c r="E37" s="244"/>
      <c r="F37" s="244"/>
      <c r="G37" s="1129" t="s">
        <v>492</v>
      </c>
      <c r="H37" s="1130"/>
      <c r="I37" s="1130"/>
      <c r="J37" s="1131"/>
      <c r="K37" s="294">
        <v>6</v>
      </c>
      <c r="L37" s="294">
        <v>0</v>
      </c>
      <c r="M37" s="295">
        <v>1343</v>
      </c>
      <c r="N37" s="296">
        <v>-100</v>
      </c>
    </row>
    <row r="38" spans="1:16" ht="27" customHeight="1">
      <c r="A38" s="248"/>
      <c r="B38" s="244"/>
      <c r="C38" s="244"/>
      <c r="D38" s="244"/>
      <c r="E38" s="244"/>
      <c r="F38" s="244"/>
      <c r="G38" s="1132" t="s">
        <v>493</v>
      </c>
      <c r="H38" s="1133"/>
      <c r="I38" s="1133"/>
      <c r="J38" s="1134"/>
      <c r="K38" s="297" t="s">
        <v>474</v>
      </c>
      <c r="L38" s="297" t="s">
        <v>474</v>
      </c>
      <c r="M38" s="298">
        <v>2</v>
      </c>
      <c r="N38" s="299" t="s">
        <v>474</v>
      </c>
      <c r="O38" s="293"/>
    </row>
    <row r="39" spans="1:16">
      <c r="A39" s="248"/>
      <c r="B39" s="244"/>
      <c r="C39" s="244"/>
      <c r="D39" s="244"/>
      <c r="E39" s="244"/>
      <c r="F39" s="244"/>
      <c r="G39" s="1132" t="s">
        <v>494</v>
      </c>
      <c r="H39" s="1133"/>
      <c r="I39" s="1133"/>
      <c r="J39" s="1134"/>
      <c r="K39" s="300">
        <v>-161239</v>
      </c>
      <c r="L39" s="300">
        <v>-4217</v>
      </c>
      <c r="M39" s="301">
        <v>-3110</v>
      </c>
      <c r="N39" s="302">
        <v>35.6</v>
      </c>
      <c r="O39" s="293"/>
    </row>
    <row r="40" spans="1:16" ht="27" customHeight="1">
      <c r="A40" s="248"/>
      <c r="B40" s="244"/>
      <c r="C40" s="244"/>
      <c r="D40" s="244"/>
      <c r="E40" s="244"/>
      <c r="F40" s="244"/>
      <c r="G40" s="1129" t="s">
        <v>495</v>
      </c>
      <c r="H40" s="1130"/>
      <c r="I40" s="1130"/>
      <c r="J40" s="1131"/>
      <c r="K40" s="300">
        <v>-781223</v>
      </c>
      <c r="L40" s="300">
        <v>-20433</v>
      </c>
      <c r="M40" s="301">
        <v>-31707</v>
      </c>
      <c r="N40" s="302">
        <v>-35.6</v>
      </c>
      <c r="O40" s="293"/>
    </row>
    <row r="41" spans="1:16">
      <c r="A41" s="248"/>
      <c r="B41" s="244"/>
      <c r="C41" s="244"/>
      <c r="D41" s="244"/>
      <c r="E41" s="244"/>
      <c r="F41" s="244"/>
      <c r="G41" s="1135" t="s">
        <v>281</v>
      </c>
      <c r="H41" s="1136"/>
      <c r="I41" s="1136"/>
      <c r="J41" s="1137"/>
      <c r="K41" s="294">
        <v>565620</v>
      </c>
      <c r="L41" s="300">
        <v>14794</v>
      </c>
      <c r="M41" s="301">
        <v>13210</v>
      </c>
      <c r="N41" s="302">
        <v>12</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4" t="s">
        <v>465</v>
      </c>
      <c r="J49" s="1126" t="s">
        <v>499</v>
      </c>
      <c r="K49" s="1127"/>
      <c r="L49" s="1127"/>
      <c r="M49" s="1127"/>
      <c r="N49" s="1128"/>
    </row>
    <row r="50" spans="1:14">
      <c r="A50" s="248"/>
      <c r="B50" s="244"/>
      <c r="C50" s="244"/>
      <c r="D50" s="244"/>
      <c r="E50" s="244"/>
      <c r="F50" s="244"/>
      <c r="G50" s="312"/>
      <c r="H50" s="313"/>
      <c r="I50" s="1125"/>
      <c r="J50" s="314" t="s">
        <v>500</v>
      </c>
      <c r="K50" s="315" t="s">
        <v>501</v>
      </c>
      <c r="L50" s="316" t="s">
        <v>502</v>
      </c>
      <c r="M50" s="317" t="s">
        <v>503</v>
      </c>
      <c r="N50" s="318" t="s">
        <v>504</v>
      </c>
    </row>
    <row r="51" spans="1:14">
      <c r="A51" s="248"/>
      <c r="B51" s="244"/>
      <c r="C51" s="244"/>
      <c r="D51" s="244"/>
      <c r="E51" s="244"/>
      <c r="F51" s="244"/>
      <c r="G51" s="310" t="s">
        <v>505</v>
      </c>
      <c r="H51" s="311"/>
      <c r="I51" s="319">
        <v>1840593</v>
      </c>
      <c r="J51" s="320">
        <v>48208</v>
      </c>
      <c r="K51" s="321">
        <v>-12</v>
      </c>
      <c r="L51" s="322">
        <v>49426</v>
      </c>
      <c r="M51" s="323">
        <v>4.5999999999999996</v>
      </c>
      <c r="N51" s="324">
        <v>-16.600000000000001</v>
      </c>
    </row>
    <row r="52" spans="1:14">
      <c r="A52" s="248"/>
      <c r="B52" s="244"/>
      <c r="C52" s="244"/>
      <c r="D52" s="244"/>
      <c r="E52" s="244"/>
      <c r="F52" s="244"/>
      <c r="G52" s="325"/>
      <c r="H52" s="326" t="s">
        <v>506</v>
      </c>
      <c r="I52" s="327">
        <v>1385941</v>
      </c>
      <c r="J52" s="328">
        <v>36300</v>
      </c>
      <c r="K52" s="329">
        <v>-24.3</v>
      </c>
      <c r="L52" s="330">
        <v>26568</v>
      </c>
      <c r="M52" s="331">
        <v>-4.5999999999999996</v>
      </c>
      <c r="N52" s="332">
        <v>-19.7</v>
      </c>
    </row>
    <row r="53" spans="1:14">
      <c r="A53" s="248"/>
      <c r="B53" s="244"/>
      <c r="C53" s="244"/>
      <c r="D53" s="244"/>
      <c r="E53" s="244"/>
      <c r="F53" s="244"/>
      <c r="G53" s="310" t="s">
        <v>507</v>
      </c>
      <c r="H53" s="311"/>
      <c r="I53" s="319">
        <v>1260012</v>
      </c>
      <c r="J53" s="320">
        <v>33150</v>
      </c>
      <c r="K53" s="321">
        <v>-31.2</v>
      </c>
      <c r="L53" s="322">
        <v>42839</v>
      </c>
      <c r="M53" s="323">
        <v>-13.3</v>
      </c>
      <c r="N53" s="324">
        <v>-17.899999999999999</v>
      </c>
    </row>
    <row r="54" spans="1:14">
      <c r="A54" s="248"/>
      <c r="B54" s="244"/>
      <c r="C54" s="244"/>
      <c r="D54" s="244"/>
      <c r="E54" s="244"/>
      <c r="F54" s="244"/>
      <c r="G54" s="325"/>
      <c r="H54" s="326" t="s">
        <v>506</v>
      </c>
      <c r="I54" s="327">
        <v>961145</v>
      </c>
      <c r="J54" s="328">
        <v>25287</v>
      </c>
      <c r="K54" s="329">
        <v>-30.3</v>
      </c>
      <c r="L54" s="330">
        <v>22027</v>
      </c>
      <c r="M54" s="331">
        <v>-17.100000000000001</v>
      </c>
      <c r="N54" s="332">
        <v>-13.2</v>
      </c>
    </row>
    <row r="55" spans="1:14">
      <c r="A55" s="248"/>
      <c r="B55" s="244"/>
      <c r="C55" s="244"/>
      <c r="D55" s="244"/>
      <c r="E55" s="244"/>
      <c r="F55" s="244"/>
      <c r="G55" s="310" t="s">
        <v>508</v>
      </c>
      <c r="H55" s="311"/>
      <c r="I55" s="319">
        <v>1595010</v>
      </c>
      <c r="J55" s="320">
        <v>41626</v>
      </c>
      <c r="K55" s="321">
        <v>25.6</v>
      </c>
      <c r="L55" s="322">
        <v>46819</v>
      </c>
      <c r="M55" s="323">
        <v>9.3000000000000007</v>
      </c>
      <c r="N55" s="324">
        <v>16.3</v>
      </c>
    </row>
    <row r="56" spans="1:14">
      <c r="A56" s="248"/>
      <c r="B56" s="244"/>
      <c r="C56" s="244"/>
      <c r="D56" s="244"/>
      <c r="E56" s="244"/>
      <c r="F56" s="244"/>
      <c r="G56" s="325"/>
      <c r="H56" s="326" t="s">
        <v>506</v>
      </c>
      <c r="I56" s="327">
        <v>1409723</v>
      </c>
      <c r="J56" s="328">
        <v>36790</v>
      </c>
      <c r="K56" s="329">
        <v>45.5</v>
      </c>
      <c r="L56" s="330">
        <v>24121</v>
      </c>
      <c r="M56" s="331">
        <v>9.5</v>
      </c>
      <c r="N56" s="332">
        <v>36</v>
      </c>
    </row>
    <row r="57" spans="1:14">
      <c r="A57" s="248"/>
      <c r="B57" s="244"/>
      <c r="C57" s="244"/>
      <c r="D57" s="244"/>
      <c r="E57" s="244"/>
      <c r="F57" s="244"/>
      <c r="G57" s="310" t="s">
        <v>509</v>
      </c>
      <c r="H57" s="311"/>
      <c r="I57" s="319">
        <v>1764964</v>
      </c>
      <c r="J57" s="320">
        <v>46098</v>
      </c>
      <c r="K57" s="321">
        <v>10.7</v>
      </c>
      <c r="L57" s="322">
        <v>53270</v>
      </c>
      <c r="M57" s="323">
        <v>13.8</v>
      </c>
      <c r="N57" s="324">
        <v>-3.1</v>
      </c>
    </row>
    <row r="58" spans="1:14">
      <c r="A58" s="248"/>
      <c r="B58" s="244"/>
      <c r="C58" s="244"/>
      <c r="D58" s="244"/>
      <c r="E58" s="244"/>
      <c r="F58" s="244"/>
      <c r="G58" s="325"/>
      <c r="H58" s="326" t="s">
        <v>506</v>
      </c>
      <c r="I58" s="327">
        <v>1592968</v>
      </c>
      <c r="J58" s="328">
        <v>41606</v>
      </c>
      <c r="K58" s="329">
        <v>13.1</v>
      </c>
      <c r="L58" s="330">
        <v>24316</v>
      </c>
      <c r="M58" s="331">
        <v>0.8</v>
      </c>
      <c r="N58" s="332">
        <v>12.3</v>
      </c>
    </row>
    <row r="59" spans="1:14">
      <c r="A59" s="248"/>
      <c r="B59" s="244"/>
      <c r="C59" s="244"/>
      <c r="D59" s="244"/>
      <c r="E59" s="244"/>
      <c r="F59" s="244"/>
      <c r="G59" s="310" t="s">
        <v>510</v>
      </c>
      <c r="H59" s="311"/>
      <c r="I59" s="319">
        <v>4273439</v>
      </c>
      <c r="J59" s="320">
        <v>111774</v>
      </c>
      <c r="K59" s="321">
        <v>142.5</v>
      </c>
      <c r="L59" s="322">
        <v>53292</v>
      </c>
      <c r="M59" s="323">
        <v>0</v>
      </c>
      <c r="N59" s="324">
        <v>142.5</v>
      </c>
    </row>
    <row r="60" spans="1:14">
      <c r="A60" s="248"/>
      <c r="B60" s="244"/>
      <c r="C60" s="244"/>
      <c r="D60" s="244"/>
      <c r="E60" s="244"/>
      <c r="F60" s="244"/>
      <c r="G60" s="325"/>
      <c r="H60" s="326" t="s">
        <v>506</v>
      </c>
      <c r="I60" s="333">
        <v>3701966</v>
      </c>
      <c r="J60" s="328">
        <v>96826</v>
      </c>
      <c r="K60" s="329">
        <v>132.69999999999999</v>
      </c>
      <c r="L60" s="330">
        <v>28900</v>
      </c>
      <c r="M60" s="331">
        <v>18.899999999999999</v>
      </c>
      <c r="N60" s="332">
        <v>113.8</v>
      </c>
    </row>
    <row r="61" spans="1:14">
      <c r="A61" s="248"/>
      <c r="B61" s="244"/>
      <c r="C61" s="244"/>
      <c r="D61" s="244"/>
      <c r="E61" s="244"/>
      <c r="F61" s="244"/>
      <c r="G61" s="310" t="s">
        <v>511</v>
      </c>
      <c r="H61" s="334"/>
      <c r="I61" s="335">
        <v>2146804</v>
      </c>
      <c r="J61" s="336">
        <v>56171</v>
      </c>
      <c r="K61" s="337">
        <v>27.1</v>
      </c>
      <c r="L61" s="338">
        <v>49129</v>
      </c>
      <c r="M61" s="339">
        <v>2.9</v>
      </c>
      <c r="N61" s="324">
        <v>24.2</v>
      </c>
    </row>
    <row r="62" spans="1:14">
      <c r="A62" s="248"/>
      <c r="B62" s="244"/>
      <c r="C62" s="244"/>
      <c r="D62" s="244"/>
      <c r="E62" s="244"/>
      <c r="F62" s="244"/>
      <c r="G62" s="325"/>
      <c r="H62" s="326" t="s">
        <v>506</v>
      </c>
      <c r="I62" s="327">
        <v>1810349</v>
      </c>
      <c r="J62" s="328">
        <v>47362</v>
      </c>
      <c r="K62" s="329">
        <v>27.3</v>
      </c>
      <c r="L62" s="330">
        <v>25186</v>
      </c>
      <c r="M62" s="331">
        <v>1.5</v>
      </c>
      <c r="N62" s="332">
        <v>25.8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3" zoomScaleSheetLayoutView="100" workbookViewId="0">
      <selection activeCell="L44" sqref="L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8" t="s">
        <v>3</v>
      </c>
      <c r="D47" s="1138"/>
      <c r="E47" s="1139"/>
      <c r="F47" s="11">
        <v>8.2799999999999994</v>
      </c>
      <c r="G47" s="12">
        <v>9</v>
      </c>
      <c r="H47" s="12">
        <v>6.25</v>
      </c>
      <c r="I47" s="12">
        <v>10.28</v>
      </c>
      <c r="J47" s="13">
        <v>8.2100000000000009</v>
      </c>
    </row>
    <row r="48" spans="2:10" ht="57.75" customHeight="1">
      <c r="B48" s="14"/>
      <c r="C48" s="1140" t="s">
        <v>4</v>
      </c>
      <c r="D48" s="1140"/>
      <c r="E48" s="1141"/>
      <c r="F48" s="15">
        <v>7.79</v>
      </c>
      <c r="G48" s="16">
        <v>8.32</v>
      </c>
      <c r="H48" s="16">
        <v>9.75</v>
      </c>
      <c r="I48" s="16">
        <v>7.23</v>
      </c>
      <c r="J48" s="17">
        <v>7.54</v>
      </c>
    </row>
    <row r="49" spans="2:10" ht="57.75" customHeight="1" thickBot="1">
      <c r="B49" s="18"/>
      <c r="C49" s="1142" t="s">
        <v>5</v>
      </c>
      <c r="D49" s="1142"/>
      <c r="E49" s="1143"/>
      <c r="F49" s="19" t="s">
        <v>518</v>
      </c>
      <c r="G49" s="20">
        <v>1.27</v>
      </c>
      <c r="H49" s="20" t="s">
        <v>519</v>
      </c>
      <c r="I49" s="20">
        <v>1.43</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0" t="s">
        <v>521</v>
      </c>
      <c r="D34" s="1150"/>
      <c r="E34" s="1151"/>
      <c r="F34" s="32">
        <v>13.39</v>
      </c>
      <c r="G34" s="33">
        <v>11.88</v>
      </c>
      <c r="H34" s="33">
        <v>11.42</v>
      </c>
      <c r="I34" s="33">
        <v>9.65</v>
      </c>
      <c r="J34" s="34">
        <v>10.210000000000001</v>
      </c>
      <c r="K34" s="22"/>
      <c r="L34" s="22"/>
      <c r="M34" s="22"/>
      <c r="N34" s="22"/>
      <c r="O34" s="22"/>
      <c r="P34" s="22"/>
    </row>
    <row r="35" spans="1:16" ht="39" customHeight="1">
      <c r="A35" s="22"/>
      <c r="B35" s="35"/>
      <c r="C35" s="1144" t="s">
        <v>522</v>
      </c>
      <c r="D35" s="1145"/>
      <c r="E35" s="1146"/>
      <c r="F35" s="36">
        <v>7.78</v>
      </c>
      <c r="G35" s="37">
        <v>8.31</v>
      </c>
      <c r="H35" s="37">
        <v>9.75</v>
      </c>
      <c r="I35" s="37">
        <v>7.23</v>
      </c>
      <c r="J35" s="38">
        <v>7.53</v>
      </c>
      <c r="K35" s="22"/>
      <c r="L35" s="22"/>
      <c r="M35" s="22"/>
      <c r="N35" s="22"/>
      <c r="O35" s="22"/>
      <c r="P35" s="22"/>
    </row>
    <row r="36" spans="1:16" ht="39" customHeight="1">
      <c r="A36" s="22"/>
      <c r="B36" s="35"/>
      <c r="C36" s="1144" t="s">
        <v>523</v>
      </c>
      <c r="D36" s="1145"/>
      <c r="E36" s="1146"/>
      <c r="F36" s="36">
        <v>3.55</v>
      </c>
      <c r="G36" s="37">
        <v>3.15</v>
      </c>
      <c r="H36" s="37">
        <v>1.86</v>
      </c>
      <c r="I36" s="37">
        <v>2.23</v>
      </c>
      <c r="J36" s="38">
        <v>1.01</v>
      </c>
      <c r="K36" s="22"/>
      <c r="L36" s="22"/>
      <c r="M36" s="22"/>
      <c r="N36" s="22"/>
      <c r="O36" s="22"/>
      <c r="P36" s="22"/>
    </row>
    <row r="37" spans="1:16" ht="39" customHeight="1">
      <c r="A37" s="22"/>
      <c r="B37" s="35"/>
      <c r="C37" s="1144" t="s">
        <v>524</v>
      </c>
      <c r="D37" s="1145"/>
      <c r="E37" s="1146"/>
      <c r="F37" s="36">
        <v>2.62</v>
      </c>
      <c r="G37" s="37">
        <v>0.48</v>
      </c>
      <c r="H37" s="37">
        <v>0.59</v>
      </c>
      <c r="I37" s="37">
        <v>1.38</v>
      </c>
      <c r="J37" s="38">
        <v>0.59</v>
      </c>
      <c r="K37" s="22"/>
      <c r="L37" s="22"/>
      <c r="M37" s="22"/>
      <c r="N37" s="22"/>
      <c r="O37" s="22"/>
      <c r="P37" s="22"/>
    </row>
    <row r="38" spans="1:16" ht="39" customHeight="1">
      <c r="A38" s="22"/>
      <c r="B38" s="35"/>
      <c r="C38" s="1144" t="s">
        <v>525</v>
      </c>
      <c r="D38" s="1145"/>
      <c r="E38" s="1146"/>
      <c r="F38" s="36">
        <v>0.71</v>
      </c>
      <c r="G38" s="37">
        <v>0.56000000000000005</v>
      </c>
      <c r="H38" s="37">
        <v>0.87</v>
      </c>
      <c r="I38" s="37">
        <v>0.75</v>
      </c>
      <c r="J38" s="38">
        <v>0.28000000000000003</v>
      </c>
      <c r="K38" s="22"/>
      <c r="L38" s="22"/>
      <c r="M38" s="22"/>
      <c r="N38" s="22"/>
      <c r="O38" s="22"/>
      <c r="P38" s="22"/>
    </row>
    <row r="39" spans="1:16" ht="39" customHeight="1">
      <c r="A39" s="22"/>
      <c r="B39" s="35"/>
      <c r="C39" s="1144" t="s">
        <v>526</v>
      </c>
      <c r="D39" s="1145"/>
      <c r="E39" s="1146"/>
      <c r="F39" s="36">
        <v>0.02</v>
      </c>
      <c r="G39" s="37">
        <v>0.03</v>
      </c>
      <c r="H39" s="37">
        <v>0.04</v>
      </c>
      <c r="I39" s="37">
        <v>0.04</v>
      </c>
      <c r="J39" s="38">
        <v>0.05</v>
      </c>
      <c r="K39" s="22"/>
      <c r="L39" s="22"/>
      <c r="M39" s="22"/>
      <c r="N39" s="22"/>
      <c r="O39" s="22"/>
      <c r="P39" s="22"/>
    </row>
    <row r="40" spans="1:16" ht="39" customHeight="1">
      <c r="A40" s="22"/>
      <c r="B40" s="35"/>
      <c r="C40" s="1144"/>
      <c r="D40" s="1145"/>
      <c r="E40" s="1146"/>
      <c r="F40" s="36"/>
      <c r="G40" s="37"/>
      <c r="H40" s="37"/>
      <c r="I40" s="37"/>
      <c r="J40" s="38"/>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527</v>
      </c>
      <c r="D42" s="1145"/>
      <c r="E42" s="1146"/>
      <c r="F42" s="36" t="s">
        <v>474</v>
      </c>
      <c r="G42" s="37" t="s">
        <v>474</v>
      </c>
      <c r="H42" s="37" t="s">
        <v>474</v>
      </c>
      <c r="I42" s="37" t="s">
        <v>474</v>
      </c>
      <c r="J42" s="38" t="s">
        <v>474</v>
      </c>
      <c r="K42" s="22"/>
      <c r="L42" s="22"/>
      <c r="M42" s="22"/>
      <c r="N42" s="22"/>
      <c r="O42" s="22"/>
      <c r="P42" s="22"/>
    </row>
    <row r="43" spans="1:16" ht="39" customHeight="1" thickBot="1">
      <c r="A43" s="22"/>
      <c r="B43" s="40"/>
      <c r="C43" s="1147" t="s">
        <v>528</v>
      </c>
      <c r="D43" s="1148"/>
      <c r="E43" s="1149"/>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0" t="s">
        <v>11</v>
      </c>
      <c r="C45" s="1161"/>
      <c r="D45" s="58"/>
      <c r="E45" s="1166" t="s">
        <v>12</v>
      </c>
      <c r="F45" s="1166"/>
      <c r="G45" s="1166"/>
      <c r="H45" s="1166"/>
      <c r="I45" s="1166"/>
      <c r="J45" s="1167"/>
      <c r="K45" s="59">
        <v>995</v>
      </c>
      <c r="L45" s="60">
        <v>1004</v>
      </c>
      <c r="M45" s="60">
        <v>1066</v>
      </c>
      <c r="N45" s="60">
        <v>1158</v>
      </c>
      <c r="O45" s="61">
        <v>1221</v>
      </c>
      <c r="P45" s="48"/>
      <c r="Q45" s="48"/>
      <c r="R45" s="48"/>
      <c r="S45" s="48"/>
      <c r="T45" s="48"/>
      <c r="U45" s="48"/>
    </row>
    <row r="46" spans="1:21" ht="30.75" customHeight="1">
      <c r="A46" s="48"/>
      <c r="B46" s="1162"/>
      <c r="C46" s="1163"/>
      <c r="D46" s="62"/>
      <c r="E46" s="1154" t="s">
        <v>13</v>
      </c>
      <c r="F46" s="1154"/>
      <c r="G46" s="1154"/>
      <c r="H46" s="1154"/>
      <c r="I46" s="1154"/>
      <c r="J46" s="1155"/>
      <c r="K46" s="63" t="s">
        <v>474</v>
      </c>
      <c r="L46" s="64" t="s">
        <v>474</v>
      </c>
      <c r="M46" s="64" t="s">
        <v>474</v>
      </c>
      <c r="N46" s="64" t="s">
        <v>474</v>
      </c>
      <c r="O46" s="65" t="s">
        <v>474</v>
      </c>
      <c r="P46" s="48"/>
      <c r="Q46" s="48"/>
      <c r="R46" s="48"/>
      <c r="S46" s="48"/>
      <c r="T46" s="48"/>
      <c r="U46" s="48"/>
    </row>
    <row r="47" spans="1:21" ht="30.75" customHeight="1">
      <c r="A47" s="48"/>
      <c r="B47" s="1162"/>
      <c r="C47" s="1163"/>
      <c r="D47" s="62"/>
      <c r="E47" s="1154" t="s">
        <v>14</v>
      </c>
      <c r="F47" s="1154"/>
      <c r="G47" s="1154"/>
      <c r="H47" s="1154"/>
      <c r="I47" s="1154"/>
      <c r="J47" s="1155"/>
      <c r="K47" s="63" t="s">
        <v>474</v>
      </c>
      <c r="L47" s="64" t="s">
        <v>474</v>
      </c>
      <c r="M47" s="64" t="s">
        <v>474</v>
      </c>
      <c r="N47" s="64" t="s">
        <v>474</v>
      </c>
      <c r="O47" s="65" t="s">
        <v>474</v>
      </c>
      <c r="P47" s="48"/>
      <c r="Q47" s="48"/>
      <c r="R47" s="48"/>
      <c r="S47" s="48"/>
      <c r="T47" s="48"/>
      <c r="U47" s="48"/>
    </row>
    <row r="48" spans="1:21" ht="30.75" customHeight="1">
      <c r="A48" s="48"/>
      <c r="B48" s="1162"/>
      <c r="C48" s="1163"/>
      <c r="D48" s="62"/>
      <c r="E48" s="1154" t="s">
        <v>15</v>
      </c>
      <c r="F48" s="1154"/>
      <c r="G48" s="1154"/>
      <c r="H48" s="1154"/>
      <c r="I48" s="1154"/>
      <c r="J48" s="1155"/>
      <c r="K48" s="63">
        <v>277</v>
      </c>
      <c r="L48" s="64">
        <v>232</v>
      </c>
      <c r="M48" s="64">
        <v>239</v>
      </c>
      <c r="N48" s="64">
        <v>218</v>
      </c>
      <c r="O48" s="65">
        <v>199</v>
      </c>
      <c r="P48" s="48"/>
      <c r="Q48" s="48"/>
      <c r="R48" s="48"/>
      <c r="S48" s="48"/>
      <c r="T48" s="48"/>
      <c r="U48" s="48"/>
    </row>
    <row r="49" spans="1:21" ht="30.75" customHeight="1">
      <c r="A49" s="48"/>
      <c r="B49" s="1162"/>
      <c r="C49" s="1163"/>
      <c r="D49" s="62"/>
      <c r="E49" s="1154" t="s">
        <v>16</v>
      </c>
      <c r="F49" s="1154"/>
      <c r="G49" s="1154"/>
      <c r="H49" s="1154"/>
      <c r="I49" s="1154"/>
      <c r="J49" s="1155"/>
      <c r="K49" s="63">
        <v>65</v>
      </c>
      <c r="L49" s="64">
        <v>70</v>
      </c>
      <c r="M49" s="64">
        <v>79</v>
      </c>
      <c r="N49" s="64">
        <v>58</v>
      </c>
      <c r="O49" s="65">
        <v>88</v>
      </c>
      <c r="P49" s="48"/>
      <c r="Q49" s="48"/>
      <c r="R49" s="48"/>
      <c r="S49" s="48"/>
      <c r="T49" s="48"/>
      <c r="U49" s="48"/>
    </row>
    <row r="50" spans="1:21" ht="30.75" customHeight="1">
      <c r="A50" s="48"/>
      <c r="B50" s="1162"/>
      <c r="C50" s="1163"/>
      <c r="D50" s="62"/>
      <c r="E50" s="1154" t="s">
        <v>17</v>
      </c>
      <c r="F50" s="1154"/>
      <c r="G50" s="1154"/>
      <c r="H50" s="1154"/>
      <c r="I50" s="1154"/>
      <c r="J50" s="1155"/>
      <c r="K50" s="63">
        <v>138</v>
      </c>
      <c r="L50" s="64">
        <v>142</v>
      </c>
      <c r="M50" s="64">
        <v>104</v>
      </c>
      <c r="N50" s="64">
        <v>105</v>
      </c>
      <c r="O50" s="65">
        <v>0</v>
      </c>
      <c r="P50" s="48"/>
      <c r="Q50" s="48"/>
      <c r="R50" s="48"/>
      <c r="S50" s="48"/>
      <c r="T50" s="48"/>
      <c r="U50" s="48"/>
    </row>
    <row r="51" spans="1:21" ht="30.75" customHeight="1">
      <c r="A51" s="48"/>
      <c r="B51" s="1164"/>
      <c r="C51" s="1165"/>
      <c r="D51" s="66"/>
      <c r="E51" s="1154" t="s">
        <v>18</v>
      </c>
      <c r="F51" s="1154"/>
      <c r="G51" s="1154"/>
      <c r="H51" s="1154"/>
      <c r="I51" s="1154"/>
      <c r="J51" s="1155"/>
      <c r="K51" s="63" t="s">
        <v>474</v>
      </c>
      <c r="L51" s="64" t="s">
        <v>474</v>
      </c>
      <c r="M51" s="64" t="s">
        <v>474</v>
      </c>
      <c r="N51" s="64" t="s">
        <v>474</v>
      </c>
      <c r="O51" s="65" t="s">
        <v>474</v>
      </c>
      <c r="P51" s="48"/>
      <c r="Q51" s="48"/>
      <c r="R51" s="48"/>
      <c r="S51" s="48"/>
      <c r="T51" s="48"/>
      <c r="U51" s="48"/>
    </row>
    <row r="52" spans="1:21" ht="30.75" customHeight="1">
      <c r="A52" s="48"/>
      <c r="B52" s="1152" t="s">
        <v>19</v>
      </c>
      <c r="C52" s="1153"/>
      <c r="D52" s="66"/>
      <c r="E52" s="1154" t="s">
        <v>20</v>
      </c>
      <c r="F52" s="1154"/>
      <c r="G52" s="1154"/>
      <c r="H52" s="1154"/>
      <c r="I52" s="1154"/>
      <c r="J52" s="1155"/>
      <c r="K52" s="63">
        <v>933</v>
      </c>
      <c r="L52" s="64">
        <v>937</v>
      </c>
      <c r="M52" s="64">
        <v>926</v>
      </c>
      <c r="N52" s="64">
        <v>914</v>
      </c>
      <c r="O52" s="65">
        <v>942</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542</v>
      </c>
      <c r="L53" s="69">
        <v>511</v>
      </c>
      <c r="M53" s="69">
        <v>562</v>
      </c>
      <c r="N53" s="69">
        <v>625</v>
      </c>
      <c r="O53" s="70">
        <v>566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8" t="s">
        <v>24</v>
      </c>
      <c r="C41" s="1169"/>
      <c r="D41" s="81"/>
      <c r="E41" s="1174" t="s">
        <v>25</v>
      </c>
      <c r="F41" s="1174"/>
      <c r="G41" s="1174"/>
      <c r="H41" s="1175"/>
      <c r="I41" s="82">
        <v>10293</v>
      </c>
      <c r="J41" s="83">
        <v>10304</v>
      </c>
      <c r="K41" s="83">
        <v>10417</v>
      </c>
      <c r="L41" s="83">
        <v>10624</v>
      </c>
      <c r="M41" s="84">
        <v>12996</v>
      </c>
    </row>
    <row r="42" spans="2:13" ht="27.75" customHeight="1">
      <c r="B42" s="1170"/>
      <c r="C42" s="1171"/>
      <c r="D42" s="85"/>
      <c r="E42" s="1176" t="s">
        <v>26</v>
      </c>
      <c r="F42" s="1176"/>
      <c r="G42" s="1176"/>
      <c r="H42" s="1177"/>
      <c r="I42" s="86">
        <v>881</v>
      </c>
      <c r="J42" s="87">
        <v>524</v>
      </c>
      <c r="K42" s="87">
        <v>256</v>
      </c>
      <c r="L42" s="87">
        <v>94</v>
      </c>
      <c r="M42" s="88">
        <v>3</v>
      </c>
    </row>
    <row r="43" spans="2:13" ht="27.75" customHeight="1">
      <c r="B43" s="1170"/>
      <c r="C43" s="1171"/>
      <c r="D43" s="85"/>
      <c r="E43" s="1176" t="s">
        <v>27</v>
      </c>
      <c r="F43" s="1176"/>
      <c r="G43" s="1176"/>
      <c r="H43" s="1177"/>
      <c r="I43" s="86">
        <v>2174</v>
      </c>
      <c r="J43" s="87">
        <v>1938</v>
      </c>
      <c r="K43" s="87">
        <v>1729</v>
      </c>
      <c r="L43" s="87">
        <v>1546</v>
      </c>
      <c r="M43" s="88">
        <v>1422</v>
      </c>
    </row>
    <row r="44" spans="2:13" ht="27.75" customHeight="1">
      <c r="B44" s="1170"/>
      <c r="C44" s="1171"/>
      <c r="D44" s="85"/>
      <c r="E44" s="1176" t="s">
        <v>28</v>
      </c>
      <c r="F44" s="1176"/>
      <c r="G44" s="1176"/>
      <c r="H44" s="1177"/>
      <c r="I44" s="86">
        <v>603</v>
      </c>
      <c r="J44" s="87">
        <v>644</v>
      </c>
      <c r="K44" s="87">
        <v>722</v>
      </c>
      <c r="L44" s="87">
        <v>851</v>
      </c>
      <c r="M44" s="88">
        <v>761</v>
      </c>
    </row>
    <row r="45" spans="2:13" ht="27.75" customHeight="1">
      <c r="B45" s="1170"/>
      <c r="C45" s="1171"/>
      <c r="D45" s="85"/>
      <c r="E45" s="1176" t="s">
        <v>29</v>
      </c>
      <c r="F45" s="1176"/>
      <c r="G45" s="1176"/>
      <c r="H45" s="1177"/>
      <c r="I45" s="86">
        <v>1873</v>
      </c>
      <c r="J45" s="87">
        <v>1835</v>
      </c>
      <c r="K45" s="87">
        <v>1763</v>
      </c>
      <c r="L45" s="87">
        <v>1423</v>
      </c>
      <c r="M45" s="88">
        <v>1191</v>
      </c>
    </row>
    <row r="46" spans="2:13" ht="27.75" customHeight="1">
      <c r="B46" s="1170"/>
      <c r="C46" s="1171"/>
      <c r="D46" s="85"/>
      <c r="E46" s="1176" t="s">
        <v>30</v>
      </c>
      <c r="F46" s="1176"/>
      <c r="G46" s="1176"/>
      <c r="H46" s="1177"/>
      <c r="I46" s="86">
        <v>4</v>
      </c>
      <c r="J46" s="87">
        <v>2</v>
      </c>
      <c r="K46" s="87">
        <v>1</v>
      </c>
      <c r="L46" s="87">
        <v>1</v>
      </c>
      <c r="M46" s="88">
        <v>0</v>
      </c>
    </row>
    <row r="47" spans="2:13" ht="27.75" customHeight="1">
      <c r="B47" s="1170"/>
      <c r="C47" s="1171"/>
      <c r="D47" s="85"/>
      <c r="E47" s="1176" t="s">
        <v>31</v>
      </c>
      <c r="F47" s="1176"/>
      <c r="G47" s="1176"/>
      <c r="H47" s="1177"/>
      <c r="I47" s="86" t="s">
        <v>474</v>
      </c>
      <c r="J47" s="87" t="s">
        <v>474</v>
      </c>
      <c r="K47" s="87" t="s">
        <v>474</v>
      </c>
      <c r="L47" s="87" t="s">
        <v>474</v>
      </c>
      <c r="M47" s="88" t="s">
        <v>474</v>
      </c>
    </row>
    <row r="48" spans="2:13" ht="27.75" customHeight="1">
      <c r="B48" s="1172"/>
      <c r="C48" s="1173"/>
      <c r="D48" s="85"/>
      <c r="E48" s="1176" t="s">
        <v>32</v>
      </c>
      <c r="F48" s="1176"/>
      <c r="G48" s="1176"/>
      <c r="H48" s="1177"/>
      <c r="I48" s="86" t="s">
        <v>474</v>
      </c>
      <c r="J48" s="87" t="s">
        <v>474</v>
      </c>
      <c r="K48" s="87" t="s">
        <v>474</v>
      </c>
      <c r="L48" s="87" t="s">
        <v>474</v>
      </c>
      <c r="M48" s="88" t="s">
        <v>474</v>
      </c>
    </row>
    <row r="49" spans="2:13" ht="27.75" customHeight="1">
      <c r="B49" s="1178" t="s">
        <v>33</v>
      </c>
      <c r="C49" s="1179"/>
      <c r="D49" s="89"/>
      <c r="E49" s="1176" t="s">
        <v>34</v>
      </c>
      <c r="F49" s="1176"/>
      <c r="G49" s="1176"/>
      <c r="H49" s="1177"/>
      <c r="I49" s="86">
        <v>1430</v>
      </c>
      <c r="J49" s="87">
        <v>1506</v>
      </c>
      <c r="K49" s="87">
        <v>1135</v>
      </c>
      <c r="L49" s="87">
        <v>1344</v>
      </c>
      <c r="M49" s="88">
        <v>1070</v>
      </c>
    </row>
    <row r="50" spans="2:13" ht="27.75" customHeight="1">
      <c r="B50" s="1170"/>
      <c r="C50" s="1171"/>
      <c r="D50" s="85"/>
      <c r="E50" s="1176" t="s">
        <v>35</v>
      </c>
      <c r="F50" s="1176"/>
      <c r="G50" s="1176"/>
      <c r="H50" s="1177"/>
      <c r="I50" s="86">
        <v>453</v>
      </c>
      <c r="J50" s="87">
        <v>414</v>
      </c>
      <c r="K50" s="87">
        <v>539</v>
      </c>
      <c r="L50" s="87">
        <v>336</v>
      </c>
      <c r="M50" s="88">
        <v>321</v>
      </c>
    </row>
    <row r="51" spans="2:13" ht="27.75" customHeight="1">
      <c r="B51" s="1172"/>
      <c r="C51" s="1173"/>
      <c r="D51" s="85"/>
      <c r="E51" s="1176" t="s">
        <v>36</v>
      </c>
      <c r="F51" s="1176"/>
      <c r="G51" s="1176"/>
      <c r="H51" s="1177"/>
      <c r="I51" s="86">
        <v>7746</v>
      </c>
      <c r="J51" s="87">
        <v>7544</v>
      </c>
      <c r="K51" s="87">
        <v>7313</v>
      </c>
      <c r="L51" s="87">
        <v>6990</v>
      </c>
      <c r="M51" s="88">
        <v>7053</v>
      </c>
    </row>
    <row r="52" spans="2:13" ht="27.75" customHeight="1" thickBot="1">
      <c r="B52" s="1180" t="s">
        <v>37</v>
      </c>
      <c r="C52" s="1181"/>
      <c r="D52" s="90"/>
      <c r="E52" s="1182" t="s">
        <v>38</v>
      </c>
      <c r="F52" s="1182"/>
      <c r="G52" s="1182"/>
      <c r="H52" s="1183"/>
      <c r="I52" s="91">
        <v>6198</v>
      </c>
      <c r="J52" s="92">
        <v>5783</v>
      </c>
      <c r="K52" s="92">
        <v>5902</v>
      </c>
      <c r="L52" s="92">
        <v>5868</v>
      </c>
      <c r="M52" s="93">
        <v>7929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48208</v>
      </c>
      <c r="E3" s="116"/>
      <c r="F3" s="117">
        <v>49426</v>
      </c>
      <c r="G3" s="118"/>
      <c r="H3" s="119"/>
    </row>
    <row r="4" spans="1:8">
      <c r="A4" s="120"/>
      <c r="B4" s="121"/>
      <c r="C4" s="122"/>
      <c r="D4" s="123">
        <v>36300</v>
      </c>
      <c r="E4" s="124"/>
      <c r="F4" s="125">
        <v>26568</v>
      </c>
      <c r="G4" s="126"/>
      <c r="H4" s="127"/>
    </row>
    <row r="5" spans="1:8">
      <c r="A5" s="108" t="s">
        <v>507</v>
      </c>
      <c r="B5" s="113"/>
      <c r="C5" s="114"/>
      <c r="D5" s="115">
        <v>33150</v>
      </c>
      <c r="E5" s="116"/>
      <c r="F5" s="117">
        <v>42839</v>
      </c>
      <c r="G5" s="118"/>
      <c r="H5" s="119"/>
    </row>
    <row r="6" spans="1:8">
      <c r="A6" s="120"/>
      <c r="B6" s="121"/>
      <c r="C6" s="122"/>
      <c r="D6" s="123">
        <v>25287</v>
      </c>
      <c r="E6" s="124"/>
      <c r="F6" s="125">
        <v>22027</v>
      </c>
      <c r="G6" s="126"/>
      <c r="H6" s="127"/>
    </row>
    <row r="7" spans="1:8">
      <c r="A7" s="108" t="s">
        <v>508</v>
      </c>
      <c r="B7" s="113"/>
      <c r="C7" s="114"/>
      <c r="D7" s="115">
        <v>41626</v>
      </c>
      <c r="E7" s="116"/>
      <c r="F7" s="117">
        <v>46819</v>
      </c>
      <c r="G7" s="118"/>
      <c r="H7" s="119"/>
    </row>
    <row r="8" spans="1:8">
      <c r="A8" s="120"/>
      <c r="B8" s="121"/>
      <c r="C8" s="122"/>
      <c r="D8" s="123">
        <v>36790</v>
      </c>
      <c r="E8" s="124"/>
      <c r="F8" s="125">
        <v>24121</v>
      </c>
      <c r="G8" s="126"/>
      <c r="H8" s="127"/>
    </row>
    <row r="9" spans="1:8">
      <c r="A9" s="108" t="s">
        <v>509</v>
      </c>
      <c r="B9" s="113"/>
      <c r="C9" s="114"/>
      <c r="D9" s="115">
        <v>46098</v>
      </c>
      <c r="E9" s="116"/>
      <c r="F9" s="117">
        <v>53270</v>
      </c>
      <c r="G9" s="118"/>
      <c r="H9" s="119"/>
    </row>
    <row r="10" spans="1:8">
      <c r="A10" s="120"/>
      <c r="B10" s="121"/>
      <c r="C10" s="122"/>
      <c r="D10" s="123">
        <v>41606</v>
      </c>
      <c r="E10" s="124"/>
      <c r="F10" s="125">
        <v>24316</v>
      </c>
      <c r="G10" s="126"/>
      <c r="H10" s="127"/>
    </row>
    <row r="11" spans="1:8">
      <c r="A11" s="108" t="s">
        <v>510</v>
      </c>
      <c r="B11" s="113"/>
      <c r="C11" s="114"/>
      <c r="D11" s="115">
        <v>111774</v>
      </c>
      <c r="E11" s="116"/>
      <c r="F11" s="117">
        <v>53292</v>
      </c>
      <c r="G11" s="118"/>
      <c r="H11" s="119"/>
    </row>
    <row r="12" spans="1:8">
      <c r="A12" s="120"/>
      <c r="B12" s="121"/>
      <c r="C12" s="128"/>
      <c r="D12" s="123">
        <v>96826</v>
      </c>
      <c r="E12" s="124"/>
      <c r="F12" s="125">
        <v>28900</v>
      </c>
      <c r="G12" s="126"/>
      <c r="H12" s="127"/>
    </row>
    <row r="13" spans="1:8">
      <c r="A13" s="108"/>
      <c r="B13" s="113"/>
      <c r="C13" s="129"/>
      <c r="D13" s="130">
        <v>56171</v>
      </c>
      <c r="E13" s="131"/>
      <c r="F13" s="132">
        <v>49129</v>
      </c>
      <c r="G13" s="133"/>
      <c r="H13" s="119"/>
    </row>
    <row r="14" spans="1:8">
      <c r="A14" s="120"/>
      <c r="B14" s="121"/>
      <c r="C14" s="122"/>
      <c r="D14" s="123">
        <v>47362</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7.79</v>
      </c>
      <c r="C19" s="134">
        <f>ROUND(VALUE(SUBSTITUTE(実質収支比率等に係る経年分析!G$48,"▲","-")),2)</f>
        <v>8.32</v>
      </c>
      <c r="D19" s="134">
        <f>ROUND(VALUE(SUBSTITUTE(実質収支比率等に係る経年分析!H$48,"▲","-")),2)</f>
        <v>9.75</v>
      </c>
      <c r="E19" s="134">
        <f>ROUND(VALUE(SUBSTITUTE(実質収支比率等に係る経年分析!I$48,"▲","-")),2)</f>
        <v>7.23</v>
      </c>
      <c r="F19" s="134">
        <f>ROUND(VALUE(SUBSTITUTE(実質収支比率等に係る経年分析!J$48,"▲","-")),2)</f>
        <v>7.54</v>
      </c>
    </row>
    <row r="20" spans="1:11">
      <c r="A20" s="134" t="s">
        <v>43</v>
      </c>
      <c r="B20" s="134">
        <f>ROUND(VALUE(SUBSTITUTE(実質収支比率等に係る経年分析!F$47,"▲","-")),2)</f>
        <v>8.2799999999999994</v>
      </c>
      <c r="C20" s="134">
        <f>ROUND(VALUE(SUBSTITUTE(実質収支比率等に係る経年分析!G$47,"▲","-")),2)</f>
        <v>9</v>
      </c>
      <c r="D20" s="134">
        <f>ROUND(VALUE(SUBSTITUTE(実質収支比率等に係る経年分析!H$47,"▲","-")),2)</f>
        <v>6.25</v>
      </c>
      <c r="E20" s="134">
        <f>ROUND(VALUE(SUBSTITUTE(実質収支比率等に係る経年分析!I$47,"▲","-")),2)</f>
        <v>10.28</v>
      </c>
      <c r="F20" s="134">
        <f>ROUND(VALUE(SUBSTITUTE(実質収支比率等に係る経年分析!J$47,"▲","-")),2)</f>
        <v>8.2100000000000009</v>
      </c>
    </row>
    <row r="21" spans="1:11">
      <c r="A21" s="134" t="s">
        <v>44</v>
      </c>
      <c r="B21" s="134">
        <f>IF(ISNUMBER(VALUE(SUBSTITUTE(実質収支比率等に係る経年分析!F$49,"▲","-"))),ROUND(VALUE(SUBSTITUTE(実質収支比率等に係る経年分析!F$49,"▲","-")),2),NA())</f>
        <v>-1.08</v>
      </c>
      <c r="C21" s="134">
        <f>IF(ISNUMBER(VALUE(SUBSTITUTE(実質収支比率等に係る経年分析!G$49,"▲","-"))),ROUND(VALUE(SUBSTITUTE(実質収支比率等に係る経年分析!G$49,"▲","-")),2),NA())</f>
        <v>1.27</v>
      </c>
      <c r="D21" s="134">
        <f>IF(ISNUMBER(VALUE(SUBSTITUTE(実質収支比率等に係る経年分析!H$49,"▲","-"))),ROUND(VALUE(SUBSTITUTE(実質収支比率等に係る経年分析!H$49,"▲","-")),2),NA())</f>
        <v>-1.41</v>
      </c>
      <c r="E21" s="134">
        <f>IF(ISNUMBER(VALUE(SUBSTITUTE(実質収支比率等に係る経年分析!I$49,"▲","-"))),ROUND(VALUE(SUBSTITUTE(実質収支比率等に係る経年分析!I$49,"▲","-")),2),NA())</f>
        <v>1.43</v>
      </c>
      <c r="F21" s="134">
        <f>IF(ISNUMBER(VALUE(SUBSTITUTE(実質収支比率等に係る経年分析!J$49,"▲","-"))),ROUND(VALUE(SUBSTITUTE(実質収支比率等に係る経年分析!J$49,"▲","-")),2),NA())</f>
        <v>-1.47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10.210000000000001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933</v>
      </c>
      <c r="E42" s="136"/>
      <c r="F42" s="136"/>
      <c r="G42" s="136">
        <f>'実質公債費比率（分子）の構造'!L$52</f>
        <v>937</v>
      </c>
      <c r="H42" s="136"/>
      <c r="I42" s="136"/>
      <c r="J42" s="136">
        <f>'実質公債費比率（分子）の構造'!M$52</f>
        <v>926</v>
      </c>
      <c r="K42" s="136"/>
      <c r="L42" s="136"/>
      <c r="M42" s="136">
        <f>'実質公債費比率（分子）の構造'!N$52</f>
        <v>914</v>
      </c>
      <c r="N42" s="136"/>
      <c r="O42" s="136"/>
      <c r="P42" s="136">
        <f>'実質公債費比率（分子）の構造'!O$52</f>
        <v>942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138</v>
      </c>
      <c r="C44" s="136"/>
      <c r="D44" s="136"/>
      <c r="E44" s="136">
        <f>'実質公債費比率（分子）の構造'!L$50</f>
        <v>142</v>
      </c>
      <c r="F44" s="136"/>
      <c r="G44" s="136"/>
      <c r="H44" s="136">
        <f>'実質公債費比率（分子）の構造'!M$50</f>
        <v>104</v>
      </c>
      <c r="I44" s="136"/>
      <c r="J44" s="136"/>
      <c r="K44" s="136">
        <f>'実質公債費比率（分子）の構造'!N$50</f>
        <v>105</v>
      </c>
      <c r="L44" s="136"/>
      <c r="M44" s="136"/>
      <c r="N44" s="136">
        <f>'実質公債費比率（分子）の構造'!O$50</f>
        <v>0</v>
      </c>
      <c r="O44" s="136"/>
      <c r="P44" s="136"/>
    </row>
    <row r="45" spans="1:16">
      <c r="A45" s="136" t="s">
        <v>54</v>
      </c>
      <c r="B45" s="136">
        <f>'実質公債費比率（分子）の構造'!K$49</f>
        <v>65</v>
      </c>
      <c r="C45" s="136"/>
      <c r="D45" s="136"/>
      <c r="E45" s="136">
        <f>'実質公債費比率（分子）の構造'!L$49</f>
        <v>70</v>
      </c>
      <c r="F45" s="136"/>
      <c r="G45" s="136"/>
      <c r="H45" s="136">
        <f>'実質公債費比率（分子）の構造'!M$49</f>
        <v>79</v>
      </c>
      <c r="I45" s="136"/>
      <c r="J45" s="136"/>
      <c r="K45" s="136">
        <f>'実質公債費比率（分子）の構造'!N$49</f>
        <v>58</v>
      </c>
      <c r="L45" s="136"/>
      <c r="M45" s="136"/>
      <c r="N45" s="136">
        <f>'実質公債費比率（分子）の構造'!O$49</f>
        <v>88</v>
      </c>
      <c r="O45" s="136"/>
      <c r="P45" s="136"/>
    </row>
    <row r="46" spans="1:16">
      <c r="A46" s="136" t="s">
        <v>55</v>
      </c>
      <c r="B46" s="136">
        <f>'実質公債費比率（分子）の構造'!K$48</f>
        <v>277</v>
      </c>
      <c r="C46" s="136"/>
      <c r="D46" s="136"/>
      <c r="E46" s="136">
        <f>'実質公債費比率（分子）の構造'!L$48</f>
        <v>232</v>
      </c>
      <c r="F46" s="136"/>
      <c r="G46" s="136"/>
      <c r="H46" s="136">
        <f>'実質公債費比率（分子）の構造'!M$48</f>
        <v>239</v>
      </c>
      <c r="I46" s="136"/>
      <c r="J46" s="136"/>
      <c r="K46" s="136">
        <f>'実質公債費比率（分子）の構造'!N$48</f>
        <v>218</v>
      </c>
      <c r="L46" s="136"/>
      <c r="M46" s="136"/>
      <c r="N46" s="136">
        <f>'実質公債費比率（分子）の構造'!O$48</f>
        <v>199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995</v>
      </c>
      <c r="C49" s="136"/>
      <c r="D49" s="136"/>
      <c r="E49" s="136">
        <f>'実質公債費比率（分子）の構造'!L$45</f>
        <v>1004</v>
      </c>
      <c r="F49" s="136"/>
      <c r="G49" s="136"/>
      <c r="H49" s="136">
        <f>'実質公債費比率（分子）の構造'!M$45</f>
        <v>1066</v>
      </c>
      <c r="I49" s="136"/>
      <c r="J49" s="136"/>
      <c r="K49" s="136">
        <f>'実質公債費比率（分子）の構造'!N$45</f>
        <v>1158</v>
      </c>
      <c r="L49" s="136"/>
      <c r="M49" s="136"/>
      <c r="N49" s="136">
        <f>'実質公債費比率（分子）の構造'!O$45</f>
        <v>1221</v>
      </c>
      <c r="O49" s="136"/>
      <c r="P49" s="136"/>
    </row>
    <row r="50" spans="1:16">
      <c r="A50" s="136" t="s">
        <v>59</v>
      </c>
      <c r="B50" s="136" t="e">
        <f>NA()</f>
        <v>#N/A</v>
      </c>
      <c r="C50" s="136">
        <f>IF(ISNUMBER('実質公債費比率（分子）の構造'!K$53),'実質公債費比率（分子）の構造'!K$53,NA())</f>
        <v>542</v>
      </c>
      <c r="D50" s="136" t="e">
        <f>NA()</f>
        <v>#N/A</v>
      </c>
      <c r="E50" s="136" t="e">
        <f>NA()</f>
        <v>#N/A</v>
      </c>
      <c r="F50" s="136">
        <f>IF(ISNUMBER('実質公債費比率（分子）の構造'!L$53),'実質公債費比率（分子）の構造'!L$53,NA())</f>
        <v>511</v>
      </c>
      <c r="G50" s="136" t="e">
        <f>NA()</f>
        <v>#N/A</v>
      </c>
      <c r="H50" s="136" t="e">
        <f>NA()</f>
        <v>#N/A</v>
      </c>
      <c r="I50" s="136">
        <f>IF(ISNUMBER('実質公債費比率（分子）の構造'!M$53),'実質公債費比率（分子）の構造'!M$53,NA())</f>
        <v>562</v>
      </c>
      <c r="J50" s="136" t="e">
        <f>NA()</f>
        <v>#N/A</v>
      </c>
      <c r="K50" s="136" t="e">
        <f>NA()</f>
        <v>#N/A</v>
      </c>
      <c r="L50" s="136">
        <f>IF(ISNUMBER('実質公債費比率（分子）の構造'!N$53),'実質公債費比率（分子）の構造'!N$53,NA())</f>
        <v>625</v>
      </c>
      <c r="M50" s="136" t="e">
        <f>NA()</f>
        <v>#N/A</v>
      </c>
      <c r="N50" s="136" t="e">
        <f>NA()</f>
        <v>#N/A</v>
      </c>
      <c r="O50" s="136">
        <f>IF(ISNUMBER('実質公債費比率（分子）の構造'!O$53),'実質公債費比率（分子）の構造'!O$53,NA())</f>
        <v>566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7746</v>
      </c>
      <c r="E56" s="135"/>
      <c r="F56" s="135"/>
      <c r="G56" s="135">
        <f>'将来負担比率（分子）の構造'!J$51</f>
        <v>7544</v>
      </c>
      <c r="H56" s="135"/>
      <c r="I56" s="135"/>
      <c r="J56" s="135">
        <f>'将来負担比率（分子）の構造'!K$51</f>
        <v>7313</v>
      </c>
      <c r="K56" s="135"/>
      <c r="L56" s="135"/>
      <c r="M56" s="135">
        <f>'将来負担比率（分子）の構造'!L$51</f>
        <v>6990</v>
      </c>
      <c r="N56" s="135"/>
      <c r="O56" s="135"/>
      <c r="P56" s="135">
        <f>'将来負担比率（分子）の構造'!M$51</f>
        <v>7053</v>
      </c>
    </row>
    <row r="57" spans="1:16">
      <c r="A57" s="135" t="s">
        <v>35</v>
      </c>
      <c r="B57" s="135"/>
      <c r="C57" s="135"/>
      <c r="D57" s="135">
        <f>'将来負担比率（分子）の構造'!I$50</f>
        <v>453</v>
      </c>
      <c r="E57" s="135"/>
      <c r="F57" s="135"/>
      <c r="G57" s="135">
        <f>'将来負担比率（分子）の構造'!J$50</f>
        <v>414</v>
      </c>
      <c r="H57" s="135"/>
      <c r="I57" s="135"/>
      <c r="J57" s="135">
        <f>'将来負担比率（分子）の構造'!K$50</f>
        <v>539</v>
      </c>
      <c r="K57" s="135"/>
      <c r="L57" s="135"/>
      <c r="M57" s="135">
        <f>'将来負担比率（分子）の構造'!L$50</f>
        <v>336</v>
      </c>
      <c r="N57" s="135"/>
      <c r="O57" s="135"/>
      <c r="P57" s="135">
        <f>'将来負担比率（分子）の構造'!M$50</f>
        <v>321</v>
      </c>
    </row>
    <row r="58" spans="1:16">
      <c r="A58" s="135" t="s">
        <v>34</v>
      </c>
      <c r="B58" s="135"/>
      <c r="C58" s="135"/>
      <c r="D58" s="135">
        <f>'将来負担比率（分子）の構造'!I$49</f>
        <v>1430</v>
      </c>
      <c r="E58" s="135"/>
      <c r="F58" s="135"/>
      <c r="G58" s="135">
        <f>'将来負担比率（分子）の構造'!J$49</f>
        <v>1506</v>
      </c>
      <c r="H58" s="135"/>
      <c r="I58" s="135"/>
      <c r="J58" s="135">
        <f>'将来負担比率（分子）の構造'!K$49</f>
        <v>1135</v>
      </c>
      <c r="K58" s="135"/>
      <c r="L58" s="135"/>
      <c r="M58" s="135">
        <f>'将来負担比率（分子）の構造'!L$49</f>
        <v>1344</v>
      </c>
      <c r="N58" s="135"/>
      <c r="O58" s="135"/>
      <c r="P58" s="135">
        <f>'将来負担比率（分子）の構造'!M$49</f>
        <v>1070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f>'将来負担比率（分子）の構造'!J$46</f>
        <v>2</v>
      </c>
      <c r="F61" s="135"/>
      <c r="G61" s="135"/>
      <c r="H61" s="135">
        <f>'将来負担比率（分子）の構造'!K$46</f>
        <v>1</v>
      </c>
      <c r="I61" s="135"/>
      <c r="J61" s="135"/>
      <c r="K61" s="135">
        <f>'将来負担比率（分子）の構造'!L$46</f>
        <v>1</v>
      </c>
      <c r="L61" s="135"/>
      <c r="M61" s="135"/>
      <c r="N61" s="135">
        <f>'将来負担比率（分子）の構造'!M$46</f>
        <v>0</v>
      </c>
      <c r="O61" s="135"/>
      <c r="P61" s="135"/>
    </row>
    <row r="62" spans="1:16">
      <c r="A62" s="135" t="s">
        <v>29</v>
      </c>
      <c r="B62" s="135">
        <f>'将来負担比率（分子）の構造'!I$45</f>
        <v>1873</v>
      </c>
      <c r="C62" s="135"/>
      <c r="D62" s="135"/>
      <c r="E62" s="135">
        <f>'将来負担比率（分子）の構造'!J$45</f>
        <v>1835</v>
      </c>
      <c r="F62" s="135"/>
      <c r="G62" s="135"/>
      <c r="H62" s="135">
        <f>'将来負担比率（分子）の構造'!K$45</f>
        <v>1763</v>
      </c>
      <c r="I62" s="135"/>
      <c r="J62" s="135"/>
      <c r="K62" s="135">
        <f>'将来負担比率（分子）の構造'!L$45</f>
        <v>1423</v>
      </c>
      <c r="L62" s="135"/>
      <c r="M62" s="135"/>
      <c r="N62" s="135">
        <f>'将来負担比率（分子）の構造'!M$45</f>
        <v>1191</v>
      </c>
      <c r="O62" s="135"/>
      <c r="P62" s="135"/>
    </row>
    <row r="63" spans="1:16">
      <c r="A63" s="135" t="s">
        <v>28</v>
      </c>
      <c r="B63" s="135">
        <f>'将来負担比率（分子）の構造'!I$44</f>
        <v>603</v>
      </c>
      <c r="C63" s="135"/>
      <c r="D63" s="135"/>
      <c r="E63" s="135">
        <f>'将来負担比率（分子）の構造'!J$44</f>
        <v>644</v>
      </c>
      <c r="F63" s="135"/>
      <c r="G63" s="135"/>
      <c r="H63" s="135">
        <f>'将来負担比率（分子）の構造'!K$44</f>
        <v>722</v>
      </c>
      <c r="I63" s="135"/>
      <c r="J63" s="135"/>
      <c r="K63" s="135">
        <f>'将来負担比率（分子）の構造'!L$44</f>
        <v>851</v>
      </c>
      <c r="L63" s="135"/>
      <c r="M63" s="135"/>
      <c r="N63" s="135">
        <f>'将来負担比率（分子）の構造'!M$44</f>
        <v>761</v>
      </c>
      <c r="O63" s="135"/>
      <c r="P63" s="135"/>
    </row>
    <row r="64" spans="1:16">
      <c r="A64" s="135" t="s">
        <v>27</v>
      </c>
      <c r="B64" s="135">
        <f>'将来負担比率（分子）の構造'!I$43</f>
        <v>2174</v>
      </c>
      <c r="C64" s="135"/>
      <c r="D64" s="135"/>
      <c r="E64" s="135">
        <f>'将来負担比率（分子）の構造'!J$43</f>
        <v>1938</v>
      </c>
      <c r="F64" s="135"/>
      <c r="G64" s="135"/>
      <c r="H64" s="135">
        <f>'将来負担比率（分子）の構造'!K$43</f>
        <v>1729</v>
      </c>
      <c r="I64" s="135"/>
      <c r="J64" s="135"/>
      <c r="K64" s="135">
        <f>'将来負担比率（分子）の構造'!L$43</f>
        <v>1546</v>
      </c>
      <c r="L64" s="135"/>
      <c r="M64" s="135"/>
      <c r="N64" s="135">
        <f>'将来負担比率（分子）の構造'!M$43</f>
        <v>1422</v>
      </c>
      <c r="O64" s="135"/>
      <c r="P64" s="135"/>
    </row>
    <row r="65" spans="1:16">
      <c r="A65" s="135" t="s">
        <v>26</v>
      </c>
      <c r="B65" s="135">
        <f>'将来負担比率（分子）の構造'!I$42</f>
        <v>881</v>
      </c>
      <c r="C65" s="135"/>
      <c r="D65" s="135"/>
      <c r="E65" s="135">
        <f>'将来負担比率（分子）の構造'!J$42</f>
        <v>524</v>
      </c>
      <c r="F65" s="135"/>
      <c r="G65" s="135"/>
      <c r="H65" s="135">
        <f>'将来負担比率（分子）の構造'!K$42</f>
        <v>256</v>
      </c>
      <c r="I65" s="135"/>
      <c r="J65" s="135"/>
      <c r="K65" s="135">
        <f>'将来負担比率（分子）の構造'!L$42</f>
        <v>94</v>
      </c>
      <c r="L65" s="135"/>
      <c r="M65" s="135"/>
      <c r="N65" s="135">
        <f>'将来負担比率（分子）の構造'!M$42</f>
        <v>3</v>
      </c>
      <c r="O65" s="135"/>
      <c r="P65" s="135"/>
    </row>
    <row r="66" spans="1:16">
      <c r="A66" s="135" t="s">
        <v>25</v>
      </c>
      <c r="B66" s="135">
        <f>'将来負担比率（分子）の構造'!I$41</f>
        <v>10293</v>
      </c>
      <c r="C66" s="135"/>
      <c r="D66" s="135"/>
      <c r="E66" s="135">
        <f>'将来負担比率（分子）の構造'!J$41</f>
        <v>10304</v>
      </c>
      <c r="F66" s="135"/>
      <c r="G66" s="135"/>
      <c r="H66" s="135">
        <f>'将来負担比率（分子）の構造'!K$41</f>
        <v>10417</v>
      </c>
      <c r="I66" s="135"/>
      <c r="J66" s="135"/>
      <c r="K66" s="135">
        <f>'将来負担比率（分子）の構造'!L$41</f>
        <v>10624</v>
      </c>
      <c r="L66" s="135"/>
      <c r="M66" s="135"/>
      <c r="N66" s="135">
        <f>'将来負担比率（分子）の構造'!M$41</f>
        <v>12996</v>
      </c>
      <c r="O66" s="135"/>
      <c r="P66" s="135"/>
    </row>
    <row r="67" spans="1:16">
      <c r="A67" s="135" t="s">
        <v>63</v>
      </c>
      <c r="B67" s="135" t="e">
        <f>NA()</f>
        <v>#N/A</v>
      </c>
      <c r="C67" s="135">
        <f>IF(ISNUMBER('将来負担比率（分子）の構造'!I$52), IF('将来負担比率（分子）の構造'!I$52 &lt; 0, 0, '将来負担比率（分子）の構造'!I$52), NA())</f>
        <v>6198</v>
      </c>
      <c r="D67" s="135" t="e">
        <f>NA()</f>
        <v>#N/A</v>
      </c>
      <c r="E67" s="135" t="e">
        <f>NA()</f>
        <v>#N/A</v>
      </c>
      <c r="F67" s="135">
        <f>IF(ISNUMBER('将来負担比率（分子）の構造'!J$52), IF('将来負担比率（分子）の構造'!J$52 &lt; 0, 0, '将来負担比率（分子）の構造'!J$52), NA())</f>
        <v>5783</v>
      </c>
      <c r="G67" s="135" t="e">
        <f>NA()</f>
        <v>#N/A</v>
      </c>
      <c r="H67" s="135" t="e">
        <f>NA()</f>
        <v>#N/A</v>
      </c>
      <c r="I67" s="135">
        <f>IF(ISNUMBER('将来負担比率（分子）の構造'!K$52), IF('将来負担比率（分子）の構造'!K$52 &lt; 0, 0, '将来負担比率（分子）の構造'!K$52), NA())</f>
        <v>5902</v>
      </c>
      <c r="J67" s="135" t="e">
        <f>NA()</f>
        <v>#N/A</v>
      </c>
      <c r="K67" s="135" t="e">
        <f>NA()</f>
        <v>#N/A</v>
      </c>
      <c r="L67" s="135">
        <f>IF(ISNUMBER('将来負担比率（分子）の構造'!L$52), IF('将来負担比率（分子）の構造'!L$52 &lt; 0, 0, '将来負担比率（分子）の構造'!L$52), NA())</f>
        <v>5868</v>
      </c>
      <c r="M67" s="135" t="e">
        <f>NA()</f>
        <v>#N/A</v>
      </c>
      <c r="N67" s="135" t="e">
        <f>NA()</f>
        <v>#N/A</v>
      </c>
      <c r="O67" s="135">
        <f>IF(ISNUMBER('将来負担比率（分子）の構造'!M$52), IF('将来負担比率（分子）の構造'!M$52 &lt; 0, 0, '将来負担比率（分子）の構造'!M$52), NA())</f>
        <v>7929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2016-04-14T07:39:12Z</cp:lastPrinted>
  <dcterms:created xsi:type="dcterms:W3CDTF">2016-02-15T00:59:56Z</dcterms:created>
  <dcterms:modified xsi:type="dcterms:W3CDTF">2016-04-25T05:46:48Z</dcterms:modified>
</cp:coreProperties>
</file>