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AM34" i="9"/>
  <c r="U34" i="9"/>
  <c r="U35" i="9" s="1"/>
  <c r="C34" i="9"/>
  <c r="U36" i="9" l="1"/>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<sst xmlns="http://schemas.openxmlformats.org/spreadsheetml/2006/main" count="993" uniqueCount="547">
  <si>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</si>
  <si>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</si>
  <si>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</si>
  <si>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</si>
  <si>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</si>
  <si>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</si>
  <si>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</si>
  <si>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</si>
  <si>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</si>
  <si>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</si>
  <si>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</si>
  <si>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</si>
  <si>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</si>
  <si>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</si>
  <si>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</si>
  <si>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</si>
  <si>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</si>
  <si>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</si>
  <si>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</si>
  <si>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</si>
  <si>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</si>
  <si>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</si>
  <si>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</si>
  <si>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</si>
  <si>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</si>
  <si>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</si>
  <si>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</si>
  <si>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</si>
  <si>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</si>
  <si>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</si>
  <si>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</si>
  <si>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</si>
  <si>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</si>
  <si>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</si>
  <si>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</si>
  <si>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</si>
  <si>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</si>
  <si>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</si>
  <si>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</si>
  <si>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</si>
  <si>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</si>
  <si>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</si>
  <si>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</si>
  <si>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</si>
  <si>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</si>
  <si>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</si>
  <si>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</si>
  <si>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</si>
  <si>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</si>
  <si>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</si>
  <si>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</si>
  <si>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</si>
  <si>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</si>
  <si>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</si>
  <si>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</si>
  <si>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</si>
  <si>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</si>
  <si>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</si>
  <si>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</si>
  <si>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</si>
  <si>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</si>
  <si>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</si>
  <si>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</si>
  <si>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</si>
  <si>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</si>
  <si>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</si>
  <si>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</si>
  <si>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</si>
  <si>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</si>
  <si>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</si>
  <si>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</si>
  <si>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</si>
  <si>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</si>
  <si>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</si>
  <si>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</si>
  <si>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</si>
  <si>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</si>
  <si>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</si>
  <si>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</si>
  <si>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</si>
  <si>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</si>
  <si>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</si>
  <si>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桶川市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</si>
  <si>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</si>
  <si>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</si>
  <si>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</si>
  <si>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</si>
  <si>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</si>
  <si>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</si>
  <si>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</si>
  <si>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</si>
  <si>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</si>
  <si>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</si>
  <si>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</si>
  <si>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</si>
  <si>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</si>
  <si>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</si>
  <si>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</si>
  <si>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</si>
  <si>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</si>
  <si>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</si>
  <si>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</si>
  <si>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</si>
  <si>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</si>
  <si>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</si>
  <si>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</si>
  <si>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</si>
  <si>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</si>
  <si>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</si>
  <si>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</si>
  <si>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</si>
  <si>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</si>
  <si>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</si>
  <si>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</si>
  <si>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</si>
  <si>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</si>
  <si>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</si>
  <si>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</si>
  <si>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</si>
  <si>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</si>
  <si>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</si>
  <si>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</si>
  <si>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</si>
  <si>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</si>
  <si>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</si>
  <si>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</si>
  <si>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</si>
  <si>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</si>
  <si>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</si>
  <si>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</si>
  <si>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</si>
  <si>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</si>
  <si>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</si>
  <si>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</si>
  <si>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</si>
  <si>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</si>
  <si>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</si>
  <si>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</si>
  <si>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</si>
  <si>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</si>
  <si>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</si>
  <si>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</si>
  <si>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</si>
  <si>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</si>
  <si>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</si>
  <si>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</si>
  <si>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</si>
  <si>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</si>
  <si>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</si>
  <si>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</si>
  <si>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</si>
  <si>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</si>
  <si>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</si>
  <si>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</si>
  <si>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</si>
  <si>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</si>
  <si>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</si>
  <si>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</si>
  <si>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</si>
  <si>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</si>
  <si>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</si>
  <si>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</si>
  <si>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</si>
  <si>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</si>
  <si>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</si>
  <si>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</si>
  <si>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</si>
  <si>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</si>
  <si>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</si>
  <si>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</si>
  <si>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</si>
  <si>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</si>
  <si>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</si>
  <si>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</si>
  <si>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</si>
  <si>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</si>
  <si>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</si>
  <si>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</si>
  <si>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</si>
  <si>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</si>
  <si>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</si>
  <si>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</si>
  <si>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</si>
  <si>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</si>
  <si>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</si>
  <si>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</si>
  <si>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</si>
  <si>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</si>
  <si>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</si>
  <si>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</si>
  <si>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</si>
  <si>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</si>
  <si>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</si>
  <si>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</si>
  <si>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埼玉県桶川市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</si>
  <si>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</si>
  <si>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</si>
  <si>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</si>
  <si>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</si>
  <si>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</si>
  <si>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</si>
  <si>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</si>
  <si>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</si>
  <si>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</si>
  <si>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</si>
  <si>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</si>
  <si>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</si>
  <si>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</si>
  <si>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</si>
  <si>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</si>
  <si>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</si>
  <si>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</si>
  <si>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</si>
  <si>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</si>
  <si>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</si>
  <si>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</si>
  <si>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</si>
  <si>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</si>
  <si>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</si>
  <si>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</si>
  <si>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</si>
  <si>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</si>
  <si>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</si>
  <si>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</si>
  <si>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</si>
  <si>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</si>
  <si>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</si>
  <si>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</si>
  <si>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</si>
  <si>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</si>
  <si>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</si>
  <si>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</si>
  <si>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</si>
  <si>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</si>
  <si>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</si>
  <si>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</si>
  <si>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</si>
  <si>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</si>
  <si>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</si>
  <si>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</si>
  <si>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</si>
  <si>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</si>
  <si>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</si>
  <si>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</si>
  <si>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</si>
  <si>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</si>
  <si>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</si>
  <si>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</si>
  <si>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</si>
  <si>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</si>
  <si>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</si>
  <si>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</si>
  <si>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</si>
  <si>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</si>
  <si>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</si>
  <si>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</si>
  <si>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</si>
  <si>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</si>
  <si>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</si>
  <si>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</si>
  <si>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</si>
  <si>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</si>
  <si>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</si>
  <si>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</si>
  <si>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</si>
  <si>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</si>
  <si>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</si>
  <si>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</si>
  <si>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</si>
  <si>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</si>
  <si>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</si>
  <si>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</si>
  <si>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</si>
  <si>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</si>
  <si>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</si>
  <si>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</si>
  <si>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</si>
  <si>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</si>
  <si>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</si>
  <si>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</si>
  <si>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</si>
  <si>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</si>
  <si>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</si>
  <si>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</si>
  <si>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</si>
  <si>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</si>
  <si>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</si>
  <si>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</si>
  <si>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</si>
  <si>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</si>
  <si>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</si>
  <si>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</si>
  <si>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</si>
  <si>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</si>
  <si>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</si>
  <si>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</si>
  <si>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</si>
  <si>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</si>
  <si>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</si>
  <si>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</si>
  <si>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</si>
  <si>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</si>
  <si>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</si>
  <si>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</si>
  <si>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</si>
  <si>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</si>
  <si>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</si>
  <si>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</si>
  <si>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</si>
  <si>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</si>
  <si>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</si>
  <si>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</si>
  <si>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</si>
  <si>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</si>
  <si>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</si>
  <si>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</si>
  <si>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</si>
  <si>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</si>
  <si>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</si>
  <si>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</si>
  <si>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</si>
  <si>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</si>
  <si>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</si>
  <si>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</si>
  <si>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</si>
  <si>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</si>
  <si>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</si>
  <si>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</si>
  <si>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</si>
  <si>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</si>
  <si>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</si>
  <si>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</si>
  <si>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</si>
  <si>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</si>
  <si>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</si>
  <si>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</si>
  <si>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</si>
  <si>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</si>
  <si>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</si>
  <si>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</si>
  <si>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</si>
  <si>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</si>
  <si>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</si>
  <si>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</si>
  <si>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埼玉県桶川市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</si>
  <si>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</si>
  <si>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</si>
  <si>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</si>
  <si>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</si>
  <si>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</si>
  <si>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</si>
  <si>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</si>
  <si>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</si>
  <si>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</si>
  <si>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</si>
  <si>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</si>
  <si>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</si>
  <si>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</si>
  <si>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</si>
  <si>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</si>
  <si>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</si>
  <si>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</si>
  <si>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</si>
  <si>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</si>
  <si>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</si>
  <si>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</si>
  <si>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</si>
  <si>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</si>
  <si>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</si>
  <si>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</si>
  <si>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</si>
  <si>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</si>
  <si>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</si>
  <si>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</si>
  <si>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</si>
  <si>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</si>
  <si>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</si>
  <si>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</si>
  <si>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</si>
  <si>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</si>
  <si>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</si>
  <si>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</si>
  <si>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</si>
  <si>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</si>
  <si>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</si>
  <si>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</si>
  <si>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</si>
  <si>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</si>
  <si>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</si>
  <si>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</si>
  <si>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</si>
  <si>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</si>
  <si>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</si>
  <si>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</si>
  <si>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</si>
  <si>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</si>
  <si>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</si>
  <si>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</si>
  <si>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</si>
  <si>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</si>
  <si>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</si>
  <si>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</si>
  <si>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</si>
  <si>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</si>
  <si>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</si>
  <si>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</si>
  <si>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</si>
  <si>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</si>
  <si>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</si>
  <si>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</si>
  <si>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</si>
  <si>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</si>
  <si>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</si>
  <si>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</si>
  <si>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</si>
  <si>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</si>
  <si>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</si>
  <si>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</si>
  <si>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</si>
  <si>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</si>
  <si>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</si>
  <si>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</si>
  <si>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</si>
  <si>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</si>
  <si>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</si>
  <si>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</si>
  <si>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</si>
  <si>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</si>
  <si>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</si>
  <si>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</si>
  <si>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</si>
  <si>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</si>
  <si>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</si>
  <si>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</si>
  <si>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</si>
  <si>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</si>
  <si>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</si>
  <si>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</si>
  <si>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</si>
  <si>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</si>
  <si>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</si>
  <si>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</si>
  <si>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</si>
  <si>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</si>
  <si>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</si>
  <si>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</si>
  <si>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</si>
  <si>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</si>
  <si>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</si>
  <si>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</si>
  <si>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</si>
  <si>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</si>
  <si>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</si>
  <si>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</si>
  <si>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</si>
  <si>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</si>
  <si>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</si>
  <si>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</si>
  <si>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</si>
  <si>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</si>
  <si>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</si>
  <si>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</si>
  <si>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</si>
  <si>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</si>
  <si>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</si>
  <si>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</si>
  <si>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</si>
  <si>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</si>
  <si>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</si>
  <si>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</si>
  <si>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</si>
  <si>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</si>
  <si>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</si>
  <si>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</si>
  <si>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</si>
  <si>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</si>
  <si>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</si>
  <si>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</si>
  <si>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</si>
  <si>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</si>
  <si>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</si>
  <si>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</si>
  <si>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</si>
  <si>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</si>
  <si>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</si>
  <si>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</si>
  <si>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</si>
  <si>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</si>
  <si>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</si>
  <si>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</si>
  <si>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</si>
  <si>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</si>
  <si>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</si>
  <si>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</si>
  <si>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</si>
  <si>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</si>
  <si>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</si>
  <si>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</si>
  <si>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</si>
  <si>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</si>
  <si>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</si>
  <si>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</si>
  <si>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</si>
  <si>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</si>
  <si>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</si>
  <si>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</si>
  <si>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</si>
  <si>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</si>
  <si>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</si>
  <si>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</si>
  <si>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</si>
  <si>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</si>
  <si>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</si>
  <si>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</si>
  <si>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</si>
  <si>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</si>
  <si>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</si>
  <si>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</si>
  <si>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</si>
  <si>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1.26</t>
  </si>
  <si>
    <t>▲ 3.44</t>
  </si>
  <si>
    <t>▲ 3.25</t>
  </si>
  <si>
    <t>一般会計</t>
  </si>
  <si>
    <t>国民健康保険特別会計</t>
  </si>
  <si>
    <t>介護保険特別会計</t>
  </si>
  <si>
    <t>公共下水道事業特別会計</t>
  </si>
  <si>
    <t>後期高齢者医療特別会計</t>
  </si>
  <si>
    <t>その他会計（赤字）</t>
  </si>
  <si>
    <t>その他会計（黒字）</t>
  </si>
  <si>
    <t>-</t>
    <phoneticPr fontId="2"/>
  </si>
  <si>
    <t>-</t>
    <phoneticPr fontId="2"/>
  </si>
  <si>
    <t>-</t>
    <phoneticPr fontId="2"/>
  </si>
  <si>
    <t>埼玉県後期高齢者医療広域連合</t>
  </si>
  <si>
    <t>特別会計</t>
  </si>
  <si>
    <t>埼玉県市町村総合事務組合</t>
  </si>
  <si>
    <t>交通災害特別会計</t>
  </si>
  <si>
    <t>彩の国さいたま人づくり広域連合</t>
  </si>
  <si>
    <t>上尾、桶川、伊奈衛生組合</t>
    <rPh sb="0" eb="2">
      <t>アゲオ</t>
    </rPh>
    <rPh sb="3" eb="5">
      <t>オケガワ</t>
    </rPh>
    <rPh sb="6" eb="8">
      <t>イナ</t>
    </rPh>
    <rPh sb="8" eb="10">
      <t>エイセイ</t>
    </rPh>
    <rPh sb="10" eb="12">
      <t>クミアイ</t>
    </rPh>
    <phoneticPr fontId="2"/>
  </si>
  <si>
    <t>-</t>
    <phoneticPr fontId="2"/>
  </si>
  <si>
    <t>埼玉県央広域事務組合</t>
    <rPh sb="0" eb="2">
      <t>サイタマ</t>
    </rPh>
    <rPh sb="2" eb="4">
      <t>ケンオウ</t>
    </rPh>
    <rPh sb="4" eb="6">
      <t>コウイキ</t>
    </rPh>
    <rPh sb="6" eb="8">
      <t>ジム</t>
    </rPh>
    <rPh sb="8" eb="10">
      <t>クミアイ</t>
    </rPh>
    <phoneticPr fontId="2"/>
  </si>
  <si>
    <t>桶川北本水道企業団</t>
    <rPh sb="0" eb="2">
      <t>オケガワ</t>
    </rPh>
    <rPh sb="2" eb="4">
      <t>キタモト</t>
    </rPh>
    <rPh sb="4" eb="6">
      <t>スイドウ</t>
    </rPh>
    <rPh sb="6" eb="8">
      <t>キギョウ</t>
    </rPh>
    <rPh sb="8" eb="9">
      <t>ダン</t>
    </rPh>
    <phoneticPr fontId="2"/>
  </si>
  <si>
    <t>一般会計</t>
    <phoneticPr fontId="2"/>
  </si>
  <si>
    <t>斎場特別会計</t>
    <rPh sb="0" eb="2">
      <t>サイジョウ</t>
    </rPh>
    <rPh sb="2" eb="4">
      <t>トクベツ</t>
    </rPh>
    <rPh sb="4" eb="6">
      <t>カイケイ</t>
    </rPh>
    <phoneticPr fontId="2"/>
  </si>
  <si>
    <t>水道事業会計</t>
    <rPh sb="0" eb="2">
      <t>スイドウ</t>
    </rPh>
    <rPh sb="2" eb="4">
      <t>ジギョウ</t>
    </rPh>
    <rPh sb="4" eb="6">
      <t>カイケイ</t>
    </rPh>
    <phoneticPr fontId="2"/>
  </si>
  <si>
    <t>けやき文化財団</t>
    <rPh sb="3" eb="5">
      <t>ブンカ</t>
    </rPh>
    <rPh sb="5" eb="7">
      <t>ザイダン</t>
    </rPh>
    <phoneticPr fontId="2"/>
  </si>
  <si>
    <t>桶川市施設管理公社</t>
    <rPh sb="0" eb="3">
      <t>オケガワシ</t>
    </rPh>
    <rPh sb="3" eb="5">
      <t>シセツ</t>
    </rPh>
    <rPh sb="5" eb="7">
      <t>カンリ</t>
    </rPh>
    <rPh sb="7" eb="9">
      <t>コウシャ</t>
    </rPh>
    <phoneticPr fontId="2"/>
  </si>
  <si>
    <t>桶川市土地開発公社</t>
    <rPh sb="0" eb="3">
      <t>オケガワシ</t>
    </rPh>
    <rPh sb="3" eb="5">
      <t>トチ</t>
    </rPh>
    <rPh sb="5" eb="7">
      <t>カイハツ</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</si>
</sst>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3" xfId="30" applyNumberFormat="1" applyFont="1" applyBorder="1" applyAlignment="1" applyProtection="1">
      <alignment horizontal="left" vertical="center" shrinkToFit="1"/>
      <protection locked="0"/>
    </xf>
    <xf numFmtId="0" fontId="26" fillId="0" borderId="99" xfId="30" applyNumberFormat="1" applyFont="1" applyBorder="1" applyAlignment="1" applyProtection="1">
      <alignment horizontal="left" vertical="center" shrinkToFit="1"/>
      <protection locked="0"/>
    </xf>
    <xf numFmtId="0" fontId="26" fillId="0" borderId="110"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40203</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24757</c:v>
                </c:pt>
                <c:pt idx="1">
                  <c:v>28348</c:v>
                </c:pt>
                <c:pt idx="2">
                  <c:v>32748</c:v>
                </c:pt>
                <c:pt idx="3">
                  <c:v>36206</c:v>
                </c:pt>
                <c:pt idx="4">
                  <c:v>49744</c:v>
                </c:pt>
              </c:numCache>
            </c:numRef>
          </c:val>
          <c:smooth val="0"/>
        </c:ser>
        <c:dLbls>
          <c:showLegendKey val="0"/>
          <c:showVal val="0"/>
          <c:showCatName val="0"/>
          <c:showSerName val="0"/>
          <c:showPercent val="0"/>
          <c:showBubbleSize val="0"/>
        </c:dLbls>
        <c:marker val="1"/>
        <c:smooth val="0"/>
        <c:axId val="89413120"/>
        <c:axId val="89415040"/>
      </c:lineChart>
      <c:catAx>
        <c:axId val="894131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415040"/>
        <c:crosses val="autoZero"/>
        <c:auto val="1"/>
        <c:lblAlgn val="ctr"/>
        <c:lblOffset val="100"/>
        <c:tickLblSkip val="1"/>
        <c:tickMarkSkip val="1"/>
        <c:noMultiLvlLbl val="0"/>
      </c:catAx>
      <c:valAx>
        <c:axId val="8941504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413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6.32</c:v>
                </c:pt>
                <c:pt idx="1">
                  <c:v>4.83</c:v>
                </c:pt>
                <c:pt idx="2">
                  <c:v>5.22</c:v>
                </c:pt>
                <c:pt idx="3">
                  <c:v>4.3</c:v>
                </c:pt>
                <c:pt idx="4">
                  <c:v>4.79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6.98</c:v>
                </c:pt>
                <c:pt idx="1">
                  <c:v>10.32</c:v>
                </c:pt>
                <c:pt idx="2">
                  <c:v>14.64</c:v>
                </c:pt>
                <c:pt idx="3">
                  <c:v>14.5</c:v>
                </c:pt>
                <c:pt idx="4">
                  <c:v>13</c:v>
                </c:pt>
              </c:numCache>
            </c:numRef>
          </c:val>
        </c:ser>
        <c:dLbls>
          <c:showLegendKey val="0"/>
          <c:showVal val="0"/>
          <c:showCatName val="0"/>
          <c:showSerName val="0"/>
          <c:showPercent val="0"/>
          <c:showBubbleSize val="0"/>
        </c:dLbls>
        <c:gapWidth val="250"/>
        <c:overlap val="100"/>
        <c:axId val="102929920"/>
        <c:axId val="102931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4.1900000000000004</c:v>
                </c:pt>
                <c:pt idx="1">
                  <c:v>-1.26</c:v>
                </c:pt>
                <c:pt idx="2">
                  <c:v>2.19</c:v>
                </c:pt>
                <c:pt idx="3">
                  <c:v>-3.44</c:v>
                </c:pt>
                <c:pt idx="4">
                  <c:v>-3.25</c:v>
                </c:pt>
              </c:numCache>
            </c:numRef>
          </c:val>
          <c:smooth val="0"/>
        </c:ser>
        <c:dLbls>
          <c:showLegendKey val="0"/>
          <c:showVal val="0"/>
          <c:showCatName val="0"/>
          <c:showSerName val="0"/>
          <c:showPercent val="0"/>
          <c:showBubbleSize val="0"/>
        </c:dLbls>
        <c:marker val="1"/>
        <c:smooth val="0"/>
        <c:axId val="102929920"/>
        <c:axId val="102931840"/>
      </c:lineChart>
      <c:catAx>
        <c:axId val="102929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931840"/>
        <c:crosses val="autoZero"/>
        <c:auto val="1"/>
        <c:lblAlgn val="ctr"/>
        <c:lblOffset val="100"/>
        <c:tickLblSkip val="1"/>
        <c:tickMarkSkip val="1"/>
        <c:noMultiLvlLbl val="0"/>
      </c:catAx>
      <c:valAx>
        <c:axId val="102931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929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0.05</c:v>
                </c:pt>
                <c:pt idx="2">
                  <c:v>#N/A</c:v>
                </c:pt>
                <c:pt idx="3">
                  <c:v>0.02</c:v>
                </c:pt>
                <c:pt idx="4">
                  <c:v>#N/A</c:v>
                </c:pt>
                <c:pt idx="5">
                  <c:v>0</c:v>
                </c:pt>
                <c:pt idx="6">
                  <c:v>#N/A</c:v>
                </c:pt>
                <c:pt idx="7">
                  <c:v>0</c:v>
                </c:pt>
                <c:pt idx="8">
                  <c:v>#N/A</c:v>
                </c:pt>
                <c:pt idx="9">
                  <c:v>0.04</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0.31</c:v>
                </c:pt>
                <c:pt idx="2">
                  <c:v>#N/A</c:v>
                </c:pt>
                <c:pt idx="3">
                  <c:v>0.32</c:v>
                </c:pt>
                <c:pt idx="4">
                  <c:v>#N/A</c:v>
                </c:pt>
                <c:pt idx="5">
                  <c:v>0.52</c:v>
                </c:pt>
                <c:pt idx="6">
                  <c:v>#N/A</c:v>
                </c:pt>
                <c:pt idx="7">
                  <c:v>0.32</c:v>
                </c:pt>
                <c:pt idx="8">
                  <c:v>#N/A</c:v>
                </c:pt>
                <c:pt idx="9">
                  <c:v>0.38</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0.23</c:v>
                </c:pt>
                <c:pt idx="2">
                  <c:v>#N/A</c:v>
                </c:pt>
                <c:pt idx="3">
                  <c:v>0.44</c:v>
                </c:pt>
                <c:pt idx="4">
                  <c:v>#N/A</c:v>
                </c:pt>
                <c:pt idx="5">
                  <c:v>0.85</c:v>
                </c:pt>
                <c:pt idx="6">
                  <c:v>#N/A</c:v>
                </c:pt>
                <c:pt idx="7">
                  <c:v>1.17</c:v>
                </c:pt>
                <c:pt idx="8">
                  <c:v>#N/A</c:v>
                </c:pt>
                <c:pt idx="9">
                  <c:v>0.81</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3.17</c:v>
                </c:pt>
                <c:pt idx="2">
                  <c:v>#N/A</c:v>
                </c:pt>
                <c:pt idx="3">
                  <c:v>3.44</c:v>
                </c:pt>
                <c:pt idx="4">
                  <c:v>#N/A</c:v>
                </c:pt>
                <c:pt idx="5">
                  <c:v>2.4700000000000002</c:v>
                </c:pt>
                <c:pt idx="6">
                  <c:v>#N/A</c:v>
                </c:pt>
                <c:pt idx="7">
                  <c:v>3.19</c:v>
                </c:pt>
                <c:pt idx="8">
                  <c:v>#N/A</c:v>
                </c:pt>
                <c:pt idx="9">
                  <c:v>3.72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6.31</c:v>
                </c:pt>
                <c:pt idx="2">
                  <c:v>#N/A</c:v>
                </c:pt>
                <c:pt idx="3">
                  <c:v>4.82</c:v>
                </c:pt>
                <c:pt idx="4">
                  <c:v>#N/A</c:v>
                </c:pt>
                <c:pt idx="5">
                  <c:v>5.22</c:v>
                </c:pt>
                <c:pt idx="6">
                  <c:v>#N/A</c:v>
                </c:pt>
                <c:pt idx="7">
                  <c:v>4.3</c:v>
                </c:pt>
                <c:pt idx="8">
                  <c:v>#N/A</c:v>
                </c:pt>
                <c:pt idx="9">
                  <c:v>4.79</c:v>
                </c:pt>
              </c:numCache>
            </c:numRef>
          </c:val>
        </c:ser>
        <c:dLbls>
          <c:showLegendKey val="0"/>
          <c:showVal val="0"/>
          <c:showCatName val="0"/>
          <c:showSerName val="0"/>
          <c:showPercent val="0"/>
          <c:showBubbleSize val="0"/>
        </c:dLbls>
        <c:gapWidth val="150"/>
        <c:overlap val="100"/>
        <c:axId val="103947648"/>
        <c:axId val="103961728"/>
      </c:barChart>
      <c:catAx>
        <c:axId val="10394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961728"/>
        <c:crosses val="autoZero"/>
        <c:auto val="1"/>
        <c:lblAlgn val="ctr"/>
        <c:lblOffset val="100"/>
        <c:tickLblSkip val="1"/>
        <c:tickMarkSkip val="1"/>
        <c:noMultiLvlLbl val="0"/>
      </c:catAx>
      <c:valAx>
        <c:axId val="103961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947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1946</c:v>
                </c:pt>
                <c:pt idx="5">
                  <c:v>1981</c:v>
                </c:pt>
                <c:pt idx="8">
                  <c:v>1999</c:v>
                </c:pt>
                <c:pt idx="11">
                  <c:v>2018</c:v>
                </c:pt>
                <c:pt idx="14">
                  <c:v>2164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7</c:v>
                </c:pt>
                <c:pt idx="3">
                  <c:v>7</c:v>
                </c:pt>
                <c:pt idx="6">
                  <c:v>7</c:v>
                </c:pt>
                <c:pt idx="9">
                  <c:v>69</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123</c:v>
                </c:pt>
                <c:pt idx="3">
                  <c:v>123</c:v>
                </c:pt>
                <c:pt idx="6">
                  <c:v>114</c:v>
                </c:pt>
                <c:pt idx="9">
                  <c:v>74</c:v>
                </c:pt>
                <c:pt idx="12">
                  <c:v>98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480</c:v>
                </c:pt>
                <c:pt idx="3">
                  <c:v>464</c:v>
                </c:pt>
                <c:pt idx="6">
                  <c:v>443</c:v>
                </c:pt>
                <c:pt idx="9">
                  <c:v>421</c:v>
                </c:pt>
                <c:pt idx="12">
                  <c:v>379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2217</c:v>
                </c:pt>
                <c:pt idx="3">
                  <c:v>2235</c:v>
                </c:pt>
                <c:pt idx="6">
                  <c:v>2059</c:v>
                </c:pt>
                <c:pt idx="9">
                  <c:v>2077</c:v>
                </c:pt>
                <c:pt idx="12">
                  <c:v>2158</c:v>
                </c:pt>
              </c:numCache>
            </c:numRef>
          </c:val>
        </c:ser>
        <c:dLbls>
          <c:showLegendKey val="0"/>
          <c:showVal val="0"/>
          <c:showCatName val="0"/>
          <c:showSerName val="0"/>
          <c:showPercent val="0"/>
          <c:showBubbleSize val="0"/>
        </c:dLbls>
        <c:gapWidth val="100"/>
        <c:overlap val="100"/>
        <c:axId val="103716352"/>
        <c:axId val="103718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881</c:v>
                </c:pt>
                <c:pt idx="2">
                  <c:v>#N/A</c:v>
                </c:pt>
                <c:pt idx="3">
                  <c:v>#N/A</c:v>
                </c:pt>
                <c:pt idx="4">
                  <c:v>848</c:v>
                </c:pt>
                <c:pt idx="5">
                  <c:v>#N/A</c:v>
                </c:pt>
                <c:pt idx="6">
                  <c:v>#N/A</c:v>
                </c:pt>
                <c:pt idx="7">
                  <c:v>624</c:v>
                </c:pt>
                <c:pt idx="8">
                  <c:v>#N/A</c:v>
                </c:pt>
                <c:pt idx="9">
                  <c:v>#N/A</c:v>
                </c:pt>
                <c:pt idx="10">
                  <c:v>623</c:v>
                </c:pt>
                <c:pt idx="11">
                  <c:v>#N/A</c:v>
                </c:pt>
                <c:pt idx="12">
                  <c:v>#N/A</c:v>
                </c:pt>
                <c:pt idx="13">
                  <c:v>477</c:v>
                </c:pt>
                <c:pt idx="14">
                  <c:v>#N/A</c:v>
                </c:pt>
              </c:numCache>
            </c:numRef>
          </c:val>
          <c:smooth val="0"/>
        </c:ser>
        <c:dLbls>
          <c:showLegendKey val="0"/>
          <c:showVal val="0"/>
          <c:showCatName val="0"/>
          <c:showSerName val="0"/>
          <c:showPercent val="0"/>
          <c:showBubbleSize val="0"/>
        </c:dLbls>
        <c:marker val="1"/>
        <c:smooth val="0"/>
        <c:axId val="103716352"/>
        <c:axId val="103718272"/>
      </c:lineChart>
      <c:catAx>
        <c:axId val="10371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718272"/>
        <c:crosses val="autoZero"/>
        <c:auto val="1"/>
        <c:lblAlgn val="ctr"/>
        <c:lblOffset val="100"/>
        <c:tickLblSkip val="1"/>
        <c:tickMarkSkip val="1"/>
        <c:noMultiLvlLbl val="0"/>
      </c:catAx>
      <c:valAx>
        <c:axId val="103718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716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15767</c:v>
                </c:pt>
                <c:pt idx="5">
                  <c:v>16341</c:v>
                </c:pt>
                <c:pt idx="8">
                  <c:v>16990</c:v>
                </c:pt>
                <c:pt idx="11">
                  <c:v>17492</c:v>
                </c:pt>
                <c:pt idx="14">
                  <c:v>17765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5243</c:v>
                </c:pt>
                <c:pt idx="5">
                  <c:v>5187</c:v>
                </c:pt>
                <c:pt idx="8">
                  <c:v>5188</c:v>
                </c:pt>
                <c:pt idx="11">
                  <c:v>5125</c:v>
                </c:pt>
                <c:pt idx="14">
                  <c:v>4787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3401</c:v>
                </c:pt>
                <c:pt idx="5">
                  <c:v>3025</c:v>
                </c:pt>
                <c:pt idx="8">
                  <c:v>4956</c:v>
                </c:pt>
                <c:pt idx="11">
                  <c:v>5332</c:v>
                </c:pt>
                <c:pt idx="14">
                  <c:v>4917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14</c:v>
                </c:pt>
                <c:pt idx="3">
                  <c:v>9</c:v>
                </c:pt>
                <c:pt idx="6">
                  <c:v>4</c:v>
                </c:pt>
                <c:pt idx="9">
                  <c:v>1</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3969</c:v>
                </c:pt>
                <c:pt idx="3">
                  <c:v>3495</c:v>
                </c:pt>
                <c:pt idx="6">
                  <c:v>3338</c:v>
                </c:pt>
                <c:pt idx="9">
                  <c:v>3118</c:v>
                </c:pt>
                <c:pt idx="12">
                  <c:v>2799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403</c:v>
                </c:pt>
                <c:pt idx="3">
                  <c:v>345</c:v>
                </c:pt>
                <c:pt idx="6">
                  <c:v>383</c:v>
                </c:pt>
                <c:pt idx="9">
                  <c:v>316</c:v>
                </c:pt>
                <c:pt idx="12">
                  <c:v>345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5344</c:v>
                </c:pt>
                <c:pt idx="3">
                  <c:v>5233</c:v>
                </c:pt>
                <c:pt idx="6">
                  <c:v>4998</c:v>
                </c:pt>
                <c:pt idx="9">
                  <c:v>4795</c:v>
                </c:pt>
                <c:pt idx="12">
                  <c:v>4403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623</c:v>
                </c:pt>
                <c:pt idx="3">
                  <c:v>623</c:v>
                </c:pt>
                <c:pt idx="6">
                  <c:v>623</c:v>
                </c:pt>
                <c:pt idx="9">
                  <c:v>561</c:v>
                </c:pt>
                <c:pt idx="12">
                  <c:v>65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20091</c:v>
                </c:pt>
                <c:pt idx="3">
                  <c:v>20093</c:v>
                </c:pt>
                <c:pt idx="6">
                  <c:v>20606</c:v>
                </c:pt>
                <c:pt idx="9">
                  <c:v>21330</c:v>
                </c:pt>
                <c:pt idx="12">
                  <c:v>22203</c:v>
                </c:pt>
              </c:numCache>
            </c:numRef>
          </c:val>
        </c:ser>
        <c:dLbls>
          <c:showLegendKey val="0"/>
          <c:showVal val="0"/>
          <c:showCatName val="0"/>
          <c:showSerName val="0"/>
          <c:showPercent val="0"/>
          <c:showBubbleSize val="0"/>
        </c:dLbls>
        <c:gapWidth val="100"/>
        <c:overlap val="100"/>
        <c:axId val="103924864"/>
        <c:axId val="103926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6032</c:v>
                </c:pt>
                <c:pt idx="2">
                  <c:v>#N/A</c:v>
                </c:pt>
                <c:pt idx="3">
                  <c:v>#N/A</c:v>
                </c:pt>
                <c:pt idx="4">
                  <c:v>5247</c:v>
                </c:pt>
                <c:pt idx="5">
                  <c:v>#N/A</c:v>
                </c:pt>
                <c:pt idx="6">
                  <c:v>#N/A</c:v>
                </c:pt>
                <c:pt idx="7">
                  <c:v>2817</c:v>
                </c:pt>
                <c:pt idx="8">
                  <c:v>#N/A</c:v>
                </c:pt>
                <c:pt idx="9">
                  <c:v>#N/A</c:v>
                </c:pt>
                <c:pt idx="10">
                  <c:v>2171</c:v>
                </c:pt>
                <c:pt idx="11">
                  <c:v>#N/A</c:v>
                </c:pt>
                <c:pt idx="12">
                  <c:v>#N/A</c:v>
                </c:pt>
                <c:pt idx="13">
                  <c:v>2348</c:v>
                </c:pt>
                <c:pt idx="14">
                  <c:v>#N/A</c:v>
                </c:pt>
              </c:numCache>
            </c:numRef>
          </c:val>
          <c:smooth val="0"/>
        </c:ser>
        <c:dLbls>
          <c:showLegendKey val="0"/>
          <c:showVal val="0"/>
          <c:showCatName val="0"/>
          <c:showSerName val="0"/>
          <c:showPercent val="0"/>
          <c:showBubbleSize val="0"/>
        </c:dLbls>
        <c:marker val="1"/>
        <c:smooth val="0"/>
        <c:axId val="103924864"/>
        <c:axId val="103926784"/>
      </c:lineChart>
      <c:catAx>
        <c:axId val="10392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926784"/>
        <c:crosses val="autoZero"/>
        <c:auto val="1"/>
        <c:lblAlgn val="ctr"/>
        <c:lblOffset val="100"/>
        <c:tickLblSkip val="1"/>
        <c:tickMarkSkip val="1"/>
        <c:noMultiLvlLbl val="0"/>
      </c:catAx>
      <c:valAx>
        <c:axId val="103926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924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埼玉県桶川市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75,207
74,705
25.35
22,838,285
22,112,187
634,853
13,253,055
22,203,332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20.0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前年から横ばいとなっているが、類似団体及び埼玉県内の平均と比較すると上回っている。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業務効率の向上に努め、さらなる経費抑制を図る。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91622</xdr:rowOff>
    </xdr:from>
    <xdr:to>
      <xdr:col>7</xdr:col>
      <xdr:colOff>152400</xdr:colOff>
      <xdr:row>39</xdr:row>
      <xdr:rowOff>91622</xdr:rowOff>
    </xdr:to>
    <xdr:cxnSp macro="">
      <xdr:nvCxnSpPr>
        <xdr:cNvPr id="69" name="直線コネクタ 68"/>
        <xdr:cNvCxnSpPr/>
      </xdr:nvCxnSpPr>
      <xdr:spPr>
        <a:xfrm>
          <a:off x="4114800" y="6778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91622</xdr:rowOff>
    </xdr:from>
    <xdr:to>
      <xdr:col>6</xdr:col>
      <xdr:colOff>0</xdr:colOff>
      <xdr:row>39</xdr:row>
      <xdr:rowOff>91622</xdr:rowOff>
    </xdr:to>
    <xdr:cxnSp macro="">
      <xdr:nvCxnSpPr>
        <xdr:cNvPr id="72" name="直線コネクタ 71"/>
        <xdr:cNvCxnSpPr/>
      </xdr:nvCxnSpPr>
      <xdr:spPr>
        <a:xfrm>
          <a:off x="3225800" y="6778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57150</xdr:rowOff>
    </xdr:from>
    <xdr:to>
      <xdr:col>4</xdr:col>
      <xdr:colOff>482600</xdr:colOff>
      <xdr:row>39</xdr:row>
      <xdr:rowOff>91622</xdr:rowOff>
    </xdr:to>
    <xdr:cxnSp macro="">
      <xdr:nvCxnSpPr>
        <xdr:cNvPr id="75" name="直線コネクタ 74"/>
        <xdr:cNvCxnSpPr/>
      </xdr:nvCxnSpPr>
      <xdr:spPr>
        <a:xfrm>
          <a:off x="2336800" y="67437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5443</xdr:rowOff>
    </xdr:from>
    <xdr:to>
      <xdr:col>3</xdr:col>
      <xdr:colOff>279400</xdr:colOff>
      <xdr:row>39</xdr:row>
      <xdr:rowOff>57150</xdr:rowOff>
    </xdr:to>
    <xdr:cxnSp macro="">
      <xdr:nvCxnSpPr>
        <xdr:cNvPr id="78" name="直線コネクタ 77"/>
        <xdr:cNvCxnSpPr/>
      </xdr:nvCxnSpPr>
      <xdr:spPr>
        <a:xfrm>
          <a:off x="1447800" y="66919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40822</xdr:rowOff>
    </xdr:from>
    <xdr:to>
      <xdr:col>2</xdr:col>
      <xdr:colOff>127000</xdr:colOff>
      <xdr:row>39</xdr:row>
      <xdr:rowOff>142422</xdr:rowOff>
    </xdr:to>
    <xdr:sp macro="" textlink="">
      <xdr:nvSpPr>
        <xdr:cNvPr id="81" name="フローチャート : 判断 80"/>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127199</xdr:rowOff>
    </xdr:from>
    <xdr:ext cx="762000" cy="259045"/>
    <xdr:sp macro="" textlink="">
      <xdr:nvSpPr>
        <xdr:cNvPr id="82" name="テキスト ボックス 81"/>
        <xdr:cNvSpPr txBox="1"/>
      </xdr:nvSpPr>
      <xdr:spPr>
        <a:xfrm>
          <a:off x="1066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40822</xdr:rowOff>
    </xdr:from>
    <xdr:to>
      <xdr:col>7</xdr:col>
      <xdr:colOff>203200</xdr:colOff>
      <xdr:row>39</xdr:row>
      <xdr:rowOff>142422</xdr:rowOff>
    </xdr:to>
    <xdr:sp macro="" textlink="">
      <xdr:nvSpPr>
        <xdr:cNvPr id="88" name="円/楕円 87"/>
        <xdr:cNvSpPr/>
      </xdr:nvSpPr>
      <xdr:spPr>
        <a:xfrm>
          <a:off x="49022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57349</xdr:rowOff>
    </xdr:from>
    <xdr:ext cx="762000" cy="259045"/>
    <xdr:sp macro="" textlink="">
      <xdr:nvSpPr>
        <xdr:cNvPr id="89" name="財政力該当値テキスト"/>
        <xdr:cNvSpPr txBox="1"/>
      </xdr:nvSpPr>
      <xdr:spPr>
        <a:xfrm>
          <a:off x="50419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40822</xdr:rowOff>
    </xdr:from>
    <xdr:to>
      <xdr:col>6</xdr:col>
      <xdr:colOff>50800</xdr:colOff>
      <xdr:row>39</xdr:row>
      <xdr:rowOff>142422</xdr:rowOff>
    </xdr:to>
    <xdr:sp macro="" textlink="">
      <xdr:nvSpPr>
        <xdr:cNvPr id="90" name="円/楕円 89"/>
        <xdr:cNvSpPr/>
      </xdr:nvSpPr>
      <xdr:spPr>
        <a:xfrm>
          <a:off x="4064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152599</xdr:rowOff>
    </xdr:from>
    <xdr:ext cx="736600" cy="259045"/>
    <xdr:sp macro="" textlink="">
      <xdr:nvSpPr>
        <xdr:cNvPr id="91" name="テキスト ボックス 90"/>
        <xdr:cNvSpPr txBox="1"/>
      </xdr:nvSpPr>
      <xdr:spPr>
        <a:xfrm>
          <a:off x="3733800" y="649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40822</xdr:rowOff>
    </xdr:from>
    <xdr:to>
      <xdr:col>4</xdr:col>
      <xdr:colOff>533400</xdr:colOff>
      <xdr:row>39</xdr:row>
      <xdr:rowOff>142422</xdr:rowOff>
    </xdr:to>
    <xdr:sp macro="" textlink="">
      <xdr:nvSpPr>
        <xdr:cNvPr id="92" name="円/楕円 91"/>
        <xdr:cNvSpPr/>
      </xdr:nvSpPr>
      <xdr:spPr>
        <a:xfrm>
          <a:off x="3175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152599</xdr:rowOff>
    </xdr:from>
    <xdr:ext cx="762000" cy="259045"/>
    <xdr:sp macro="" textlink="">
      <xdr:nvSpPr>
        <xdr:cNvPr id="93" name="テキスト ボックス 92"/>
        <xdr:cNvSpPr txBox="1"/>
      </xdr:nvSpPr>
      <xdr:spPr>
        <a:xfrm>
          <a:off x="2844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6350</xdr:rowOff>
    </xdr:from>
    <xdr:to>
      <xdr:col>3</xdr:col>
      <xdr:colOff>330200</xdr:colOff>
      <xdr:row>39</xdr:row>
      <xdr:rowOff>107950</xdr:rowOff>
    </xdr:to>
    <xdr:sp macro="" textlink="">
      <xdr:nvSpPr>
        <xdr:cNvPr id="94" name="円/楕円 93"/>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118127</xdr:rowOff>
    </xdr:from>
    <xdr:ext cx="762000" cy="259045"/>
    <xdr:sp macro="" textlink="">
      <xdr:nvSpPr>
        <xdr:cNvPr id="95" name="テキスト ボックス 94"/>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126093</xdr:rowOff>
    </xdr:from>
    <xdr:to>
      <xdr:col>2</xdr:col>
      <xdr:colOff>127000</xdr:colOff>
      <xdr:row>39</xdr:row>
      <xdr:rowOff>56243</xdr:rowOff>
    </xdr:to>
    <xdr:sp macro="" textlink="">
      <xdr:nvSpPr>
        <xdr:cNvPr id="96" name="円/楕円 95"/>
        <xdr:cNvSpPr/>
      </xdr:nvSpPr>
      <xdr:spPr>
        <a:xfrm>
          <a:off x="13970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66420</xdr:rowOff>
    </xdr:from>
    <xdr:ext cx="762000" cy="259045"/>
    <xdr:sp macro="" textlink="">
      <xdr:nvSpPr>
        <xdr:cNvPr id="97" name="テキスト ボックス 96"/>
        <xdr:cNvSpPr txBox="1"/>
      </xdr:nvSpPr>
      <xdr:spPr>
        <a:xfrm>
          <a:off x="1066800" y="641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物件費の増により比率が上昇している。委託料の圧縮を図り、改善に努める。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129032</xdr:rowOff>
    </xdr:from>
    <xdr:to>
      <xdr:col>7</xdr:col>
      <xdr:colOff>152400</xdr:colOff>
      <xdr:row>62</xdr:row>
      <xdr:rowOff>78232</xdr:rowOff>
    </xdr:to>
    <xdr:cxnSp macro="">
      <xdr:nvCxnSpPr>
        <xdr:cNvPr id="130" name="直線コネクタ 129"/>
        <xdr:cNvCxnSpPr/>
      </xdr:nvCxnSpPr>
      <xdr:spPr>
        <a:xfrm>
          <a:off x="4114800" y="1058748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129032</xdr:rowOff>
    </xdr:from>
    <xdr:to>
      <xdr:col>6</xdr:col>
      <xdr:colOff>0</xdr:colOff>
      <xdr:row>61</xdr:row>
      <xdr:rowOff>138684</xdr:rowOff>
    </xdr:to>
    <xdr:cxnSp macro="">
      <xdr:nvCxnSpPr>
        <xdr:cNvPr id="133" name="直線コネクタ 132"/>
        <xdr:cNvCxnSpPr/>
      </xdr:nvCxnSpPr>
      <xdr:spPr>
        <a:xfrm flipV="1">
          <a:off x="3225800" y="1058748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138684</xdr:rowOff>
    </xdr:from>
    <xdr:to>
      <xdr:col>4</xdr:col>
      <xdr:colOff>482600</xdr:colOff>
      <xdr:row>62</xdr:row>
      <xdr:rowOff>15494</xdr:rowOff>
    </xdr:to>
    <xdr:cxnSp macro="">
      <xdr:nvCxnSpPr>
        <xdr:cNvPr id="136" name="直線コネクタ 135"/>
        <xdr:cNvCxnSpPr/>
      </xdr:nvCxnSpPr>
      <xdr:spPr>
        <a:xfrm flipV="1">
          <a:off x="2336800" y="1059713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80772</xdr:rowOff>
    </xdr:from>
    <xdr:to>
      <xdr:col>3</xdr:col>
      <xdr:colOff>279400</xdr:colOff>
      <xdr:row>62</xdr:row>
      <xdr:rowOff>15494</xdr:rowOff>
    </xdr:to>
    <xdr:cxnSp macro="">
      <xdr:nvCxnSpPr>
        <xdr:cNvPr id="139" name="直線コネクタ 138"/>
        <xdr:cNvCxnSpPr/>
      </xdr:nvCxnSpPr>
      <xdr:spPr>
        <a:xfrm>
          <a:off x="1447800" y="1053922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136144</xdr:rowOff>
    </xdr:from>
    <xdr:to>
      <xdr:col>2</xdr:col>
      <xdr:colOff>127000</xdr:colOff>
      <xdr:row>62</xdr:row>
      <xdr:rowOff>66294</xdr:rowOff>
    </xdr:to>
    <xdr:sp macro="" textlink="">
      <xdr:nvSpPr>
        <xdr:cNvPr id="142" name="フローチャート : 判断 141"/>
        <xdr:cNvSpPr/>
      </xdr:nvSpPr>
      <xdr:spPr>
        <a:xfrm>
          <a:off x="1397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51071</xdr:rowOff>
    </xdr:from>
    <xdr:ext cx="762000" cy="259045"/>
    <xdr:sp macro="" textlink="">
      <xdr:nvSpPr>
        <xdr:cNvPr id="143" name="テキスト ボックス 142"/>
        <xdr:cNvSpPr txBox="1"/>
      </xdr:nvSpPr>
      <xdr:spPr>
        <a:xfrm>
          <a:off x="1066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27432</xdr:rowOff>
    </xdr:from>
    <xdr:to>
      <xdr:col>7</xdr:col>
      <xdr:colOff>203200</xdr:colOff>
      <xdr:row>62</xdr:row>
      <xdr:rowOff>129032</xdr:rowOff>
    </xdr:to>
    <xdr:sp macro="" textlink="">
      <xdr:nvSpPr>
        <xdr:cNvPr id="149" name="円/楕円 148"/>
        <xdr:cNvSpPr/>
      </xdr:nvSpPr>
      <xdr:spPr>
        <a:xfrm>
          <a:off x="49022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170959</xdr:rowOff>
    </xdr:from>
    <xdr:ext cx="762000" cy="259045"/>
    <xdr:sp macro="" textlink="">
      <xdr:nvSpPr>
        <xdr:cNvPr id="150" name="財政構造の弾力性該当値テキスト"/>
        <xdr:cNvSpPr txBox="1"/>
      </xdr:nvSpPr>
      <xdr:spPr>
        <a:xfrm>
          <a:off x="5041900" y="1062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78232</xdr:rowOff>
    </xdr:from>
    <xdr:to>
      <xdr:col>6</xdr:col>
      <xdr:colOff>50800</xdr:colOff>
      <xdr:row>62</xdr:row>
      <xdr:rowOff>8382</xdr:rowOff>
    </xdr:to>
    <xdr:sp macro="" textlink="">
      <xdr:nvSpPr>
        <xdr:cNvPr id="151" name="円/楕円 150"/>
        <xdr:cNvSpPr/>
      </xdr:nvSpPr>
      <xdr:spPr>
        <a:xfrm>
          <a:off x="4064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164609</xdr:rowOff>
    </xdr:from>
    <xdr:ext cx="736600" cy="259045"/>
    <xdr:sp macro="" textlink="">
      <xdr:nvSpPr>
        <xdr:cNvPr id="152" name="テキスト ボックス 151"/>
        <xdr:cNvSpPr txBox="1"/>
      </xdr:nvSpPr>
      <xdr:spPr>
        <a:xfrm>
          <a:off x="3733800" y="10623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87884</xdr:rowOff>
    </xdr:from>
    <xdr:to>
      <xdr:col>4</xdr:col>
      <xdr:colOff>533400</xdr:colOff>
      <xdr:row>62</xdr:row>
      <xdr:rowOff>18034</xdr:rowOff>
    </xdr:to>
    <xdr:sp macro="" textlink="">
      <xdr:nvSpPr>
        <xdr:cNvPr id="153" name="円/楕円 152"/>
        <xdr:cNvSpPr/>
      </xdr:nvSpPr>
      <xdr:spPr>
        <a:xfrm>
          <a:off x="3175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2811</xdr:rowOff>
    </xdr:from>
    <xdr:ext cx="762000" cy="259045"/>
    <xdr:sp macro="" textlink="">
      <xdr:nvSpPr>
        <xdr:cNvPr id="154" name="テキスト ボックス 153"/>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136144</xdr:rowOff>
    </xdr:from>
    <xdr:to>
      <xdr:col>3</xdr:col>
      <xdr:colOff>330200</xdr:colOff>
      <xdr:row>62</xdr:row>
      <xdr:rowOff>66294</xdr:rowOff>
    </xdr:to>
    <xdr:sp macro="" textlink="">
      <xdr:nvSpPr>
        <xdr:cNvPr id="155" name="円/楕円 154"/>
        <xdr:cNvSpPr/>
      </xdr:nvSpPr>
      <xdr:spPr>
        <a:xfrm>
          <a:off x="2286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51071</xdr:rowOff>
    </xdr:from>
    <xdr:ext cx="762000" cy="259045"/>
    <xdr:sp macro="" textlink="">
      <xdr:nvSpPr>
        <xdr:cNvPr id="156" name="テキスト ボックス 155"/>
        <xdr:cNvSpPr txBox="1"/>
      </xdr:nvSpPr>
      <xdr:spPr>
        <a:xfrm>
          <a:off x="1955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29972</xdr:rowOff>
    </xdr:from>
    <xdr:to>
      <xdr:col>2</xdr:col>
      <xdr:colOff>127000</xdr:colOff>
      <xdr:row>61</xdr:row>
      <xdr:rowOff>131572</xdr:rowOff>
    </xdr:to>
    <xdr:sp macro="" textlink="">
      <xdr:nvSpPr>
        <xdr:cNvPr id="157" name="円/楕円 156"/>
        <xdr:cNvSpPr/>
      </xdr:nvSpPr>
      <xdr:spPr>
        <a:xfrm>
          <a:off x="1397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141749</xdr:rowOff>
    </xdr:from>
    <xdr:ext cx="762000" cy="259045"/>
    <xdr:sp macro="" textlink="">
      <xdr:nvSpPr>
        <xdr:cNvPr id="158" name="テキスト ボックス 157"/>
        <xdr:cNvSpPr txBox="1"/>
      </xdr:nvSpPr>
      <xdr:spPr>
        <a:xfrm>
          <a:off x="1066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[89,366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31,946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今後も人件費については、民間委託の推進等によりこれらの経費を抑制するよう努める。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78913</xdr:rowOff>
    </xdr:from>
    <xdr:to>
      <xdr:col>7</xdr:col>
      <xdr:colOff>152400</xdr:colOff>
      <xdr:row>81</xdr:row>
      <xdr:rowOff>92917</xdr:rowOff>
    </xdr:to>
    <xdr:cxnSp macro="">
      <xdr:nvCxnSpPr>
        <xdr:cNvPr id="192" name="直線コネクタ 191"/>
        <xdr:cNvCxnSpPr/>
      </xdr:nvCxnSpPr>
      <xdr:spPr>
        <a:xfrm>
          <a:off x="4114800" y="13966363"/>
          <a:ext cx="838200" cy="1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78432</xdr:rowOff>
    </xdr:from>
    <xdr:ext cx="762000" cy="259045"/>
    <xdr:sp macro="" textlink="">
      <xdr:nvSpPr>
        <xdr:cNvPr id="193" name="人件費・物件費等の状況平均値テキスト"/>
        <xdr:cNvSpPr txBox="1"/>
      </xdr:nvSpPr>
      <xdr:spPr>
        <a:xfrm>
          <a:off x="5041900" y="1396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78913</xdr:rowOff>
    </xdr:from>
    <xdr:to>
      <xdr:col>6</xdr:col>
      <xdr:colOff>0</xdr:colOff>
      <xdr:row>81</xdr:row>
      <xdr:rowOff>81207</xdr:rowOff>
    </xdr:to>
    <xdr:cxnSp macro="">
      <xdr:nvCxnSpPr>
        <xdr:cNvPr id="195" name="直線コネクタ 194"/>
        <xdr:cNvCxnSpPr/>
      </xdr:nvCxnSpPr>
      <xdr:spPr>
        <a:xfrm flipV="1">
          <a:off x="3225800" y="13966363"/>
          <a:ext cx="889000" cy="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81207</xdr:rowOff>
    </xdr:from>
    <xdr:to>
      <xdr:col>4</xdr:col>
      <xdr:colOff>482600</xdr:colOff>
      <xdr:row>81</xdr:row>
      <xdr:rowOff>85832</xdr:rowOff>
    </xdr:to>
    <xdr:cxnSp macro="">
      <xdr:nvCxnSpPr>
        <xdr:cNvPr id="198" name="直線コネクタ 197"/>
        <xdr:cNvCxnSpPr/>
      </xdr:nvCxnSpPr>
      <xdr:spPr>
        <a:xfrm flipV="1">
          <a:off x="2336800" y="13968657"/>
          <a:ext cx="889000" cy="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82674</xdr:rowOff>
    </xdr:from>
    <xdr:to>
      <xdr:col>3</xdr:col>
      <xdr:colOff>279400</xdr:colOff>
      <xdr:row>81</xdr:row>
      <xdr:rowOff>85832</xdr:rowOff>
    </xdr:to>
    <xdr:cxnSp macro="">
      <xdr:nvCxnSpPr>
        <xdr:cNvPr id="201" name="直線コネクタ 200"/>
        <xdr:cNvCxnSpPr/>
      </xdr:nvCxnSpPr>
      <xdr:spPr>
        <a:xfrm>
          <a:off x="1447800" y="13970124"/>
          <a:ext cx="889000" cy="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61035</xdr:rowOff>
    </xdr:from>
    <xdr:to>
      <xdr:col>2</xdr:col>
      <xdr:colOff>127000</xdr:colOff>
      <xdr:row>81</xdr:row>
      <xdr:rowOff>162635</xdr:rowOff>
    </xdr:to>
    <xdr:sp macro="" textlink="">
      <xdr:nvSpPr>
        <xdr:cNvPr id="204" name="フローチャート : 判断 203"/>
        <xdr:cNvSpPr/>
      </xdr:nvSpPr>
      <xdr:spPr>
        <a:xfrm>
          <a:off x="1397000" y="139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147412</xdr:rowOff>
    </xdr:from>
    <xdr:ext cx="762000" cy="259045"/>
    <xdr:sp macro="" textlink="">
      <xdr:nvSpPr>
        <xdr:cNvPr id="205" name="テキスト ボックス 204"/>
        <xdr:cNvSpPr txBox="1"/>
      </xdr:nvSpPr>
      <xdr:spPr>
        <a:xfrm>
          <a:off x="1066800" y="140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98,774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42117</xdr:rowOff>
    </xdr:from>
    <xdr:to>
      <xdr:col>7</xdr:col>
      <xdr:colOff>203200</xdr:colOff>
      <xdr:row>81</xdr:row>
      <xdr:rowOff>143717</xdr:rowOff>
    </xdr:to>
    <xdr:sp macro="" textlink="">
      <xdr:nvSpPr>
        <xdr:cNvPr id="211" name="円/楕円 210"/>
        <xdr:cNvSpPr/>
      </xdr:nvSpPr>
      <xdr:spPr>
        <a:xfrm>
          <a:off x="4902200" y="1392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134844</xdr:rowOff>
    </xdr:from>
    <xdr:ext cx="762000" cy="259045"/>
    <xdr:sp macro="" textlink="">
      <xdr:nvSpPr>
        <xdr:cNvPr id="212" name="人件費・物件費等の状況該当値テキスト"/>
        <xdr:cNvSpPr txBox="1"/>
      </xdr:nvSpPr>
      <xdr:spPr>
        <a:xfrm>
          <a:off x="5041900" y="1385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89,366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28113</xdr:rowOff>
    </xdr:from>
    <xdr:to>
      <xdr:col>6</xdr:col>
      <xdr:colOff>50800</xdr:colOff>
      <xdr:row>81</xdr:row>
      <xdr:rowOff>129713</xdr:rowOff>
    </xdr:to>
    <xdr:sp macro="" textlink="">
      <xdr:nvSpPr>
        <xdr:cNvPr id="213" name="円/楕円 212"/>
        <xdr:cNvSpPr/>
      </xdr:nvSpPr>
      <xdr:spPr>
        <a:xfrm>
          <a:off x="4064000" y="1391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139890</xdr:rowOff>
    </xdr:from>
    <xdr:ext cx="736600" cy="259045"/>
    <xdr:sp macro="" textlink="">
      <xdr:nvSpPr>
        <xdr:cNvPr id="214" name="テキスト ボックス 213"/>
        <xdr:cNvSpPr txBox="1"/>
      </xdr:nvSpPr>
      <xdr:spPr>
        <a:xfrm>
          <a:off x="3733800" y="1368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82,402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30407</xdr:rowOff>
    </xdr:from>
    <xdr:to>
      <xdr:col>4</xdr:col>
      <xdr:colOff>533400</xdr:colOff>
      <xdr:row>81</xdr:row>
      <xdr:rowOff>132007</xdr:rowOff>
    </xdr:to>
    <xdr:sp macro="" textlink="">
      <xdr:nvSpPr>
        <xdr:cNvPr id="215" name="円/楕円 214"/>
        <xdr:cNvSpPr/>
      </xdr:nvSpPr>
      <xdr:spPr>
        <a:xfrm>
          <a:off x="3175000" y="1391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142184</xdr:rowOff>
    </xdr:from>
    <xdr:ext cx="762000" cy="259045"/>
    <xdr:sp macro="" textlink="">
      <xdr:nvSpPr>
        <xdr:cNvPr id="216" name="テキスト ボックス 215"/>
        <xdr:cNvSpPr txBox="1"/>
      </xdr:nvSpPr>
      <xdr:spPr>
        <a:xfrm>
          <a:off x="2844800" y="1368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83,543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35032</xdr:rowOff>
    </xdr:from>
    <xdr:to>
      <xdr:col>3</xdr:col>
      <xdr:colOff>330200</xdr:colOff>
      <xdr:row>81</xdr:row>
      <xdr:rowOff>136632</xdr:rowOff>
    </xdr:to>
    <xdr:sp macro="" textlink="">
      <xdr:nvSpPr>
        <xdr:cNvPr id="217" name="円/楕円 216"/>
        <xdr:cNvSpPr/>
      </xdr:nvSpPr>
      <xdr:spPr>
        <a:xfrm>
          <a:off x="2286000" y="1392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146809</xdr:rowOff>
    </xdr:from>
    <xdr:ext cx="762000" cy="259045"/>
    <xdr:sp macro="" textlink="">
      <xdr:nvSpPr>
        <xdr:cNvPr id="218" name="テキスト ボックス 217"/>
        <xdr:cNvSpPr txBox="1"/>
      </xdr:nvSpPr>
      <xdr:spPr>
        <a:xfrm>
          <a:off x="1955800" y="1369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85,843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31874</xdr:rowOff>
    </xdr:from>
    <xdr:to>
      <xdr:col>2</xdr:col>
      <xdr:colOff>127000</xdr:colOff>
      <xdr:row>81</xdr:row>
      <xdr:rowOff>133474</xdr:rowOff>
    </xdr:to>
    <xdr:sp macro="" textlink="">
      <xdr:nvSpPr>
        <xdr:cNvPr id="219" name="円/楕円 218"/>
        <xdr:cNvSpPr/>
      </xdr:nvSpPr>
      <xdr:spPr>
        <a:xfrm>
          <a:off x="1397000" y="1391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143651</xdr:rowOff>
    </xdr:from>
    <xdr:ext cx="762000" cy="259045"/>
    <xdr:sp macro="" textlink="">
      <xdr:nvSpPr>
        <xdr:cNvPr id="220" name="テキスト ボックス 219"/>
        <xdr:cNvSpPr txBox="1"/>
      </xdr:nvSpPr>
      <xdr:spPr>
        <a:xfrm>
          <a:off x="1066800" y="1368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84,272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基準となる国家公務員の給与水準及び類似団体平均を上回っている。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平成２５年度については、７月以降国家公務員の給与の特例減額措置に基づく総務省の要請に基づき、給与の特例減額措置を講じた。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また、平成２６年度には給与制度の総合的見直しに伴い、給料表の水準を平均</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％引き下げている。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今後も国家公務員の給与の動向に留意しながら適正化に努める。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17780</xdr:rowOff>
    </xdr:from>
    <xdr:to>
      <xdr:col>24</xdr:col>
      <xdr:colOff>558800</xdr:colOff>
      <xdr:row>86</xdr:row>
      <xdr:rowOff>143827</xdr:rowOff>
    </xdr:to>
    <xdr:cxnSp macro="">
      <xdr:nvCxnSpPr>
        <xdr:cNvPr id="245" name="直線コネクタ 244"/>
        <xdr:cNvCxnSpPr/>
      </xdr:nvCxnSpPr>
      <xdr:spPr>
        <a:xfrm flipV="1">
          <a:off x="17018000" y="13905230"/>
          <a:ext cx="0" cy="9832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115904</xdr:rowOff>
    </xdr:from>
    <xdr:ext cx="762000" cy="259045"/>
    <xdr:sp macro="" textlink="">
      <xdr:nvSpPr>
        <xdr:cNvPr id="246" name="給与水準   （国との比較）最小値テキスト"/>
        <xdr:cNvSpPr txBox="1"/>
      </xdr:nvSpPr>
      <xdr:spPr>
        <a:xfrm>
          <a:off x="17106900" y="1486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86</xdr:row>
      <xdr:rowOff>143827</xdr:rowOff>
    </xdr:from>
    <xdr:to>
      <xdr:col>24</xdr:col>
      <xdr:colOff>647700</xdr:colOff>
      <xdr:row>86</xdr:row>
      <xdr:rowOff>143827</xdr:rowOff>
    </xdr:to>
    <xdr:cxnSp macro="">
      <xdr:nvCxnSpPr>
        <xdr:cNvPr id="247" name="直線コネクタ 246"/>
        <xdr:cNvCxnSpPr/>
      </xdr:nvCxnSpPr>
      <xdr:spPr>
        <a:xfrm>
          <a:off x="16929100" y="1488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104157</xdr:rowOff>
    </xdr:from>
    <xdr:ext cx="762000" cy="259045"/>
    <xdr:sp macro="" textlink="">
      <xdr:nvSpPr>
        <xdr:cNvPr id="248"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17780</xdr:rowOff>
    </xdr:from>
    <xdr:to>
      <xdr:col>24</xdr:col>
      <xdr:colOff>647700</xdr:colOff>
      <xdr:row>81</xdr:row>
      <xdr:rowOff>17780</xdr:rowOff>
    </xdr:to>
    <xdr:cxnSp macro="">
      <xdr:nvCxnSpPr>
        <xdr:cNvPr id="249" name="直線コネクタ 248"/>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116205</xdr:rowOff>
    </xdr:from>
    <xdr:to>
      <xdr:col>24</xdr:col>
      <xdr:colOff>558800</xdr:colOff>
      <xdr:row>86</xdr:row>
      <xdr:rowOff>53339</xdr:rowOff>
    </xdr:to>
    <xdr:cxnSp macro="">
      <xdr:nvCxnSpPr>
        <xdr:cNvPr id="250" name="直線コネクタ 249"/>
        <xdr:cNvCxnSpPr/>
      </xdr:nvCxnSpPr>
      <xdr:spPr>
        <a:xfrm flipV="1">
          <a:off x="16179800" y="14689455"/>
          <a:ext cx="8382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54309</xdr:rowOff>
    </xdr:from>
    <xdr:ext cx="762000" cy="259045"/>
    <xdr:sp macro="" textlink="">
      <xdr:nvSpPr>
        <xdr:cNvPr id="251" name="給与水準   （国との比較）平均値テキスト"/>
        <xdr:cNvSpPr txBox="1"/>
      </xdr:nvSpPr>
      <xdr:spPr>
        <a:xfrm>
          <a:off x="17106900" y="14284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37782</xdr:rowOff>
    </xdr:from>
    <xdr:to>
      <xdr:col>24</xdr:col>
      <xdr:colOff>609600</xdr:colOff>
      <xdr:row>84</xdr:row>
      <xdr:rowOff>139382</xdr:rowOff>
    </xdr:to>
    <xdr:sp macro="" textlink="">
      <xdr:nvSpPr>
        <xdr:cNvPr id="252" name="フローチャート : 判断 251"/>
        <xdr:cNvSpPr/>
      </xdr:nvSpPr>
      <xdr:spPr>
        <a:xfrm>
          <a:off x="169672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53339</xdr:rowOff>
    </xdr:from>
    <xdr:to>
      <xdr:col>23</xdr:col>
      <xdr:colOff>406400</xdr:colOff>
      <xdr:row>89</xdr:row>
      <xdr:rowOff>9525</xdr:rowOff>
    </xdr:to>
    <xdr:cxnSp macro="">
      <xdr:nvCxnSpPr>
        <xdr:cNvPr id="253" name="直線コネクタ 252"/>
        <xdr:cNvCxnSpPr/>
      </xdr:nvCxnSpPr>
      <xdr:spPr>
        <a:xfrm flipV="1">
          <a:off x="15290800" y="14798039"/>
          <a:ext cx="889000" cy="47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37782</xdr:rowOff>
    </xdr:from>
    <xdr:to>
      <xdr:col>23</xdr:col>
      <xdr:colOff>457200</xdr:colOff>
      <xdr:row>84</xdr:row>
      <xdr:rowOff>139382</xdr:rowOff>
    </xdr:to>
    <xdr:sp macro="" textlink="">
      <xdr:nvSpPr>
        <xdr:cNvPr id="254" name="フローチャート : 判断 253"/>
        <xdr:cNvSpPr/>
      </xdr:nvSpPr>
      <xdr:spPr>
        <a:xfrm>
          <a:off x="161290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149559</xdr:rowOff>
    </xdr:from>
    <xdr:ext cx="736600" cy="259045"/>
    <xdr:sp macro="" textlink="">
      <xdr:nvSpPr>
        <xdr:cNvPr id="255" name="テキスト ボックス 254"/>
        <xdr:cNvSpPr txBox="1"/>
      </xdr:nvSpPr>
      <xdr:spPr>
        <a:xfrm>
          <a:off x="15798800" y="14208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9525</xdr:rowOff>
    </xdr:from>
    <xdr:to>
      <xdr:col>22</xdr:col>
      <xdr:colOff>203200</xdr:colOff>
      <xdr:row>89</xdr:row>
      <xdr:rowOff>63818</xdr:rowOff>
    </xdr:to>
    <xdr:cxnSp macro="">
      <xdr:nvCxnSpPr>
        <xdr:cNvPr id="256" name="直線コネクタ 255"/>
        <xdr:cNvCxnSpPr/>
      </xdr:nvCxnSpPr>
      <xdr:spPr>
        <a:xfrm flipV="1">
          <a:off x="14401800" y="1526857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57" name="フローチャート : 判断 256"/>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58" name="テキスト ボックス 257"/>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41275</xdr:rowOff>
    </xdr:from>
    <xdr:to>
      <xdr:col>21</xdr:col>
      <xdr:colOff>0</xdr:colOff>
      <xdr:row>89</xdr:row>
      <xdr:rowOff>63818</xdr:rowOff>
    </xdr:to>
    <xdr:cxnSp macro="">
      <xdr:nvCxnSpPr>
        <xdr:cNvPr id="259" name="直線コネクタ 258"/>
        <xdr:cNvCxnSpPr/>
      </xdr:nvCxnSpPr>
      <xdr:spPr>
        <a:xfrm>
          <a:off x="13512800" y="14785975"/>
          <a:ext cx="889000" cy="53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0" name="フローチャート : 判断 259"/>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1" name="テキスト ボックス 260"/>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86043</xdr:rowOff>
    </xdr:from>
    <xdr:to>
      <xdr:col>19</xdr:col>
      <xdr:colOff>533400</xdr:colOff>
      <xdr:row>85</xdr:row>
      <xdr:rowOff>16193</xdr:rowOff>
    </xdr:to>
    <xdr:sp macro="" textlink="">
      <xdr:nvSpPr>
        <xdr:cNvPr id="262" name="フローチャート : 判断 261"/>
        <xdr:cNvSpPr/>
      </xdr:nvSpPr>
      <xdr:spPr>
        <a:xfrm>
          <a:off x="13462000" y="144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26370</xdr:rowOff>
    </xdr:from>
    <xdr:ext cx="762000" cy="259045"/>
    <xdr:sp macro="" textlink="">
      <xdr:nvSpPr>
        <xdr:cNvPr id="263" name="テキスト ボックス 262"/>
        <xdr:cNvSpPr txBox="1"/>
      </xdr:nvSpPr>
      <xdr:spPr>
        <a:xfrm>
          <a:off x="13131800" y="1425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65405</xdr:rowOff>
    </xdr:from>
    <xdr:to>
      <xdr:col>24</xdr:col>
      <xdr:colOff>609600</xdr:colOff>
      <xdr:row>85</xdr:row>
      <xdr:rowOff>167005</xdr:rowOff>
    </xdr:to>
    <xdr:sp macro="" textlink="">
      <xdr:nvSpPr>
        <xdr:cNvPr id="269" name="円/楕円 268"/>
        <xdr:cNvSpPr/>
      </xdr:nvSpPr>
      <xdr:spPr>
        <a:xfrm>
          <a:off x="169672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37482</xdr:rowOff>
    </xdr:from>
    <xdr:ext cx="762000" cy="259045"/>
    <xdr:sp macro="" textlink="">
      <xdr:nvSpPr>
        <xdr:cNvPr id="270" name="給与水準   （国との比較）該当値テキスト"/>
        <xdr:cNvSpPr txBox="1"/>
      </xdr:nvSpPr>
      <xdr:spPr>
        <a:xfrm>
          <a:off x="17106900" y="1461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2539</xdr:rowOff>
    </xdr:from>
    <xdr:to>
      <xdr:col>23</xdr:col>
      <xdr:colOff>457200</xdr:colOff>
      <xdr:row>86</xdr:row>
      <xdr:rowOff>104139</xdr:rowOff>
    </xdr:to>
    <xdr:sp macro="" textlink="">
      <xdr:nvSpPr>
        <xdr:cNvPr id="271" name="円/楕円 270"/>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88916</xdr:rowOff>
    </xdr:from>
    <xdr:ext cx="736600" cy="259045"/>
    <xdr:sp macro="" textlink="">
      <xdr:nvSpPr>
        <xdr:cNvPr id="272" name="テキスト ボックス 271"/>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130175</xdr:rowOff>
    </xdr:from>
    <xdr:to>
      <xdr:col>22</xdr:col>
      <xdr:colOff>254000</xdr:colOff>
      <xdr:row>89</xdr:row>
      <xdr:rowOff>60325</xdr:rowOff>
    </xdr:to>
    <xdr:sp macro="" textlink="">
      <xdr:nvSpPr>
        <xdr:cNvPr id="273" name="円/楕円 272"/>
        <xdr:cNvSpPr/>
      </xdr:nvSpPr>
      <xdr:spPr>
        <a:xfrm>
          <a:off x="15240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45102</xdr:rowOff>
    </xdr:from>
    <xdr:ext cx="762000" cy="259045"/>
    <xdr:sp macro="" textlink="">
      <xdr:nvSpPr>
        <xdr:cNvPr id="274" name="テキスト ボックス 273"/>
        <xdr:cNvSpPr txBox="1"/>
      </xdr:nvSpPr>
      <xdr:spPr>
        <a:xfrm>
          <a:off x="14909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13018</xdr:rowOff>
    </xdr:from>
    <xdr:to>
      <xdr:col>21</xdr:col>
      <xdr:colOff>50800</xdr:colOff>
      <xdr:row>89</xdr:row>
      <xdr:rowOff>114618</xdr:rowOff>
    </xdr:to>
    <xdr:sp macro="" textlink="">
      <xdr:nvSpPr>
        <xdr:cNvPr id="275" name="円/楕円 274"/>
        <xdr:cNvSpPr/>
      </xdr:nvSpPr>
      <xdr:spPr>
        <a:xfrm>
          <a:off x="14351000" y="1527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99395</xdr:rowOff>
    </xdr:from>
    <xdr:ext cx="762000" cy="259045"/>
    <xdr:sp macro="" textlink="">
      <xdr:nvSpPr>
        <xdr:cNvPr id="276" name="テキスト ボックス 275"/>
        <xdr:cNvSpPr txBox="1"/>
      </xdr:nvSpPr>
      <xdr:spPr>
        <a:xfrm>
          <a:off x="14020800" y="1535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161925</xdr:rowOff>
    </xdr:from>
    <xdr:to>
      <xdr:col>19</xdr:col>
      <xdr:colOff>533400</xdr:colOff>
      <xdr:row>86</xdr:row>
      <xdr:rowOff>92075</xdr:rowOff>
    </xdr:to>
    <xdr:sp macro="" textlink="">
      <xdr:nvSpPr>
        <xdr:cNvPr id="277" name="円/楕円 276"/>
        <xdr:cNvSpPr/>
      </xdr:nvSpPr>
      <xdr:spPr>
        <a:xfrm>
          <a:off x="13462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76852</xdr:rowOff>
    </xdr:from>
    <xdr:ext cx="762000" cy="259045"/>
    <xdr:sp macro="" textlink="">
      <xdr:nvSpPr>
        <xdr:cNvPr id="278" name="テキスト ボックス 277"/>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事業の見直し等により、類似団体平均を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今後も定員管理計画に基づき適切な採用を行うとともに、事務事業の見直しと職員の再配分等により効率化を図る。</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0" name="直線コネクタ 309"/>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1"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2" name="直線コネクタ 311"/>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3"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4" name="直線コネクタ 313"/>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104926</xdr:rowOff>
    </xdr:from>
    <xdr:to>
      <xdr:col>24</xdr:col>
      <xdr:colOff>558800</xdr:colOff>
      <xdr:row>59</xdr:row>
      <xdr:rowOff>108373</xdr:rowOff>
    </xdr:to>
    <xdr:cxnSp macro="">
      <xdr:nvCxnSpPr>
        <xdr:cNvPr id="315" name="直線コネクタ 314"/>
        <xdr:cNvCxnSpPr/>
      </xdr:nvCxnSpPr>
      <xdr:spPr>
        <a:xfrm>
          <a:off x="16179800" y="10220476"/>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16"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17" name="フローチャート : 判断 316"/>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101479</xdr:rowOff>
    </xdr:from>
    <xdr:to>
      <xdr:col>23</xdr:col>
      <xdr:colOff>406400</xdr:colOff>
      <xdr:row>59</xdr:row>
      <xdr:rowOff>104926</xdr:rowOff>
    </xdr:to>
    <xdr:cxnSp macro="">
      <xdr:nvCxnSpPr>
        <xdr:cNvPr id="318" name="直線コネクタ 317"/>
        <xdr:cNvCxnSpPr/>
      </xdr:nvCxnSpPr>
      <xdr:spPr>
        <a:xfrm>
          <a:off x="15290800" y="1021702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19" name="フローチャート : 判断 318"/>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0" name="テキスト ボックス 319"/>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96883</xdr:rowOff>
    </xdr:from>
    <xdr:to>
      <xdr:col>22</xdr:col>
      <xdr:colOff>203200</xdr:colOff>
      <xdr:row>59</xdr:row>
      <xdr:rowOff>101479</xdr:rowOff>
    </xdr:to>
    <xdr:cxnSp macro="">
      <xdr:nvCxnSpPr>
        <xdr:cNvPr id="321" name="直線コネクタ 320"/>
        <xdr:cNvCxnSpPr/>
      </xdr:nvCxnSpPr>
      <xdr:spPr>
        <a:xfrm>
          <a:off x="14401800" y="10212433"/>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2" name="フローチャート : 判断 321"/>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3" name="テキスト ボックス 322"/>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89988</xdr:rowOff>
    </xdr:from>
    <xdr:to>
      <xdr:col>21</xdr:col>
      <xdr:colOff>0</xdr:colOff>
      <xdr:row>59</xdr:row>
      <xdr:rowOff>96883</xdr:rowOff>
    </xdr:to>
    <xdr:cxnSp macro="">
      <xdr:nvCxnSpPr>
        <xdr:cNvPr id="324" name="直線コネクタ 323"/>
        <xdr:cNvCxnSpPr/>
      </xdr:nvCxnSpPr>
      <xdr:spPr>
        <a:xfrm>
          <a:off x="13512800" y="1020553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5" name="フローチャート : 判断 324"/>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26" name="テキスト ボックス 325"/>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112728</xdr:rowOff>
    </xdr:from>
    <xdr:to>
      <xdr:col>19</xdr:col>
      <xdr:colOff>533400</xdr:colOff>
      <xdr:row>60</xdr:row>
      <xdr:rowOff>42878</xdr:rowOff>
    </xdr:to>
    <xdr:sp macro="" textlink="">
      <xdr:nvSpPr>
        <xdr:cNvPr id="327" name="フローチャート : 判断 326"/>
        <xdr:cNvSpPr/>
      </xdr:nvSpPr>
      <xdr:spPr>
        <a:xfrm>
          <a:off x="13462000" y="102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27655</xdr:rowOff>
    </xdr:from>
    <xdr:ext cx="762000" cy="259045"/>
    <xdr:sp macro="" textlink="">
      <xdr:nvSpPr>
        <xdr:cNvPr id="328" name="テキスト ボックス 327"/>
        <xdr:cNvSpPr txBox="1"/>
      </xdr:nvSpPr>
      <xdr:spPr>
        <a:xfrm>
          <a:off x="13131800" y="1031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57573</xdr:rowOff>
    </xdr:from>
    <xdr:to>
      <xdr:col>24</xdr:col>
      <xdr:colOff>609600</xdr:colOff>
      <xdr:row>59</xdr:row>
      <xdr:rowOff>159173</xdr:rowOff>
    </xdr:to>
    <xdr:sp macro="" textlink="">
      <xdr:nvSpPr>
        <xdr:cNvPr id="334" name="円/楕円 333"/>
        <xdr:cNvSpPr/>
      </xdr:nvSpPr>
      <xdr:spPr>
        <a:xfrm>
          <a:off x="169672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74100</xdr:rowOff>
    </xdr:from>
    <xdr:ext cx="762000" cy="259045"/>
    <xdr:sp macro="" textlink="">
      <xdr:nvSpPr>
        <xdr:cNvPr id="335" name="定員管理の状況該当値テキスト"/>
        <xdr:cNvSpPr txBox="1"/>
      </xdr:nvSpPr>
      <xdr:spPr>
        <a:xfrm>
          <a:off x="17106900" y="1001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54126</xdr:rowOff>
    </xdr:from>
    <xdr:to>
      <xdr:col>23</xdr:col>
      <xdr:colOff>457200</xdr:colOff>
      <xdr:row>59</xdr:row>
      <xdr:rowOff>155726</xdr:rowOff>
    </xdr:to>
    <xdr:sp macro="" textlink="">
      <xdr:nvSpPr>
        <xdr:cNvPr id="336" name="円/楕円 335"/>
        <xdr:cNvSpPr/>
      </xdr:nvSpPr>
      <xdr:spPr>
        <a:xfrm>
          <a:off x="16129000" y="101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165903</xdr:rowOff>
    </xdr:from>
    <xdr:ext cx="736600" cy="259045"/>
    <xdr:sp macro="" textlink="">
      <xdr:nvSpPr>
        <xdr:cNvPr id="337" name="テキスト ボックス 336"/>
        <xdr:cNvSpPr txBox="1"/>
      </xdr:nvSpPr>
      <xdr:spPr>
        <a:xfrm>
          <a:off x="15798800" y="99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50679</xdr:rowOff>
    </xdr:from>
    <xdr:to>
      <xdr:col>22</xdr:col>
      <xdr:colOff>254000</xdr:colOff>
      <xdr:row>59</xdr:row>
      <xdr:rowOff>152279</xdr:rowOff>
    </xdr:to>
    <xdr:sp macro="" textlink="">
      <xdr:nvSpPr>
        <xdr:cNvPr id="338" name="円/楕円 337"/>
        <xdr:cNvSpPr/>
      </xdr:nvSpPr>
      <xdr:spPr>
        <a:xfrm>
          <a:off x="15240000" y="1016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162456</xdr:rowOff>
    </xdr:from>
    <xdr:ext cx="762000" cy="259045"/>
    <xdr:sp macro="" textlink="">
      <xdr:nvSpPr>
        <xdr:cNvPr id="339" name="テキスト ボックス 338"/>
        <xdr:cNvSpPr txBox="1"/>
      </xdr:nvSpPr>
      <xdr:spPr>
        <a:xfrm>
          <a:off x="14909800" y="993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46083</xdr:rowOff>
    </xdr:from>
    <xdr:to>
      <xdr:col>21</xdr:col>
      <xdr:colOff>50800</xdr:colOff>
      <xdr:row>59</xdr:row>
      <xdr:rowOff>147683</xdr:rowOff>
    </xdr:to>
    <xdr:sp macro="" textlink="">
      <xdr:nvSpPr>
        <xdr:cNvPr id="340" name="円/楕円 339"/>
        <xdr:cNvSpPr/>
      </xdr:nvSpPr>
      <xdr:spPr>
        <a:xfrm>
          <a:off x="14351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157860</xdr:rowOff>
    </xdr:from>
    <xdr:ext cx="762000" cy="259045"/>
    <xdr:sp macro="" textlink="">
      <xdr:nvSpPr>
        <xdr:cNvPr id="341" name="テキスト ボックス 340"/>
        <xdr:cNvSpPr txBox="1"/>
      </xdr:nvSpPr>
      <xdr:spPr>
        <a:xfrm>
          <a:off x="14020800" y="993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39188</xdr:rowOff>
    </xdr:from>
    <xdr:to>
      <xdr:col>19</xdr:col>
      <xdr:colOff>533400</xdr:colOff>
      <xdr:row>59</xdr:row>
      <xdr:rowOff>140788</xdr:rowOff>
    </xdr:to>
    <xdr:sp macro="" textlink="">
      <xdr:nvSpPr>
        <xdr:cNvPr id="342" name="円/楕円 341"/>
        <xdr:cNvSpPr/>
      </xdr:nvSpPr>
      <xdr:spPr>
        <a:xfrm>
          <a:off x="13462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150965</xdr:rowOff>
    </xdr:from>
    <xdr:ext cx="762000" cy="259045"/>
    <xdr:sp macro="" textlink="">
      <xdr:nvSpPr>
        <xdr:cNvPr id="343" name="テキスト ボックス 342"/>
        <xdr:cNvSpPr txBox="1"/>
      </xdr:nvSpPr>
      <xdr:spPr>
        <a:xfrm>
          <a:off x="13131800" y="992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減少傾向にあり、</a:t>
          </a:r>
          <a:r>
            <a:rPr kumimoji="1" lang="en-US" altLang="ja-JP" sz="1300">
              <a:latin typeface="ＭＳ Ｐゴシック"/>
            </a:rPr>
            <a:t>4.8</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引き続き、低水準を維持できるよう努める。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68" name="直線コネクタ 367"/>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69"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0" name="直線コネクタ 369"/>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156210</xdr:rowOff>
    </xdr:from>
    <xdr:to>
      <xdr:col>24</xdr:col>
      <xdr:colOff>558800</xdr:colOff>
      <xdr:row>39</xdr:row>
      <xdr:rowOff>51118</xdr:rowOff>
    </xdr:to>
    <xdr:cxnSp macro="">
      <xdr:nvCxnSpPr>
        <xdr:cNvPr id="373" name="直線コネクタ 372"/>
        <xdr:cNvCxnSpPr/>
      </xdr:nvCxnSpPr>
      <xdr:spPr>
        <a:xfrm flipV="1">
          <a:off x="16179800" y="6671310"/>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74"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5" name="フローチャート : 判断 374"/>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51118</xdr:rowOff>
    </xdr:from>
    <xdr:to>
      <xdr:col>23</xdr:col>
      <xdr:colOff>406400</xdr:colOff>
      <xdr:row>39</xdr:row>
      <xdr:rowOff>99378</xdr:rowOff>
    </xdr:to>
    <xdr:cxnSp macro="">
      <xdr:nvCxnSpPr>
        <xdr:cNvPr id="376" name="直線コネクタ 375"/>
        <xdr:cNvCxnSpPr/>
      </xdr:nvCxnSpPr>
      <xdr:spPr>
        <a:xfrm flipV="1">
          <a:off x="15290800" y="67376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7" name="フローチャート : 判断 376"/>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78" name="テキスト ボックス 377"/>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99378</xdr:rowOff>
    </xdr:from>
    <xdr:to>
      <xdr:col>22</xdr:col>
      <xdr:colOff>203200</xdr:colOff>
      <xdr:row>40</xdr:row>
      <xdr:rowOff>18415</xdr:rowOff>
    </xdr:to>
    <xdr:cxnSp macro="">
      <xdr:nvCxnSpPr>
        <xdr:cNvPr id="379" name="直線コネクタ 378"/>
        <xdr:cNvCxnSpPr/>
      </xdr:nvCxnSpPr>
      <xdr:spPr>
        <a:xfrm flipV="1">
          <a:off x="14401800" y="678592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0" name="フローチャート : 判断 379"/>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81" name="テキスト ボックス 380"/>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18415</xdr:rowOff>
    </xdr:from>
    <xdr:to>
      <xdr:col>21</xdr:col>
      <xdr:colOff>0</xdr:colOff>
      <xdr:row>40</xdr:row>
      <xdr:rowOff>66675</xdr:rowOff>
    </xdr:to>
    <xdr:cxnSp macro="">
      <xdr:nvCxnSpPr>
        <xdr:cNvPr id="382" name="直線コネクタ 381"/>
        <xdr:cNvCxnSpPr/>
      </xdr:nvCxnSpPr>
      <xdr:spPr>
        <a:xfrm flipV="1">
          <a:off x="13512800" y="687641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3" name="フローチャート : 判断 382"/>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84" name="テキスト ボックス 383"/>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46038</xdr:rowOff>
    </xdr:from>
    <xdr:to>
      <xdr:col>19</xdr:col>
      <xdr:colOff>533400</xdr:colOff>
      <xdr:row>40</xdr:row>
      <xdr:rowOff>147638</xdr:rowOff>
    </xdr:to>
    <xdr:sp macro="" textlink="">
      <xdr:nvSpPr>
        <xdr:cNvPr id="385" name="フローチャート : 判断 384"/>
        <xdr:cNvSpPr/>
      </xdr:nvSpPr>
      <xdr:spPr>
        <a:xfrm>
          <a:off x="13462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132415</xdr:rowOff>
    </xdr:from>
    <xdr:ext cx="762000" cy="259045"/>
    <xdr:sp macro="" textlink="">
      <xdr:nvSpPr>
        <xdr:cNvPr id="386" name="テキスト ボックス 385"/>
        <xdr:cNvSpPr txBox="1"/>
      </xdr:nvSpPr>
      <xdr:spPr>
        <a:xfrm>
          <a:off x="13131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105410</xdr:rowOff>
    </xdr:from>
    <xdr:to>
      <xdr:col>24</xdr:col>
      <xdr:colOff>609600</xdr:colOff>
      <xdr:row>39</xdr:row>
      <xdr:rowOff>35560</xdr:rowOff>
    </xdr:to>
    <xdr:sp macro="" textlink="">
      <xdr:nvSpPr>
        <xdr:cNvPr id="392" name="円/楕円 391"/>
        <xdr:cNvSpPr/>
      </xdr:nvSpPr>
      <xdr:spPr>
        <a:xfrm>
          <a:off x="16967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121937</xdr:rowOff>
    </xdr:from>
    <xdr:ext cx="762000" cy="259045"/>
    <xdr:sp macro="" textlink="">
      <xdr:nvSpPr>
        <xdr:cNvPr id="393" name="公債費負担の状況該当値テキスト"/>
        <xdr:cNvSpPr txBox="1"/>
      </xdr:nvSpPr>
      <xdr:spPr>
        <a:xfrm>
          <a:off x="171069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318</xdr:rowOff>
    </xdr:from>
    <xdr:to>
      <xdr:col>23</xdr:col>
      <xdr:colOff>457200</xdr:colOff>
      <xdr:row>39</xdr:row>
      <xdr:rowOff>101918</xdr:rowOff>
    </xdr:to>
    <xdr:sp macro="" textlink="">
      <xdr:nvSpPr>
        <xdr:cNvPr id="394" name="円/楕円 393"/>
        <xdr:cNvSpPr/>
      </xdr:nvSpPr>
      <xdr:spPr>
        <a:xfrm>
          <a:off x="16129000" y="66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112095</xdr:rowOff>
    </xdr:from>
    <xdr:ext cx="736600" cy="259045"/>
    <xdr:sp macro="" textlink="">
      <xdr:nvSpPr>
        <xdr:cNvPr id="395" name="テキスト ボックス 394"/>
        <xdr:cNvSpPr txBox="1"/>
      </xdr:nvSpPr>
      <xdr:spPr>
        <a:xfrm>
          <a:off x="15798800" y="6455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48578</xdr:rowOff>
    </xdr:from>
    <xdr:to>
      <xdr:col>22</xdr:col>
      <xdr:colOff>254000</xdr:colOff>
      <xdr:row>39</xdr:row>
      <xdr:rowOff>150178</xdr:rowOff>
    </xdr:to>
    <xdr:sp macro="" textlink="">
      <xdr:nvSpPr>
        <xdr:cNvPr id="396" name="円/楕円 395"/>
        <xdr:cNvSpPr/>
      </xdr:nvSpPr>
      <xdr:spPr>
        <a:xfrm>
          <a:off x="15240000" y="67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160355</xdr:rowOff>
    </xdr:from>
    <xdr:ext cx="762000" cy="259045"/>
    <xdr:sp macro="" textlink="">
      <xdr:nvSpPr>
        <xdr:cNvPr id="397" name="テキスト ボックス 396"/>
        <xdr:cNvSpPr txBox="1"/>
      </xdr:nvSpPr>
      <xdr:spPr>
        <a:xfrm>
          <a:off x="14909800" y="650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139065</xdr:rowOff>
    </xdr:from>
    <xdr:to>
      <xdr:col>21</xdr:col>
      <xdr:colOff>50800</xdr:colOff>
      <xdr:row>40</xdr:row>
      <xdr:rowOff>69215</xdr:rowOff>
    </xdr:to>
    <xdr:sp macro="" textlink="">
      <xdr:nvSpPr>
        <xdr:cNvPr id="398" name="円/楕円 397"/>
        <xdr:cNvSpPr/>
      </xdr:nvSpPr>
      <xdr:spPr>
        <a:xfrm>
          <a:off x="14351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79392</xdr:rowOff>
    </xdr:from>
    <xdr:ext cx="762000" cy="259045"/>
    <xdr:sp macro="" textlink="">
      <xdr:nvSpPr>
        <xdr:cNvPr id="399" name="テキスト ボックス 398"/>
        <xdr:cNvSpPr txBox="1"/>
      </xdr:nvSpPr>
      <xdr:spPr>
        <a:xfrm>
          <a:off x="14020800" y="65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15875</xdr:rowOff>
    </xdr:from>
    <xdr:to>
      <xdr:col>19</xdr:col>
      <xdr:colOff>533400</xdr:colOff>
      <xdr:row>40</xdr:row>
      <xdr:rowOff>117475</xdr:rowOff>
    </xdr:to>
    <xdr:sp macro="" textlink="">
      <xdr:nvSpPr>
        <xdr:cNvPr id="400" name="円/楕円 399"/>
        <xdr:cNvSpPr/>
      </xdr:nvSpPr>
      <xdr:spPr>
        <a:xfrm>
          <a:off x="13462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127652</xdr:rowOff>
    </xdr:from>
    <xdr:ext cx="762000" cy="259045"/>
    <xdr:sp macro="" textlink="">
      <xdr:nvSpPr>
        <xdr:cNvPr id="401" name="テキスト ボックス 400"/>
        <xdr:cNvSpPr txBox="1"/>
      </xdr:nvSpPr>
      <xdr:spPr>
        <a:xfrm>
          <a:off x="13131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前年度より増加したが、平均を比較しても低水準を保っている。</a:t>
          </a:r>
          <a:endParaRPr kumimoji="1" lang="en-US" altLang="ja-JP" sz="1300">
            <a:latin typeface="ＭＳ Ｐゴシック"/>
          </a:endParaRPr>
        </a:p>
        <a:p>
          <a:r>
            <a:rPr kumimoji="1" lang="ja-JP" altLang="en-US" sz="1300">
              <a:latin typeface="ＭＳ Ｐゴシック"/>
            </a:rPr>
            <a:t>事業の平準化を図り、地方債の借入を極力抑え、この水準を維持できるよう努める。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8" name="直線コネクタ 41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9" name="テキスト ボックス 41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2" name="直線コネクタ 42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3" name="テキスト ボックス 42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26" name="直線コネクタ 425"/>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27"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28" name="直線コネクタ 427"/>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2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0" name="直線コネクタ 42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110395</xdr:rowOff>
    </xdr:from>
    <xdr:to>
      <xdr:col>24</xdr:col>
      <xdr:colOff>558800</xdr:colOff>
      <xdr:row>15</xdr:row>
      <xdr:rowOff>120650</xdr:rowOff>
    </xdr:to>
    <xdr:cxnSp macro="">
      <xdr:nvCxnSpPr>
        <xdr:cNvPr id="431" name="直線コネクタ 430"/>
        <xdr:cNvCxnSpPr/>
      </xdr:nvCxnSpPr>
      <xdr:spPr>
        <a:xfrm>
          <a:off x="16179800" y="2682145"/>
          <a:ext cx="8382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2"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3" name="フローチャート : 判断 432"/>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110395</xdr:rowOff>
    </xdr:from>
    <xdr:to>
      <xdr:col>23</xdr:col>
      <xdr:colOff>406400</xdr:colOff>
      <xdr:row>15</xdr:row>
      <xdr:rowOff>145383</xdr:rowOff>
    </xdr:to>
    <xdr:cxnSp macro="">
      <xdr:nvCxnSpPr>
        <xdr:cNvPr id="434" name="直線コネクタ 433"/>
        <xdr:cNvCxnSpPr/>
      </xdr:nvCxnSpPr>
      <xdr:spPr>
        <a:xfrm flipV="1">
          <a:off x="15290800" y="2682145"/>
          <a:ext cx="889000" cy="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5" name="フローチャート : 判断 434"/>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167562</xdr:rowOff>
    </xdr:from>
    <xdr:ext cx="736600" cy="259045"/>
    <xdr:sp macro="" textlink="">
      <xdr:nvSpPr>
        <xdr:cNvPr id="436" name="テキスト ボックス 435"/>
        <xdr:cNvSpPr txBox="1"/>
      </xdr:nvSpPr>
      <xdr:spPr>
        <a:xfrm>
          <a:off x="15798800" y="2910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145383</xdr:rowOff>
    </xdr:from>
    <xdr:to>
      <xdr:col>22</xdr:col>
      <xdr:colOff>203200</xdr:colOff>
      <xdr:row>16</xdr:row>
      <xdr:rowOff>97599</xdr:rowOff>
    </xdr:to>
    <xdr:cxnSp macro="">
      <xdr:nvCxnSpPr>
        <xdr:cNvPr id="437" name="直線コネクタ 436"/>
        <xdr:cNvCxnSpPr/>
      </xdr:nvCxnSpPr>
      <xdr:spPr>
        <a:xfrm flipV="1">
          <a:off x="14401800" y="2717133"/>
          <a:ext cx="889000" cy="12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38" name="フローチャート : 判断 437"/>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43769</xdr:rowOff>
    </xdr:from>
    <xdr:ext cx="762000" cy="259045"/>
    <xdr:sp macro="" textlink="">
      <xdr:nvSpPr>
        <xdr:cNvPr id="439" name="テキスト ボックス 438"/>
        <xdr:cNvSpPr txBox="1"/>
      </xdr:nvSpPr>
      <xdr:spPr>
        <a:xfrm>
          <a:off x="14909800" y="29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97599</xdr:rowOff>
    </xdr:from>
    <xdr:to>
      <xdr:col>21</xdr:col>
      <xdr:colOff>0</xdr:colOff>
      <xdr:row>16</xdr:row>
      <xdr:rowOff>140430</xdr:rowOff>
    </xdr:to>
    <xdr:cxnSp macro="">
      <xdr:nvCxnSpPr>
        <xdr:cNvPr id="440" name="直線コネクタ 439"/>
        <xdr:cNvCxnSpPr/>
      </xdr:nvCxnSpPr>
      <xdr:spPr>
        <a:xfrm flipV="1">
          <a:off x="13512800" y="2840799"/>
          <a:ext cx="889000" cy="4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1" name="フローチャート : 判断 440"/>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110126</xdr:rowOff>
    </xdr:from>
    <xdr:ext cx="762000" cy="259045"/>
    <xdr:sp macro="" textlink="">
      <xdr:nvSpPr>
        <xdr:cNvPr id="442" name="テキスト ボックス 441"/>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43053</xdr:rowOff>
    </xdr:from>
    <xdr:to>
      <xdr:col>19</xdr:col>
      <xdr:colOff>533400</xdr:colOff>
      <xdr:row>17</xdr:row>
      <xdr:rowOff>144653</xdr:rowOff>
    </xdr:to>
    <xdr:sp macro="" textlink="">
      <xdr:nvSpPr>
        <xdr:cNvPr id="443" name="フローチャート : 判断 442"/>
        <xdr:cNvSpPr/>
      </xdr:nvSpPr>
      <xdr:spPr>
        <a:xfrm>
          <a:off x="13462000" y="295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129430</xdr:rowOff>
    </xdr:from>
    <xdr:ext cx="762000" cy="259045"/>
    <xdr:sp macro="" textlink="">
      <xdr:nvSpPr>
        <xdr:cNvPr id="444" name="テキスト ボックス 443"/>
        <xdr:cNvSpPr txBox="1"/>
      </xdr:nvSpPr>
      <xdr:spPr>
        <a:xfrm>
          <a:off x="13131800" y="304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50" name="円/楕円 449"/>
        <xdr:cNvSpPr/>
      </xdr:nvSpPr>
      <xdr:spPr>
        <a:xfrm>
          <a:off x="169672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162577</xdr:rowOff>
    </xdr:from>
    <xdr:ext cx="762000" cy="259045"/>
    <xdr:sp macro="" textlink="">
      <xdr:nvSpPr>
        <xdr:cNvPr id="451" name="将来負担の状況該当値テキスト"/>
        <xdr:cNvSpPr txBox="1"/>
      </xdr:nvSpPr>
      <xdr:spPr>
        <a:xfrm>
          <a:off x="171069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59595</xdr:rowOff>
    </xdr:from>
    <xdr:to>
      <xdr:col>23</xdr:col>
      <xdr:colOff>457200</xdr:colOff>
      <xdr:row>15</xdr:row>
      <xdr:rowOff>161195</xdr:rowOff>
    </xdr:to>
    <xdr:sp macro="" textlink="">
      <xdr:nvSpPr>
        <xdr:cNvPr id="452" name="円/楕円 451"/>
        <xdr:cNvSpPr/>
      </xdr:nvSpPr>
      <xdr:spPr>
        <a:xfrm>
          <a:off x="16129000" y="263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171372</xdr:rowOff>
    </xdr:from>
    <xdr:ext cx="736600" cy="259045"/>
    <xdr:sp macro="" textlink="">
      <xdr:nvSpPr>
        <xdr:cNvPr id="453" name="テキスト ボックス 452"/>
        <xdr:cNvSpPr txBox="1"/>
      </xdr:nvSpPr>
      <xdr:spPr>
        <a:xfrm>
          <a:off x="15798800" y="2400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94583</xdr:rowOff>
    </xdr:from>
    <xdr:to>
      <xdr:col>22</xdr:col>
      <xdr:colOff>254000</xdr:colOff>
      <xdr:row>16</xdr:row>
      <xdr:rowOff>24733</xdr:rowOff>
    </xdr:to>
    <xdr:sp macro="" textlink="">
      <xdr:nvSpPr>
        <xdr:cNvPr id="454" name="円/楕円 453"/>
        <xdr:cNvSpPr/>
      </xdr:nvSpPr>
      <xdr:spPr>
        <a:xfrm>
          <a:off x="15240000" y="266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34910</xdr:rowOff>
    </xdr:from>
    <xdr:ext cx="762000" cy="259045"/>
    <xdr:sp macro="" textlink="">
      <xdr:nvSpPr>
        <xdr:cNvPr id="455" name="テキスト ボックス 454"/>
        <xdr:cNvSpPr txBox="1"/>
      </xdr:nvSpPr>
      <xdr:spPr>
        <a:xfrm>
          <a:off x="14909800" y="243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46799</xdr:rowOff>
    </xdr:from>
    <xdr:to>
      <xdr:col>21</xdr:col>
      <xdr:colOff>50800</xdr:colOff>
      <xdr:row>16</xdr:row>
      <xdr:rowOff>148399</xdr:rowOff>
    </xdr:to>
    <xdr:sp macro="" textlink="">
      <xdr:nvSpPr>
        <xdr:cNvPr id="456" name="円/楕円 455"/>
        <xdr:cNvSpPr/>
      </xdr:nvSpPr>
      <xdr:spPr>
        <a:xfrm>
          <a:off x="14351000" y="278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158576</xdr:rowOff>
    </xdr:from>
    <xdr:ext cx="762000" cy="259045"/>
    <xdr:sp macro="" textlink="">
      <xdr:nvSpPr>
        <xdr:cNvPr id="457" name="テキスト ボックス 456"/>
        <xdr:cNvSpPr txBox="1"/>
      </xdr:nvSpPr>
      <xdr:spPr>
        <a:xfrm>
          <a:off x="14020800" y="2558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89630</xdr:rowOff>
    </xdr:from>
    <xdr:to>
      <xdr:col>19</xdr:col>
      <xdr:colOff>533400</xdr:colOff>
      <xdr:row>17</xdr:row>
      <xdr:rowOff>19780</xdr:rowOff>
    </xdr:to>
    <xdr:sp macro="" textlink="">
      <xdr:nvSpPr>
        <xdr:cNvPr id="458" name="円/楕円 457"/>
        <xdr:cNvSpPr/>
      </xdr:nvSpPr>
      <xdr:spPr>
        <a:xfrm>
          <a:off x="13462000" y="28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29957</xdr:rowOff>
    </xdr:from>
    <xdr:ext cx="762000" cy="259045"/>
    <xdr:sp macro="" textlink="">
      <xdr:nvSpPr>
        <xdr:cNvPr id="459" name="テキスト ボックス 458"/>
        <xdr:cNvSpPr txBox="1"/>
      </xdr:nvSpPr>
      <xdr:spPr>
        <a:xfrm>
          <a:off x="13131800" y="260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埼玉県桶川市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75,207
74,705
25.35
22,838,285
22,112,187
634,853
13,253,055
22,203,332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20.0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職員の年齢層の若年化による平均給料月額の減等によるものであり、今後も引き続き人件費の抑制に努める。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111760</xdr:rowOff>
    </xdr:from>
    <xdr:to>
      <xdr:col>7</xdr:col>
      <xdr:colOff>15875</xdr:colOff>
      <xdr:row>36</xdr:row>
      <xdr:rowOff>127000</xdr:rowOff>
    </xdr:to>
    <xdr:cxnSp macro="">
      <xdr:nvCxnSpPr>
        <xdr:cNvPr id="64" name="直線コネクタ 63"/>
        <xdr:cNvCxnSpPr/>
      </xdr:nvCxnSpPr>
      <xdr:spPr>
        <a:xfrm flipV="1">
          <a:off x="3987800" y="62839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127000</xdr:rowOff>
    </xdr:from>
    <xdr:to>
      <xdr:col>5</xdr:col>
      <xdr:colOff>549275</xdr:colOff>
      <xdr:row>37</xdr:row>
      <xdr:rowOff>24130</xdr:rowOff>
    </xdr:to>
    <xdr:cxnSp macro="">
      <xdr:nvCxnSpPr>
        <xdr:cNvPr id="67" name="直線コネクタ 66"/>
        <xdr:cNvCxnSpPr/>
      </xdr:nvCxnSpPr>
      <xdr:spPr>
        <a:xfrm flipV="1">
          <a:off x="3098800" y="6299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24130</xdr:rowOff>
    </xdr:from>
    <xdr:to>
      <xdr:col>4</xdr:col>
      <xdr:colOff>346075</xdr:colOff>
      <xdr:row>37</xdr:row>
      <xdr:rowOff>85090</xdr:rowOff>
    </xdr:to>
    <xdr:cxnSp macro="">
      <xdr:nvCxnSpPr>
        <xdr:cNvPr id="70" name="直線コネクタ 69"/>
        <xdr:cNvCxnSpPr/>
      </xdr:nvCxnSpPr>
      <xdr:spPr>
        <a:xfrm flipV="1">
          <a:off x="2209800" y="6367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54610</xdr:rowOff>
    </xdr:from>
    <xdr:to>
      <xdr:col>3</xdr:col>
      <xdr:colOff>142875</xdr:colOff>
      <xdr:row>37</xdr:row>
      <xdr:rowOff>85090</xdr:rowOff>
    </xdr:to>
    <xdr:cxnSp macro="">
      <xdr:nvCxnSpPr>
        <xdr:cNvPr id="73" name="直線コネクタ 72"/>
        <xdr:cNvCxnSpPr/>
      </xdr:nvCxnSpPr>
      <xdr:spPr>
        <a:xfrm>
          <a:off x="1320800" y="6398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76" name="フローチャート : 判断 75"/>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2557</xdr:rowOff>
    </xdr:from>
    <xdr:ext cx="762000" cy="259045"/>
    <xdr:sp macro="" textlink="">
      <xdr:nvSpPr>
        <xdr:cNvPr id="77" name="テキスト ボックス 76"/>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83" name="円/楕円 82"/>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77487</xdr:rowOff>
    </xdr:from>
    <xdr:ext cx="762000" cy="259045"/>
    <xdr:sp macro="" textlink="">
      <xdr:nvSpPr>
        <xdr:cNvPr id="84" name="人件費該当値テキスト"/>
        <xdr:cNvSpPr txBox="1"/>
      </xdr:nvSpPr>
      <xdr:spPr>
        <a:xfrm>
          <a:off x="4914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76200</xdr:rowOff>
    </xdr:from>
    <xdr:to>
      <xdr:col>5</xdr:col>
      <xdr:colOff>600075</xdr:colOff>
      <xdr:row>37</xdr:row>
      <xdr:rowOff>6350</xdr:rowOff>
    </xdr:to>
    <xdr:sp macro="" textlink="">
      <xdr:nvSpPr>
        <xdr:cNvPr id="85" name="円/楕円 84"/>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86" name="テキスト ボックス 85"/>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144780</xdr:rowOff>
    </xdr:from>
    <xdr:to>
      <xdr:col>4</xdr:col>
      <xdr:colOff>396875</xdr:colOff>
      <xdr:row>37</xdr:row>
      <xdr:rowOff>74930</xdr:rowOff>
    </xdr:to>
    <xdr:sp macro="" textlink="">
      <xdr:nvSpPr>
        <xdr:cNvPr id="87" name="円/楕円 86"/>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88" name="テキスト ボックス 87"/>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34290</xdr:rowOff>
    </xdr:from>
    <xdr:to>
      <xdr:col>3</xdr:col>
      <xdr:colOff>193675</xdr:colOff>
      <xdr:row>37</xdr:row>
      <xdr:rowOff>135890</xdr:rowOff>
    </xdr:to>
    <xdr:sp macro="" textlink="">
      <xdr:nvSpPr>
        <xdr:cNvPr id="89" name="円/楕円 88"/>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146067</xdr:rowOff>
    </xdr:from>
    <xdr:ext cx="762000" cy="259045"/>
    <xdr:sp macro="" textlink="">
      <xdr:nvSpPr>
        <xdr:cNvPr id="90" name="テキスト ボックス 89"/>
        <xdr:cNvSpPr txBox="1"/>
      </xdr:nvSpPr>
      <xdr:spPr>
        <a:xfrm>
          <a:off x="1828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91" name="円/楕円 90"/>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92" name="テキスト ボックス 91"/>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業務の民間委託等により物件費が高い水準で推移している。</a:t>
          </a:r>
          <a:endParaRPr kumimoji="1" lang="en-US" altLang="ja-JP" sz="1300">
            <a:latin typeface="ＭＳ Ｐゴシック"/>
          </a:endParaRPr>
        </a:p>
        <a:p>
          <a:r>
            <a:rPr kumimoji="1" lang="ja-JP" altLang="en-US" sz="1300">
              <a:latin typeface="ＭＳ Ｐゴシック"/>
            </a:rPr>
            <a:t>前項の人口一人当たり人件費・物件費等決算額とあわせて注意を払っていくよう努める。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157480</xdr:rowOff>
    </xdr:from>
    <xdr:to>
      <xdr:col>24</xdr:col>
      <xdr:colOff>31750</xdr:colOff>
      <xdr:row>19</xdr:row>
      <xdr:rowOff>77470</xdr:rowOff>
    </xdr:to>
    <xdr:cxnSp macro="">
      <xdr:nvCxnSpPr>
        <xdr:cNvPr id="125" name="直線コネクタ 124"/>
        <xdr:cNvCxnSpPr/>
      </xdr:nvCxnSpPr>
      <xdr:spPr>
        <a:xfrm>
          <a:off x="15671800" y="32435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157480</xdr:rowOff>
    </xdr:from>
    <xdr:to>
      <xdr:col>22</xdr:col>
      <xdr:colOff>565150</xdr:colOff>
      <xdr:row>18</xdr:row>
      <xdr:rowOff>165100</xdr:rowOff>
    </xdr:to>
    <xdr:cxnSp macro="">
      <xdr:nvCxnSpPr>
        <xdr:cNvPr id="128" name="直線コネクタ 127"/>
        <xdr:cNvCxnSpPr/>
      </xdr:nvCxnSpPr>
      <xdr:spPr>
        <a:xfrm flipV="1">
          <a:off x="14782800" y="3243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127000</xdr:rowOff>
    </xdr:from>
    <xdr:to>
      <xdr:col>21</xdr:col>
      <xdr:colOff>361950</xdr:colOff>
      <xdr:row>18</xdr:row>
      <xdr:rowOff>165100</xdr:rowOff>
    </xdr:to>
    <xdr:cxnSp macro="">
      <xdr:nvCxnSpPr>
        <xdr:cNvPr id="131" name="直線コネクタ 130"/>
        <xdr:cNvCxnSpPr/>
      </xdr:nvCxnSpPr>
      <xdr:spPr>
        <a:xfrm>
          <a:off x="13893800" y="321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81280</xdr:rowOff>
    </xdr:from>
    <xdr:to>
      <xdr:col>20</xdr:col>
      <xdr:colOff>158750</xdr:colOff>
      <xdr:row>18</xdr:row>
      <xdr:rowOff>127000</xdr:rowOff>
    </xdr:to>
    <xdr:cxnSp macro="">
      <xdr:nvCxnSpPr>
        <xdr:cNvPr id="134" name="直線コネクタ 133"/>
        <xdr:cNvCxnSpPr/>
      </xdr:nvCxnSpPr>
      <xdr:spPr>
        <a:xfrm>
          <a:off x="13004800" y="3167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7" name="フローチャート : 判断 136"/>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62247</xdr:rowOff>
    </xdr:from>
    <xdr:ext cx="762000" cy="259045"/>
    <xdr:sp macro="" textlink="">
      <xdr:nvSpPr>
        <xdr:cNvPr id="138" name="テキスト ボックス 137"/>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19</xdr:row>
      <xdr:rowOff>26670</xdr:rowOff>
    </xdr:from>
    <xdr:to>
      <xdr:col>24</xdr:col>
      <xdr:colOff>82550</xdr:colOff>
      <xdr:row>19</xdr:row>
      <xdr:rowOff>128270</xdr:rowOff>
    </xdr:to>
    <xdr:sp macro="" textlink="">
      <xdr:nvSpPr>
        <xdr:cNvPr id="144" name="円/楕円 143"/>
        <xdr:cNvSpPr/>
      </xdr:nvSpPr>
      <xdr:spPr>
        <a:xfrm>
          <a:off x="164592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170197</xdr:rowOff>
    </xdr:from>
    <xdr:ext cx="762000" cy="259045"/>
    <xdr:sp macro="" textlink="">
      <xdr:nvSpPr>
        <xdr:cNvPr id="145" name="物件費該当値テキスト"/>
        <xdr:cNvSpPr txBox="1"/>
      </xdr:nvSpPr>
      <xdr:spPr>
        <a:xfrm>
          <a:off x="165989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106680</xdr:rowOff>
    </xdr:from>
    <xdr:to>
      <xdr:col>22</xdr:col>
      <xdr:colOff>615950</xdr:colOff>
      <xdr:row>19</xdr:row>
      <xdr:rowOff>36830</xdr:rowOff>
    </xdr:to>
    <xdr:sp macro="" textlink="">
      <xdr:nvSpPr>
        <xdr:cNvPr id="146" name="円/楕円 145"/>
        <xdr:cNvSpPr/>
      </xdr:nvSpPr>
      <xdr:spPr>
        <a:xfrm>
          <a:off x="15621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21607</xdr:rowOff>
    </xdr:from>
    <xdr:ext cx="736600" cy="259045"/>
    <xdr:sp macro="" textlink="">
      <xdr:nvSpPr>
        <xdr:cNvPr id="147" name="テキスト ボックス 146"/>
        <xdr:cNvSpPr txBox="1"/>
      </xdr:nvSpPr>
      <xdr:spPr>
        <a:xfrm>
          <a:off x="15290800" y="327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114300</xdr:rowOff>
    </xdr:from>
    <xdr:to>
      <xdr:col>21</xdr:col>
      <xdr:colOff>412750</xdr:colOff>
      <xdr:row>19</xdr:row>
      <xdr:rowOff>44450</xdr:rowOff>
    </xdr:to>
    <xdr:sp macro="" textlink="">
      <xdr:nvSpPr>
        <xdr:cNvPr id="148" name="円/楕円 147"/>
        <xdr:cNvSpPr/>
      </xdr:nvSpPr>
      <xdr:spPr>
        <a:xfrm>
          <a:off x="14732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29227</xdr:rowOff>
    </xdr:from>
    <xdr:ext cx="762000" cy="259045"/>
    <xdr:sp macro="" textlink="">
      <xdr:nvSpPr>
        <xdr:cNvPr id="149" name="テキスト ボックス 148"/>
        <xdr:cNvSpPr txBox="1"/>
      </xdr:nvSpPr>
      <xdr:spPr>
        <a:xfrm>
          <a:off x="14401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76200</xdr:rowOff>
    </xdr:from>
    <xdr:to>
      <xdr:col>20</xdr:col>
      <xdr:colOff>209550</xdr:colOff>
      <xdr:row>19</xdr:row>
      <xdr:rowOff>6350</xdr:rowOff>
    </xdr:to>
    <xdr:sp macro="" textlink="">
      <xdr:nvSpPr>
        <xdr:cNvPr id="150" name="円/楕円 149"/>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162577</xdr:rowOff>
    </xdr:from>
    <xdr:ext cx="762000" cy="259045"/>
    <xdr:sp macro="" textlink="">
      <xdr:nvSpPr>
        <xdr:cNvPr id="151" name="テキスト ボックス 150"/>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30480</xdr:rowOff>
    </xdr:from>
    <xdr:to>
      <xdr:col>19</xdr:col>
      <xdr:colOff>6350</xdr:colOff>
      <xdr:row>18</xdr:row>
      <xdr:rowOff>132080</xdr:rowOff>
    </xdr:to>
    <xdr:sp macro="" textlink="">
      <xdr:nvSpPr>
        <xdr:cNvPr id="152" name="円/楕円 151"/>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116857</xdr:rowOff>
    </xdr:from>
    <xdr:ext cx="762000" cy="259045"/>
    <xdr:sp macro="" textlink="">
      <xdr:nvSpPr>
        <xdr:cNvPr id="153" name="テキスト ボックス 152"/>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類似団体平均を</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1.8</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％上回っている。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より一層、予防対策事業へ力を入れ医療費の抑制を図ることにより扶助費の抑制を目指す。</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138430</xdr:rowOff>
    </xdr:from>
    <xdr:to>
      <xdr:col>7</xdr:col>
      <xdr:colOff>15875</xdr:colOff>
      <xdr:row>56</xdr:row>
      <xdr:rowOff>5080</xdr:rowOff>
    </xdr:to>
    <xdr:cxnSp macro="">
      <xdr:nvCxnSpPr>
        <xdr:cNvPr id="186" name="直線コネクタ 185"/>
        <xdr:cNvCxnSpPr/>
      </xdr:nvCxnSpPr>
      <xdr:spPr>
        <a:xfrm>
          <a:off x="3987800" y="95681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92710</xdr:rowOff>
    </xdr:from>
    <xdr:to>
      <xdr:col>5</xdr:col>
      <xdr:colOff>549275</xdr:colOff>
      <xdr:row>55</xdr:row>
      <xdr:rowOff>138430</xdr:rowOff>
    </xdr:to>
    <xdr:cxnSp macro="">
      <xdr:nvCxnSpPr>
        <xdr:cNvPr id="189" name="直線コネクタ 188"/>
        <xdr:cNvCxnSpPr/>
      </xdr:nvCxnSpPr>
      <xdr:spPr>
        <a:xfrm>
          <a:off x="3098800" y="9522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46990</xdr:rowOff>
    </xdr:from>
    <xdr:to>
      <xdr:col>4</xdr:col>
      <xdr:colOff>346075</xdr:colOff>
      <xdr:row>55</xdr:row>
      <xdr:rowOff>92710</xdr:rowOff>
    </xdr:to>
    <xdr:cxnSp macro="">
      <xdr:nvCxnSpPr>
        <xdr:cNvPr id="192" name="直線コネクタ 191"/>
        <xdr:cNvCxnSpPr/>
      </xdr:nvCxnSpPr>
      <xdr:spPr>
        <a:xfrm>
          <a:off x="2209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46990</xdr:rowOff>
    </xdr:from>
    <xdr:to>
      <xdr:col>3</xdr:col>
      <xdr:colOff>142875</xdr:colOff>
      <xdr:row>55</xdr:row>
      <xdr:rowOff>46990</xdr:rowOff>
    </xdr:to>
    <xdr:cxnSp macro="">
      <xdr:nvCxnSpPr>
        <xdr:cNvPr id="195" name="直線コネクタ 194"/>
        <xdr:cNvCxnSpPr/>
      </xdr:nvCxnSpPr>
      <xdr:spPr>
        <a:xfrm>
          <a:off x="1320800" y="947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34290</xdr:rowOff>
    </xdr:from>
    <xdr:to>
      <xdr:col>1</xdr:col>
      <xdr:colOff>676275</xdr:colOff>
      <xdr:row>55</xdr:row>
      <xdr:rowOff>135890</xdr:rowOff>
    </xdr:to>
    <xdr:sp macro="" textlink="">
      <xdr:nvSpPr>
        <xdr:cNvPr id="198" name="フローチャート : 判断 197"/>
        <xdr:cNvSpPr/>
      </xdr:nvSpPr>
      <xdr:spPr>
        <a:xfrm>
          <a:off x="1270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120667</xdr:rowOff>
    </xdr:from>
    <xdr:ext cx="762000" cy="259045"/>
    <xdr:sp macro="" textlink="">
      <xdr:nvSpPr>
        <xdr:cNvPr id="199" name="テキスト ボックス 198"/>
        <xdr:cNvSpPr txBox="1"/>
      </xdr:nvSpPr>
      <xdr:spPr>
        <a:xfrm>
          <a:off x="939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125730</xdr:rowOff>
    </xdr:from>
    <xdr:to>
      <xdr:col>7</xdr:col>
      <xdr:colOff>66675</xdr:colOff>
      <xdr:row>56</xdr:row>
      <xdr:rowOff>55880</xdr:rowOff>
    </xdr:to>
    <xdr:sp macro="" textlink="">
      <xdr:nvSpPr>
        <xdr:cNvPr id="205" name="円/楕円 204"/>
        <xdr:cNvSpPr/>
      </xdr:nvSpPr>
      <xdr:spPr>
        <a:xfrm>
          <a:off x="4775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97807</xdr:rowOff>
    </xdr:from>
    <xdr:ext cx="762000" cy="259045"/>
    <xdr:sp macro="" textlink="">
      <xdr:nvSpPr>
        <xdr:cNvPr id="206" name="扶助費該当値テキスト"/>
        <xdr:cNvSpPr txBox="1"/>
      </xdr:nvSpPr>
      <xdr:spPr>
        <a:xfrm>
          <a:off x="49149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87630</xdr:rowOff>
    </xdr:from>
    <xdr:to>
      <xdr:col>5</xdr:col>
      <xdr:colOff>600075</xdr:colOff>
      <xdr:row>56</xdr:row>
      <xdr:rowOff>17780</xdr:rowOff>
    </xdr:to>
    <xdr:sp macro="" textlink="">
      <xdr:nvSpPr>
        <xdr:cNvPr id="207" name="円/楕円 206"/>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208" name="テキスト ボックス 207"/>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41910</xdr:rowOff>
    </xdr:from>
    <xdr:to>
      <xdr:col>4</xdr:col>
      <xdr:colOff>396875</xdr:colOff>
      <xdr:row>55</xdr:row>
      <xdr:rowOff>143510</xdr:rowOff>
    </xdr:to>
    <xdr:sp macro="" textlink="">
      <xdr:nvSpPr>
        <xdr:cNvPr id="209" name="円/楕円 208"/>
        <xdr:cNvSpPr/>
      </xdr:nvSpPr>
      <xdr:spPr>
        <a:xfrm>
          <a:off x="3048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128287</xdr:rowOff>
    </xdr:from>
    <xdr:ext cx="762000" cy="259045"/>
    <xdr:sp macro="" textlink="">
      <xdr:nvSpPr>
        <xdr:cNvPr id="210" name="テキスト ボックス 209"/>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167640</xdr:rowOff>
    </xdr:from>
    <xdr:to>
      <xdr:col>3</xdr:col>
      <xdr:colOff>193675</xdr:colOff>
      <xdr:row>55</xdr:row>
      <xdr:rowOff>97790</xdr:rowOff>
    </xdr:to>
    <xdr:sp macro="" textlink="">
      <xdr:nvSpPr>
        <xdr:cNvPr id="211" name="円/楕円 210"/>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82567</xdr:rowOff>
    </xdr:from>
    <xdr:ext cx="762000" cy="259045"/>
    <xdr:sp macro="" textlink="">
      <xdr:nvSpPr>
        <xdr:cNvPr id="212" name="テキスト ボックス 211"/>
        <xdr:cNvSpPr txBox="1"/>
      </xdr:nvSpPr>
      <xdr:spPr>
        <a:xfrm>
          <a:off x="1828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167640</xdr:rowOff>
    </xdr:from>
    <xdr:to>
      <xdr:col>1</xdr:col>
      <xdr:colOff>676275</xdr:colOff>
      <xdr:row>55</xdr:row>
      <xdr:rowOff>97790</xdr:rowOff>
    </xdr:to>
    <xdr:sp macro="" textlink="">
      <xdr:nvSpPr>
        <xdr:cNvPr id="213" name="円/楕円 212"/>
        <xdr:cNvSpPr/>
      </xdr:nvSpPr>
      <xdr:spPr>
        <a:xfrm>
          <a:off x="1270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107967</xdr:rowOff>
    </xdr:from>
    <xdr:ext cx="762000" cy="259045"/>
    <xdr:sp macro="" textlink="">
      <xdr:nvSpPr>
        <xdr:cNvPr id="214" name="テキスト ボックス 213"/>
        <xdr:cNvSpPr txBox="1"/>
      </xdr:nvSpPr>
      <xdr:spPr>
        <a:xfrm>
          <a:off x="939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他会計等への繰出金が主なものである。平均は下回っているが、金額は増加傾向にある。</a:t>
          </a:r>
          <a:endParaRPr kumimoji="1" lang="en-US" altLang="ja-JP" sz="1300">
            <a:latin typeface="ＭＳ Ｐゴシック"/>
          </a:endParaRPr>
        </a:p>
        <a:p>
          <a:r>
            <a:rPr kumimoji="1" lang="ja-JP" altLang="en-US" sz="1300">
              <a:latin typeface="ＭＳ Ｐゴシック"/>
            </a:rPr>
            <a:t>要因としては、介護保険特別会計や後期高齢者医療特別会計等への繰出金で医療費等の増加によるものである。</a:t>
          </a:r>
          <a:endParaRPr kumimoji="1" lang="en-US" altLang="ja-JP" sz="1300">
            <a:latin typeface="ＭＳ Ｐゴシック"/>
          </a:endParaRPr>
        </a:p>
        <a:p>
          <a:r>
            <a:rPr kumimoji="1" lang="ja-JP" altLang="en-US" sz="1300">
              <a:latin typeface="ＭＳ Ｐゴシック"/>
            </a:rPr>
            <a:t>動向を注視し、一般会計の負担が大きくなることがないよう徴収率の向上など各会計の財源確保に努める。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xdr:rowOff>
    </xdr:from>
    <xdr:to>
      <xdr:col>24</xdr:col>
      <xdr:colOff>31750</xdr:colOff>
      <xdr:row>56</xdr:row>
      <xdr:rowOff>66040</xdr:rowOff>
    </xdr:to>
    <xdr:cxnSp macro="">
      <xdr:nvCxnSpPr>
        <xdr:cNvPr id="247" name="直線コネクタ 246"/>
        <xdr:cNvCxnSpPr/>
      </xdr:nvCxnSpPr>
      <xdr:spPr>
        <a:xfrm>
          <a:off x="15671800" y="96139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xdr:rowOff>
    </xdr:from>
    <xdr:to>
      <xdr:col>22</xdr:col>
      <xdr:colOff>565150</xdr:colOff>
      <xdr:row>56</xdr:row>
      <xdr:rowOff>12700</xdr:rowOff>
    </xdr:to>
    <xdr:cxnSp macro="">
      <xdr:nvCxnSpPr>
        <xdr:cNvPr id="250" name="直線コネクタ 249"/>
        <xdr:cNvCxnSpPr/>
      </xdr:nvCxnSpPr>
      <xdr:spPr>
        <a:xfrm>
          <a:off x="14782800" y="9606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168910</xdr:rowOff>
    </xdr:from>
    <xdr:to>
      <xdr:col>21</xdr:col>
      <xdr:colOff>361950</xdr:colOff>
      <xdr:row>56</xdr:row>
      <xdr:rowOff>5080</xdr:rowOff>
    </xdr:to>
    <xdr:cxnSp macro="">
      <xdr:nvCxnSpPr>
        <xdr:cNvPr id="253" name="直線コネクタ 252"/>
        <xdr:cNvCxnSpPr/>
      </xdr:nvCxnSpPr>
      <xdr:spPr>
        <a:xfrm>
          <a:off x="13893800" y="9598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115570</xdr:rowOff>
    </xdr:from>
    <xdr:to>
      <xdr:col>20</xdr:col>
      <xdr:colOff>158750</xdr:colOff>
      <xdr:row>55</xdr:row>
      <xdr:rowOff>168910</xdr:rowOff>
    </xdr:to>
    <xdr:cxnSp macro="">
      <xdr:nvCxnSpPr>
        <xdr:cNvPr id="256" name="直線コネクタ 255"/>
        <xdr:cNvCxnSpPr/>
      </xdr:nvCxnSpPr>
      <xdr:spPr>
        <a:xfrm>
          <a:off x="13004800" y="9545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59" name="フローチャート : 判断 258"/>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0" name="テキスト ボックス 259"/>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66" name="円/楕円 265"/>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31767</xdr:rowOff>
    </xdr:from>
    <xdr:ext cx="762000" cy="259045"/>
    <xdr:sp macro="" textlink="">
      <xdr:nvSpPr>
        <xdr:cNvPr id="267" name="その他該当値テキスト"/>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133350</xdr:rowOff>
    </xdr:from>
    <xdr:to>
      <xdr:col>22</xdr:col>
      <xdr:colOff>615950</xdr:colOff>
      <xdr:row>56</xdr:row>
      <xdr:rowOff>63500</xdr:rowOff>
    </xdr:to>
    <xdr:sp macro="" textlink="">
      <xdr:nvSpPr>
        <xdr:cNvPr id="268" name="円/楕円 267"/>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69" name="テキスト ボックス 268"/>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125730</xdr:rowOff>
    </xdr:from>
    <xdr:to>
      <xdr:col>21</xdr:col>
      <xdr:colOff>412750</xdr:colOff>
      <xdr:row>56</xdr:row>
      <xdr:rowOff>55880</xdr:rowOff>
    </xdr:to>
    <xdr:sp macro="" textlink="">
      <xdr:nvSpPr>
        <xdr:cNvPr id="270" name="円/楕円 269"/>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66057</xdr:rowOff>
    </xdr:from>
    <xdr:ext cx="762000" cy="259045"/>
    <xdr:sp macro="" textlink="">
      <xdr:nvSpPr>
        <xdr:cNvPr id="271" name="テキスト ボックス 270"/>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118110</xdr:rowOff>
    </xdr:from>
    <xdr:to>
      <xdr:col>20</xdr:col>
      <xdr:colOff>209550</xdr:colOff>
      <xdr:row>56</xdr:row>
      <xdr:rowOff>48260</xdr:rowOff>
    </xdr:to>
    <xdr:sp macro="" textlink="">
      <xdr:nvSpPr>
        <xdr:cNvPr id="272" name="円/楕円 271"/>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58437</xdr:rowOff>
    </xdr:from>
    <xdr:ext cx="762000" cy="259045"/>
    <xdr:sp macro="" textlink="">
      <xdr:nvSpPr>
        <xdr:cNvPr id="273" name="テキスト ボックス 272"/>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64770</xdr:rowOff>
    </xdr:from>
    <xdr:to>
      <xdr:col>19</xdr:col>
      <xdr:colOff>6350</xdr:colOff>
      <xdr:row>55</xdr:row>
      <xdr:rowOff>166370</xdr:rowOff>
    </xdr:to>
    <xdr:sp macro="" textlink="">
      <xdr:nvSpPr>
        <xdr:cNvPr id="274" name="円/楕円 273"/>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5097</xdr:rowOff>
    </xdr:from>
    <xdr:ext cx="762000" cy="259045"/>
    <xdr:sp macro="" textlink="">
      <xdr:nvSpPr>
        <xdr:cNvPr id="275" name="テキスト ボックス 274"/>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平均と同じ水準で推移している。</a:t>
          </a:r>
          <a:endParaRPr kumimoji="1" lang="en-US" altLang="ja-JP" sz="1300">
            <a:latin typeface="ＭＳ Ｐゴシック"/>
          </a:endParaRPr>
        </a:p>
        <a:p>
          <a:r>
            <a:rPr kumimoji="1" lang="ja-JP" altLang="en-US" sz="1300">
              <a:latin typeface="ＭＳ Ｐゴシック"/>
            </a:rPr>
            <a:t>今後も補助金の適正な交付等に努める。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xdr:rowOff>
    </xdr:from>
    <xdr:to>
      <xdr:col>24</xdr:col>
      <xdr:colOff>31750</xdr:colOff>
      <xdr:row>36</xdr:row>
      <xdr:rowOff>26416</xdr:rowOff>
    </xdr:to>
    <xdr:cxnSp macro="">
      <xdr:nvCxnSpPr>
        <xdr:cNvPr id="305" name="直線コネクタ 304"/>
        <xdr:cNvCxnSpPr/>
      </xdr:nvCxnSpPr>
      <xdr:spPr>
        <a:xfrm>
          <a:off x="15671800" y="61803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xdr:rowOff>
    </xdr:from>
    <xdr:to>
      <xdr:col>22</xdr:col>
      <xdr:colOff>565150</xdr:colOff>
      <xdr:row>36</xdr:row>
      <xdr:rowOff>12700</xdr:rowOff>
    </xdr:to>
    <xdr:cxnSp macro="">
      <xdr:nvCxnSpPr>
        <xdr:cNvPr id="308" name="直線コネクタ 307"/>
        <xdr:cNvCxnSpPr/>
      </xdr:nvCxnSpPr>
      <xdr:spPr>
        <a:xfrm flipV="1">
          <a:off x="14782800" y="6180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12700</xdr:rowOff>
    </xdr:to>
    <xdr:cxnSp macro="">
      <xdr:nvCxnSpPr>
        <xdr:cNvPr id="311" name="直線コネクタ 310"/>
        <xdr:cNvCxnSpPr/>
      </xdr:nvCxnSpPr>
      <xdr:spPr>
        <a:xfrm>
          <a:off x="13893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xdr:rowOff>
    </xdr:from>
    <xdr:to>
      <xdr:col>20</xdr:col>
      <xdr:colOff>158750</xdr:colOff>
      <xdr:row>36</xdr:row>
      <xdr:rowOff>12700</xdr:rowOff>
    </xdr:to>
    <xdr:cxnSp macro="">
      <xdr:nvCxnSpPr>
        <xdr:cNvPr id="314" name="直線コネクタ 313"/>
        <xdr:cNvCxnSpPr/>
      </xdr:nvCxnSpPr>
      <xdr:spPr>
        <a:xfrm>
          <a:off x="13004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17" name="フローチャート : 判断 316"/>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93997</xdr:rowOff>
    </xdr:from>
    <xdr:ext cx="762000" cy="259045"/>
    <xdr:sp macro="" textlink="">
      <xdr:nvSpPr>
        <xdr:cNvPr id="318" name="テキスト ボックス 317"/>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24" name="円/楕円 323"/>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119143</xdr:rowOff>
    </xdr:from>
    <xdr:ext cx="762000" cy="259045"/>
    <xdr:sp macro="" textlink="">
      <xdr:nvSpPr>
        <xdr:cNvPr id="325" name="補助費等該当値テキスト"/>
        <xdr:cNvSpPr txBox="1"/>
      </xdr:nvSpPr>
      <xdr:spPr>
        <a:xfrm>
          <a:off x="16598900" y="611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128778</xdr:rowOff>
    </xdr:from>
    <xdr:to>
      <xdr:col>22</xdr:col>
      <xdr:colOff>615950</xdr:colOff>
      <xdr:row>36</xdr:row>
      <xdr:rowOff>58928</xdr:rowOff>
    </xdr:to>
    <xdr:sp macro="" textlink="">
      <xdr:nvSpPr>
        <xdr:cNvPr id="326" name="円/楕円 325"/>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69105</xdr:rowOff>
    </xdr:from>
    <xdr:ext cx="736600" cy="259045"/>
    <xdr:sp macro="" textlink="">
      <xdr:nvSpPr>
        <xdr:cNvPr id="327" name="テキスト ボックス 326"/>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133350</xdr:rowOff>
    </xdr:from>
    <xdr:to>
      <xdr:col>21</xdr:col>
      <xdr:colOff>412750</xdr:colOff>
      <xdr:row>36</xdr:row>
      <xdr:rowOff>63500</xdr:rowOff>
    </xdr:to>
    <xdr:sp macro="" textlink="">
      <xdr:nvSpPr>
        <xdr:cNvPr id="328" name="円/楕円 327"/>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29" name="テキスト ボックス 328"/>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133350</xdr:rowOff>
    </xdr:from>
    <xdr:to>
      <xdr:col>20</xdr:col>
      <xdr:colOff>209550</xdr:colOff>
      <xdr:row>36</xdr:row>
      <xdr:rowOff>63500</xdr:rowOff>
    </xdr:to>
    <xdr:sp macro="" textlink="">
      <xdr:nvSpPr>
        <xdr:cNvPr id="330" name="円/楕円 329"/>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31" name="テキスト ボックス 330"/>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32" name="円/楕円 331"/>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73677</xdr:rowOff>
    </xdr:from>
    <xdr:ext cx="762000" cy="259045"/>
    <xdr:sp macro="" textlink="">
      <xdr:nvSpPr>
        <xdr:cNvPr id="333" name="テキスト ボックス 332"/>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前年よりも減少しており、類似団体平均と比較しても</a:t>
          </a:r>
          <a:r>
            <a:rPr kumimoji="1" lang="en-US" altLang="ja-JP" sz="1300">
              <a:latin typeface="ＭＳ Ｐゴシック"/>
            </a:rPr>
            <a:t>2.1</a:t>
          </a:r>
          <a:r>
            <a:rPr kumimoji="1" lang="ja-JP" altLang="en-US" sz="1300">
              <a:latin typeface="ＭＳ Ｐゴシック"/>
            </a:rPr>
            <a:t>％下回っている。</a:t>
          </a:r>
          <a:endParaRPr kumimoji="1" lang="en-US" altLang="ja-JP" sz="1300">
            <a:latin typeface="ＭＳ Ｐゴシック"/>
          </a:endParaRPr>
        </a:p>
        <a:p>
          <a:r>
            <a:rPr kumimoji="1" lang="ja-JP" altLang="en-US" sz="1300">
              <a:latin typeface="ＭＳ Ｐゴシック"/>
            </a:rPr>
            <a:t>引き続き事業の平準化を図り、公債費負担が減少するよう努める。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88137</xdr:rowOff>
    </xdr:from>
    <xdr:to>
      <xdr:col>7</xdr:col>
      <xdr:colOff>15875</xdr:colOff>
      <xdr:row>77</xdr:row>
      <xdr:rowOff>92711</xdr:rowOff>
    </xdr:to>
    <xdr:cxnSp macro="">
      <xdr:nvCxnSpPr>
        <xdr:cNvPr id="363" name="直線コネクタ 362"/>
        <xdr:cNvCxnSpPr/>
      </xdr:nvCxnSpPr>
      <xdr:spPr>
        <a:xfrm flipV="1">
          <a:off x="3987800" y="132897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83565</xdr:rowOff>
    </xdr:from>
    <xdr:to>
      <xdr:col>5</xdr:col>
      <xdr:colOff>549275</xdr:colOff>
      <xdr:row>77</xdr:row>
      <xdr:rowOff>92711</xdr:rowOff>
    </xdr:to>
    <xdr:cxnSp macro="">
      <xdr:nvCxnSpPr>
        <xdr:cNvPr id="366" name="直線コネクタ 365"/>
        <xdr:cNvCxnSpPr/>
      </xdr:nvCxnSpPr>
      <xdr:spPr>
        <a:xfrm>
          <a:off x="3098800" y="132852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83565</xdr:rowOff>
    </xdr:from>
    <xdr:to>
      <xdr:col>4</xdr:col>
      <xdr:colOff>346075</xdr:colOff>
      <xdr:row>77</xdr:row>
      <xdr:rowOff>147574</xdr:rowOff>
    </xdr:to>
    <xdr:cxnSp macro="">
      <xdr:nvCxnSpPr>
        <xdr:cNvPr id="369" name="直線コネクタ 368"/>
        <xdr:cNvCxnSpPr/>
      </xdr:nvCxnSpPr>
      <xdr:spPr>
        <a:xfrm flipV="1">
          <a:off x="2209800" y="13285215"/>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124713</xdr:rowOff>
    </xdr:from>
    <xdr:to>
      <xdr:col>3</xdr:col>
      <xdr:colOff>142875</xdr:colOff>
      <xdr:row>77</xdr:row>
      <xdr:rowOff>147574</xdr:rowOff>
    </xdr:to>
    <xdr:cxnSp macro="">
      <xdr:nvCxnSpPr>
        <xdr:cNvPr id="372" name="直線コネクタ 371"/>
        <xdr:cNvCxnSpPr/>
      </xdr:nvCxnSpPr>
      <xdr:spPr>
        <a:xfrm>
          <a:off x="1320800" y="133263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75" name="フローチャート : 判断 374"/>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39133</xdr:rowOff>
    </xdr:from>
    <xdr:ext cx="762000" cy="259045"/>
    <xdr:sp macro="" textlink="">
      <xdr:nvSpPr>
        <xdr:cNvPr id="376" name="テキスト ボックス 375"/>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82" name="円/楕円 381"/>
        <xdr:cNvSpPr/>
      </xdr:nvSpPr>
      <xdr:spPr>
        <a:xfrm>
          <a:off x="4775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53864</xdr:rowOff>
    </xdr:from>
    <xdr:ext cx="762000" cy="259045"/>
    <xdr:sp macro="" textlink="">
      <xdr:nvSpPr>
        <xdr:cNvPr id="383" name="公債費該当値テキスト"/>
        <xdr:cNvSpPr txBox="1"/>
      </xdr:nvSpPr>
      <xdr:spPr>
        <a:xfrm>
          <a:off x="4914900" y="1308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41911</xdr:rowOff>
    </xdr:from>
    <xdr:to>
      <xdr:col>5</xdr:col>
      <xdr:colOff>600075</xdr:colOff>
      <xdr:row>77</xdr:row>
      <xdr:rowOff>143511</xdr:rowOff>
    </xdr:to>
    <xdr:sp macro="" textlink="">
      <xdr:nvSpPr>
        <xdr:cNvPr id="384" name="円/楕円 383"/>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153688</xdr:rowOff>
    </xdr:from>
    <xdr:ext cx="736600" cy="259045"/>
    <xdr:sp macro="" textlink="">
      <xdr:nvSpPr>
        <xdr:cNvPr id="385" name="テキスト ボックス 384"/>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32765</xdr:rowOff>
    </xdr:from>
    <xdr:to>
      <xdr:col>4</xdr:col>
      <xdr:colOff>396875</xdr:colOff>
      <xdr:row>77</xdr:row>
      <xdr:rowOff>134365</xdr:rowOff>
    </xdr:to>
    <xdr:sp macro="" textlink="">
      <xdr:nvSpPr>
        <xdr:cNvPr id="386" name="円/楕円 385"/>
        <xdr:cNvSpPr/>
      </xdr:nvSpPr>
      <xdr:spPr>
        <a:xfrm>
          <a:off x="3048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144542</xdr:rowOff>
    </xdr:from>
    <xdr:ext cx="762000" cy="259045"/>
    <xdr:sp macro="" textlink="">
      <xdr:nvSpPr>
        <xdr:cNvPr id="387" name="テキスト ボックス 386"/>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96774</xdr:rowOff>
    </xdr:from>
    <xdr:to>
      <xdr:col>3</xdr:col>
      <xdr:colOff>193675</xdr:colOff>
      <xdr:row>78</xdr:row>
      <xdr:rowOff>26924</xdr:rowOff>
    </xdr:to>
    <xdr:sp macro="" textlink="">
      <xdr:nvSpPr>
        <xdr:cNvPr id="388" name="円/楕円 387"/>
        <xdr:cNvSpPr/>
      </xdr:nvSpPr>
      <xdr:spPr>
        <a:xfrm>
          <a:off x="2159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37101</xdr:rowOff>
    </xdr:from>
    <xdr:ext cx="762000" cy="259045"/>
    <xdr:sp macro="" textlink="">
      <xdr:nvSpPr>
        <xdr:cNvPr id="389" name="テキスト ボックス 388"/>
        <xdr:cNvSpPr txBox="1"/>
      </xdr:nvSpPr>
      <xdr:spPr>
        <a:xfrm>
          <a:off x="1828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90" name="円/楕円 389"/>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91" name="テキスト ボックス 390"/>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類似団体平均、埼玉県平均をともに上回っている。</a:t>
          </a:r>
          <a:endParaRPr kumimoji="1" lang="en-US" altLang="ja-JP" sz="1300">
            <a:latin typeface="ＭＳ Ｐゴシック"/>
          </a:endParaRPr>
        </a:p>
        <a:p>
          <a:r>
            <a:rPr kumimoji="1" lang="ja-JP" altLang="en-US" sz="1300">
              <a:latin typeface="ＭＳ Ｐゴシック"/>
            </a:rPr>
            <a:t>スクラップ・アンド・ビルドを行うなど事務事業の見直しを行い、経常経費の削減に努める。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58420</xdr:rowOff>
    </xdr:from>
    <xdr:to>
      <xdr:col>24</xdr:col>
      <xdr:colOff>31750</xdr:colOff>
      <xdr:row>76</xdr:row>
      <xdr:rowOff>157480</xdr:rowOff>
    </xdr:to>
    <xdr:cxnSp macro="">
      <xdr:nvCxnSpPr>
        <xdr:cNvPr id="424" name="直線コネクタ 423"/>
        <xdr:cNvCxnSpPr/>
      </xdr:nvCxnSpPr>
      <xdr:spPr>
        <a:xfrm>
          <a:off x="15671800" y="130886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58420</xdr:rowOff>
    </xdr:from>
    <xdr:to>
      <xdr:col>22</xdr:col>
      <xdr:colOff>565150</xdr:colOff>
      <xdr:row>76</xdr:row>
      <xdr:rowOff>73661</xdr:rowOff>
    </xdr:to>
    <xdr:cxnSp macro="">
      <xdr:nvCxnSpPr>
        <xdr:cNvPr id="427" name="直線コネクタ 426"/>
        <xdr:cNvCxnSpPr/>
      </xdr:nvCxnSpPr>
      <xdr:spPr>
        <a:xfrm flipV="1">
          <a:off x="14782800" y="13088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58420</xdr:rowOff>
    </xdr:from>
    <xdr:to>
      <xdr:col>21</xdr:col>
      <xdr:colOff>361950</xdr:colOff>
      <xdr:row>76</xdr:row>
      <xdr:rowOff>73661</xdr:rowOff>
    </xdr:to>
    <xdr:cxnSp macro="">
      <xdr:nvCxnSpPr>
        <xdr:cNvPr id="430" name="直線コネクタ 429"/>
        <xdr:cNvCxnSpPr/>
      </xdr:nvCxnSpPr>
      <xdr:spPr>
        <a:xfrm>
          <a:off x="13893800" y="13088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165100</xdr:rowOff>
    </xdr:from>
    <xdr:to>
      <xdr:col>20</xdr:col>
      <xdr:colOff>158750</xdr:colOff>
      <xdr:row>76</xdr:row>
      <xdr:rowOff>58420</xdr:rowOff>
    </xdr:to>
    <xdr:cxnSp macro="">
      <xdr:nvCxnSpPr>
        <xdr:cNvPr id="433" name="直線コネクタ 432"/>
        <xdr:cNvCxnSpPr/>
      </xdr:nvCxnSpPr>
      <xdr:spPr>
        <a:xfrm>
          <a:off x="13004800" y="130238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36" name="フローチャート : 判断 435"/>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71138</xdr:rowOff>
    </xdr:from>
    <xdr:ext cx="762000" cy="259045"/>
    <xdr:sp macro="" textlink="">
      <xdr:nvSpPr>
        <xdr:cNvPr id="437" name="テキスト ボックス 436"/>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43" name="円/楕円 442"/>
        <xdr:cNvSpPr/>
      </xdr:nvSpPr>
      <xdr:spPr>
        <a:xfrm>
          <a:off x="16459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78757</xdr:rowOff>
    </xdr:from>
    <xdr:ext cx="762000" cy="259045"/>
    <xdr:sp macro="" textlink="">
      <xdr:nvSpPr>
        <xdr:cNvPr id="444" name="公債費以外該当値テキスト"/>
        <xdr:cNvSpPr txBox="1"/>
      </xdr:nvSpPr>
      <xdr:spPr>
        <a:xfrm>
          <a:off x="165989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7620</xdr:rowOff>
    </xdr:from>
    <xdr:to>
      <xdr:col>22</xdr:col>
      <xdr:colOff>615950</xdr:colOff>
      <xdr:row>76</xdr:row>
      <xdr:rowOff>109220</xdr:rowOff>
    </xdr:to>
    <xdr:sp macro="" textlink="">
      <xdr:nvSpPr>
        <xdr:cNvPr id="445" name="円/楕円 444"/>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46" name="テキスト ボックス 445"/>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22861</xdr:rowOff>
    </xdr:from>
    <xdr:to>
      <xdr:col>21</xdr:col>
      <xdr:colOff>412750</xdr:colOff>
      <xdr:row>76</xdr:row>
      <xdr:rowOff>124461</xdr:rowOff>
    </xdr:to>
    <xdr:sp macro="" textlink="">
      <xdr:nvSpPr>
        <xdr:cNvPr id="447" name="円/楕円 446"/>
        <xdr:cNvSpPr/>
      </xdr:nvSpPr>
      <xdr:spPr>
        <a:xfrm>
          <a:off x="14732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109238</xdr:rowOff>
    </xdr:from>
    <xdr:ext cx="762000" cy="259045"/>
    <xdr:sp macro="" textlink="">
      <xdr:nvSpPr>
        <xdr:cNvPr id="448" name="テキスト ボックス 447"/>
        <xdr:cNvSpPr txBox="1"/>
      </xdr:nvSpPr>
      <xdr:spPr>
        <a:xfrm>
          <a:off x="14401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7620</xdr:rowOff>
    </xdr:from>
    <xdr:to>
      <xdr:col>20</xdr:col>
      <xdr:colOff>209550</xdr:colOff>
      <xdr:row>76</xdr:row>
      <xdr:rowOff>109220</xdr:rowOff>
    </xdr:to>
    <xdr:sp macro="" textlink="">
      <xdr:nvSpPr>
        <xdr:cNvPr id="449" name="円/楕円 448"/>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93997</xdr:rowOff>
    </xdr:from>
    <xdr:ext cx="762000" cy="259045"/>
    <xdr:sp macro="" textlink="">
      <xdr:nvSpPr>
        <xdr:cNvPr id="450" name="テキスト ボックス 449"/>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114300</xdr:rowOff>
    </xdr:from>
    <xdr:to>
      <xdr:col>19</xdr:col>
      <xdr:colOff>6350</xdr:colOff>
      <xdr:row>76</xdr:row>
      <xdr:rowOff>44450</xdr:rowOff>
    </xdr:to>
    <xdr:sp macro="" textlink="">
      <xdr:nvSpPr>
        <xdr:cNvPr id="451" name="円/楕円 450"/>
        <xdr:cNvSpPr/>
      </xdr:nvSpPr>
      <xdr:spPr>
        <a:xfrm>
          <a:off x="12954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54627</xdr:rowOff>
    </xdr:from>
    <xdr:ext cx="762000" cy="259045"/>
    <xdr:sp macro="" textlink="">
      <xdr:nvSpPr>
        <xdr:cNvPr id="452" name="テキスト ボックス 451"/>
        <xdr:cNvSpPr txBox="1"/>
      </xdr:nvSpPr>
      <xdr:spPr>
        <a:xfrm>
          <a:off x="12623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埼玉県桶川市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7519</xdr:rowOff>
    </xdr:from>
    <xdr:to>
      <xdr:col>4</xdr:col>
      <xdr:colOff>1117600</xdr:colOff>
      <xdr:row>19</xdr:row>
      <xdr:rowOff>40094</xdr:rowOff>
    </xdr:to>
    <xdr:cxnSp macro="">
      <xdr:nvCxnSpPr>
        <xdr:cNvPr id="52" name="直線コネクタ 51"/>
        <xdr:cNvCxnSpPr/>
      </xdr:nvCxnSpPr>
      <xdr:spPr bwMode="auto">
        <a:xfrm flipV="1">
          <a:off x="5003800" y="3312694"/>
          <a:ext cx="647700" cy="32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10245</xdr:rowOff>
    </xdr:from>
    <xdr:to>
      <xdr:col>4</xdr:col>
      <xdr:colOff>469900</xdr:colOff>
      <xdr:row>19</xdr:row>
      <xdr:rowOff>40094</xdr:rowOff>
    </xdr:to>
    <xdr:cxnSp macro="">
      <xdr:nvCxnSpPr>
        <xdr:cNvPr id="55" name="直線コネクタ 54"/>
        <xdr:cNvCxnSpPr/>
      </xdr:nvCxnSpPr>
      <xdr:spPr bwMode="auto">
        <a:xfrm>
          <a:off x="4305300" y="3315420"/>
          <a:ext cx="698500" cy="29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161970</xdr:rowOff>
    </xdr:from>
    <xdr:to>
      <xdr:col>3</xdr:col>
      <xdr:colOff>904875</xdr:colOff>
      <xdr:row>19</xdr:row>
      <xdr:rowOff>10245</xdr:rowOff>
    </xdr:to>
    <xdr:cxnSp macro="">
      <xdr:nvCxnSpPr>
        <xdr:cNvPr id="58" name="直線コネクタ 57"/>
        <xdr:cNvCxnSpPr/>
      </xdr:nvCxnSpPr>
      <xdr:spPr bwMode="auto">
        <a:xfrm>
          <a:off x="3606800" y="3295695"/>
          <a:ext cx="698500" cy="19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160991</xdr:rowOff>
    </xdr:from>
    <xdr:to>
      <xdr:col>3</xdr:col>
      <xdr:colOff>206375</xdr:colOff>
      <xdr:row>18</xdr:row>
      <xdr:rowOff>161970</xdr:rowOff>
    </xdr:to>
    <xdr:cxnSp macro="">
      <xdr:nvCxnSpPr>
        <xdr:cNvPr id="61" name="直線コネクタ 60"/>
        <xdr:cNvCxnSpPr/>
      </xdr:nvCxnSpPr>
      <xdr:spPr bwMode="auto">
        <a:xfrm>
          <a:off x="2908300" y="3294716"/>
          <a:ext cx="698500" cy="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2193</xdr:rowOff>
    </xdr:from>
    <xdr:to>
      <xdr:col>2</xdr:col>
      <xdr:colOff>692150</xdr:colOff>
      <xdr:row>18</xdr:row>
      <xdr:rowOff>103793</xdr:rowOff>
    </xdr:to>
    <xdr:sp macro="" textlink="">
      <xdr:nvSpPr>
        <xdr:cNvPr id="64" name="フローチャート : 判断 63"/>
        <xdr:cNvSpPr/>
      </xdr:nvSpPr>
      <xdr:spPr bwMode="auto">
        <a:xfrm>
          <a:off x="2857500" y="31359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113970</xdr:rowOff>
    </xdr:from>
    <xdr:ext cx="762000" cy="259045"/>
    <xdr:sp macro="" textlink="">
      <xdr:nvSpPr>
        <xdr:cNvPr id="65" name="テキスト ボックス 64"/>
        <xdr:cNvSpPr txBox="1"/>
      </xdr:nvSpPr>
      <xdr:spPr>
        <a:xfrm>
          <a:off x="2527300" y="290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65,949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128169</xdr:rowOff>
    </xdr:from>
    <xdr:to>
      <xdr:col>5</xdr:col>
      <xdr:colOff>34925</xdr:colOff>
      <xdr:row>19</xdr:row>
      <xdr:rowOff>58319</xdr:rowOff>
    </xdr:to>
    <xdr:sp macro="" textlink="">
      <xdr:nvSpPr>
        <xdr:cNvPr id="71" name="円/楕円 70"/>
        <xdr:cNvSpPr/>
      </xdr:nvSpPr>
      <xdr:spPr bwMode="auto">
        <a:xfrm>
          <a:off x="5600700" y="3261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100246</xdr:rowOff>
    </xdr:from>
    <xdr:ext cx="762000" cy="259045"/>
    <xdr:sp macro="" textlink="">
      <xdr:nvSpPr>
        <xdr:cNvPr id="72" name="人口1人当たり決算額の推移該当値テキスト130"/>
        <xdr:cNvSpPr txBox="1"/>
      </xdr:nvSpPr>
      <xdr:spPr>
        <a:xfrm>
          <a:off x="5740400" y="323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58,234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160744</xdr:rowOff>
    </xdr:from>
    <xdr:to>
      <xdr:col>4</xdr:col>
      <xdr:colOff>520700</xdr:colOff>
      <xdr:row>19</xdr:row>
      <xdr:rowOff>90894</xdr:rowOff>
    </xdr:to>
    <xdr:sp macro="" textlink="">
      <xdr:nvSpPr>
        <xdr:cNvPr id="73" name="円/楕円 72"/>
        <xdr:cNvSpPr/>
      </xdr:nvSpPr>
      <xdr:spPr bwMode="auto">
        <a:xfrm>
          <a:off x="4953000" y="3294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75671</xdr:rowOff>
    </xdr:from>
    <xdr:ext cx="736600" cy="259045"/>
    <xdr:sp macro="" textlink="">
      <xdr:nvSpPr>
        <xdr:cNvPr id="74" name="テキスト ボックス 73"/>
        <xdr:cNvSpPr txBox="1"/>
      </xdr:nvSpPr>
      <xdr:spPr>
        <a:xfrm>
          <a:off x="4622800" y="3380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56,239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130895</xdr:rowOff>
    </xdr:from>
    <xdr:to>
      <xdr:col>3</xdr:col>
      <xdr:colOff>955675</xdr:colOff>
      <xdr:row>19</xdr:row>
      <xdr:rowOff>61045</xdr:rowOff>
    </xdr:to>
    <xdr:sp macro="" textlink="">
      <xdr:nvSpPr>
        <xdr:cNvPr id="75" name="円/楕円 74"/>
        <xdr:cNvSpPr/>
      </xdr:nvSpPr>
      <xdr:spPr bwMode="auto">
        <a:xfrm>
          <a:off x="4254500" y="3264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45822</xdr:rowOff>
    </xdr:from>
    <xdr:ext cx="762000" cy="259045"/>
    <xdr:sp macro="" textlink="">
      <xdr:nvSpPr>
        <xdr:cNvPr id="76" name="テキスト ボックス 75"/>
        <xdr:cNvSpPr txBox="1"/>
      </xdr:nvSpPr>
      <xdr:spPr>
        <a:xfrm>
          <a:off x="3924300" y="335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58,067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111170</xdr:rowOff>
    </xdr:from>
    <xdr:to>
      <xdr:col>3</xdr:col>
      <xdr:colOff>257175</xdr:colOff>
      <xdr:row>19</xdr:row>
      <xdr:rowOff>41320</xdr:rowOff>
    </xdr:to>
    <xdr:sp macro="" textlink="">
      <xdr:nvSpPr>
        <xdr:cNvPr id="77" name="円/楕円 76"/>
        <xdr:cNvSpPr/>
      </xdr:nvSpPr>
      <xdr:spPr bwMode="auto">
        <a:xfrm>
          <a:off x="3556000" y="3244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26097</xdr:rowOff>
    </xdr:from>
    <xdr:ext cx="762000" cy="259045"/>
    <xdr:sp macro="" textlink="">
      <xdr:nvSpPr>
        <xdr:cNvPr id="78" name="テキスト ボックス 77"/>
        <xdr:cNvSpPr txBox="1"/>
      </xdr:nvSpPr>
      <xdr:spPr>
        <a:xfrm>
          <a:off x="3225800" y="333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59,275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110191</xdr:rowOff>
    </xdr:from>
    <xdr:to>
      <xdr:col>2</xdr:col>
      <xdr:colOff>692150</xdr:colOff>
      <xdr:row>19</xdr:row>
      <xdr:rowOff>40341</xdr:rowOff>
    </xdr:to>
    <xdr:sp macro="" textlink="">
      <xdr:nvSpPr>
        <xdr:cNvPr id="79" name="円/楕円 78"/>
        <xdr:cNvSpPr/>
      </xdr:nvSpPr>
      <xdr:spPr bwMode="auto">
        <a:xfrm>
          <a:off x="2857500" y="3243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25118</xdr:rowOff>
    </xdr:from>
    <xdr:ext cx="762000" cy="259045"/>
    <xdr:sp macro="" textlink="">
      <xdr:nvSpPr>
        <xdr:cNvPr id="80" name="テキスト ボックス 79"/>
        <xdr:cNvSpPr txBox="1"/>
      </xdr:nvSpPr>
      <xdr:spPr>
        <a:xfrm>
          <a:off x="2527300" y="333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59,335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64916</xdr:rowOff>
    </xdr:from>
    <xdr:to>
      <xdr:col>4</xdr:col>
      <xdr:colOff>1117600</xdr:colOff>
      <xdr:row>36</xdr:row>
      <xdr:rowOff>101473</xdr:rowOff>
    </xdr:to>
    <xdr:cxnSp macro="">
      <xdr:nvCxnSpPr>
        <xdr:cNvPr id="113" name="直線コネクタ 112"/>
        <xdr:cNvCxnSpPr/>
      </xdr:nvCxnSpPr>
      <xdr:spPr bwMode="auto">
        <a:xfrm>
          <a:off x="5003800" y="7018166"/>
          <a:ext cx="647700" cy="36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64916</xdr:rowOff>
    </xdr:from>
    <xdr:to>
      <xdr:col>4</xdr:col>
      <xdr:colOff>469900</xdr:colOff>
      <xdr:row>36</xdr:row>
      <xdr:rowOff>64954</xdr:rowOff>
    </xdr:to>
    <xdr:cxnSp macro="">
      <xdr:nvCxnSpPr>
        <xdr:cNvPr id="116" name="直線コネクタ 115"/>
        <xdr:cNvCxnSpPr/>
      </xdr:nvCxnSpPr>
      <xdr:spPr bwMode="auto">
        <a:xfrm flipV="1">
          <a:off x="4305300" y="7018166"/>
          <a:ext cx="698500" cy="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7366</xdr:rowOff>
    </xdr:from>
    <xdr:to>
      <xdr:col>3</xdr:col>
      <xdr:colOff>904875</xdr:colOff>
      <xdr:row>36</xdr:row>
      <xdr:rowOff>64954</xdr:rowOff>
    </xdr:to>
    <xdr:cxnSp macro="">
      <xdr:nvCxnSpPr>
        <xdr:cNvPr id="119" name="直線コネクタ 118"/>
        <xdr:cNvCxnSpPr/>
      </xdr:nvCxnSpPr>
      <xdr:spPr bwMode="auto">
        <a:xfrm>
          <a:off x="3606800" y="6960616"/>
          <a:ext cx="698500" cy="57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342323</xdr:rowOff>
    </xdr:from>
    <xdr:to>
      <xdr:col>3</xdr:col>
      <xdr:colOff>206375</xdr:colOff>
      <xdr:row>36</xdr:row>
      <xdr:rowOff>7366</xdr:rowOff>
    </xdr:to>
    <xdr:cxnSp macro="">
      <xdr:nvCxnSpPr>
        <xdr:cNvPr id="122" name="直線コネクタ 121"/>
        <xdr:cNvCxnSpPr/>
      </xdr:nvCxnSpPr>
      <xdr:spPr bwMode="auto">
        <a:xfrm>
          <a:off x="2908300" y="6952673"/>
          <a:ext cx="698500" cy="7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209797</xdr:rowOff>
    </xdr:from>
    <xdr:to>
      <xdr:col>2</xdr:col>
      <xdr:colOff>692150</xdr:colOff>
      <xdr:row>35</xdr:row>
      <xdr:rowOff>311397</xdr:rowOff>
    </xdr:to>
    <xdr:sp macro="" textlink="">
      <xdr:nvSpPr>
        <xdr:cNvPr id="125" name="フローチャート : 判断 124"/>
        <xdr:cNvSpPr/>
      </xdr:nvSpPr>
      <xdr:spPr bwMode="auto">
        <a:xfrm>
          <a:off x="2857500" y="68201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321574</xdr:rowOff>
    </xdr:from>
    <xdr:ext cx="762000" cy="259045"/>
    <xdr:sp macro="" textlink="">
      <xdr:nvSpPr>
        <xdr:cNvPr id="126" name="テキスト ボックス 125"/>
        <xdr:cNvSpPr txBox="1"/>
      </xdr:nvSpPr>
      <xdr:spPr>
        <a:xfrm>
          <a:off x="2527300" y="658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50673</xdr:rowOff>
    </xdr:from>
    <xdr:to>
      <xdr:col>5</xdr:col>
      <xdr:colOff>34925</xdr:colOff>
      <xdr:row>36</xdr:row>
      <xdr:rowOff>152273</xdr:rowOff>
    </xdr:to>
    <xdr:sp macro="" textlink="">
      <xdr:nvSpPr>
        <xdr:cNvPr id="132" name="円/楕円 131"/>
        <xdr:cNvSpPr/>
      </xdr:nvSpPr>
      <xdr:spPr bwMode="auto">
        <a:xfrm>
          <a:off x="5600700" y="7003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22750</xdr:rowOff>
    </xdr:from>
    <xdr:ext cx="762000" cy="259045"/>
    <xdr:sp macro="" textlink="">
      <xdr:nvSpPr>
        <xdr:cNvPr id="133" name="人口1人当たり決算額の推移該当値テキスト445"/>
        <xdr:cNvSpPr txBox="1"/>
      </xdr:nvSpPr>
      <xdr:spPr>
        <a:xfrm>
          <a:off x="5740400" y="69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6,340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14116</xdr:rowOff>
    </xdr:from>
    <xdr:to>
      <xdr:col>4</xdr:col>
      <xdr:colOff>520700</xdr:colOff>
      <xdr:row>36</xdr:row>
      <xdr:rowOff>115716</xdr:rowOff>
    </xdr:to>
    <xdr:sp macro="" textlink="">
      <xdr:nvSpPr>
        <xdr:cNvPr id="134" name="円/楕円 133"/>
        <xdr:cNvSpPr/>
      </xdr:nvSpPr>
      <xdr:spPr bwMode="auto">
        <a:xfrm>
          <a:off x="4953000" y="6967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100493</xdr:rowOff>
    </xdr:from>
    <xdr:ext cx="736600" cy="259045"/>
    <xdr:sp macro="" textlink="">
      <xdr:nvSpPr>
        <xdr:cNvPr id="135" name="テキスト ボックス 134"/>
        <xdr:cNvSpPr txBox="1"/>
      </xdr:nvSpPr>
      <xdr:spPr>
        <a:xfrm>
          <a:off x="4622800" y="7053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14154</xdr:rowOff>
    </xdr:from>
    <xdr:to>
      <xdr:col>3</xdr:col>
      <xdr:colOff>955675</xdr:colOff>
      <xdr:row>36</xdr:row>
      <xdr:rowOff>115754</xdr:rowOff>
    </xdr:to>
    <xdr:sp macro="" textlink="">
      <xdr:nvSpPr>
        <xdr:cNvPr id="136" name="円/楕円 135"/>
        <xdr:cNvSpPr/>
      </xdr:nvSpPr>
      <xdr:spPr bwMode="auto">
        <a:xfrm>
          <a:off x="4254500" y="6967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100531</xdr:rowOff>
    </xdr:from>
    <xdr:ext cx="762000" cy="259045"/>
    <xdr:sp macro="" textlink="">
      <xdr:nvSpPr>
        <xdr:cNvPr id="137" name="テキスト ボックス 136"/>
        <xdr:cNvSpPr txBox="1"/>
      </xdr:nvSpPr>
      <xdr:spPr>
        <a:xfrm>
          <a:off x="3924300" y="705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299466</xdr:rowOff>
    </xdr:from>
    <xdr:to>
      <xdr:col>3</xdr:col>
      <xdr:colOff>257175</xdr:colOff>
      <xdr:row>36</xdr:row>
      <xdr:rowOff>58166</xdr:rowOff>
    </xdr:to>
    <xdr:sp macro="" textlink="">
      <xdr:nvSpPr>
        <xdr:cNvPr id="138" name="円/楕円 137"/>
        <xdr:cNvSpPr/>
      </xdr:nvSpPr>
      <xdr:spPr bwMode="auto">
        <a:xfrm>
          <a:off x="3556000" y="6909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42943</xdr:rowOff>
    </xdr:from>
    <xdr:ext cx="762000" cy="259045"/>
    <xdr:sp macro="" textlink="">
      <xdr:nvSpPr>
        <xdr:cNvPr id="139" name="テキスト ボックス 138"/>
        <xdr:cNvSpPr txBox="1"/>
      </xdr:nvSpPr>
      <xdr:spPr>
        <a:xfrm>
          <a:off x="3225800" y="699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291523</xdr:rowOff>
    </xdr:from>
    <xdr:to>
      <xdr:col>2</xdr:col>
      <xdr:colOff>692150</xdr:colOff>
      <xdr:row>36</xdr:row>
      <xdr:rowOff>50223</xdr:rowOff>
    </xdr:to>
    <xdr:sp macro="" textlink="">
      <xdr:nvSpPr>
        <xdr:cNvPr id="140" name="円/楕円 139"/>
        <xdr:cNvSpPr/>
      </xdr:nvSpPr>
      <xdr:spPr bwMode="auto">
        <a:xfrm>
          <a:off x="2857500" y="6901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35000</xdr:rowOff>
    </xdr:from>
    <xdr:ext cx="762000" cy="259045"/>
    <xdr:sp macro="" textlink="">
      <xdr:nvSpPr>
        <xdr:cNvPr id="141" name="テキスト ボックス 140"/>
        <xdr:cNvSpPr txBox="1"/>
      </xdr:nvSpPr>
      <xdr:spPr>
        <a:xfrm>
          <a:off x="2527300" y="6988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財政調整基金残高については、標準財政規模の</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％程度を維持できている。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今後も安定した財政運営を行えるよう、基金残高を念頭に置きながら予算編成を行っていく。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全会計が黒字となっている。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引き続き財政の健全な状態に努める。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通常債は</a:t>
          </a:r>
          <a:r>
            <a:rPr lang="ja-JP" altLang="en-US" sz="1100" b="0" i="0" baseline="0">
              <a:solidFill>
                <a:schemeClr val="dk1"/>
              </a:solidFill>
              <a:effectLst/>
              <a:latin typeface="+mn-lt"/>
              <a:ea typeface="+mn-ea"/>
              <a:cs typeface="+mn-cs"/>
            </a:rPr>
            <a:t>横ばいである</a:t>
          </a:r>
          <a:r>
            <a:rPr lang="ja-JP" altLang="ja-JP" sz="1100" b="0" i="0" baseline="0">
              <a:solidFill>
                <a:schemeClr val="dk1"/>
              </a:solidFill>
              <a:effectLst/>
              <a:latin typeface="+mn-lt"/>
              <a:ea typeface="+mn-ea"/>
              <a:cs typeface="+mn-cs"/>
            </a:rPr>
            <a:t>が、臨時財政対策債が増えているため、元利償還金</a:t>
          </a:r>
          <a:r>
            <a:rPr lang="ja-JP" altLang="en-US" sz="1100" b="0" i="0" baseline="0">
              <a:solidFill>
                <a:schemeClr val="dk1"/>
              </a:solidFill>
              <a:effectLst/>
              <a:latin typeface="+mn-lt"/>
              <a:ea typeface="+mn-ea"/>
              <a:cs typeface="+mn-cs"/>
            </a:rPr>
            <a:t>は微増</a:t>
          </a:r>
          <a:r>
            <a:rPr lang="ja-JP" altLang="ja-JP" sz="1100" b="0" i="0" baseline="0">
              <a:solidFill>
                <a:schemeClr val="dk1"/>
              </a:solidFill>
              <a:effectLst/>
              <a:latin typeface="+mn-lt"/>
              <a:ea typeface="+mn-ea"/>
              <a:cs typeface="+mn-cs"/>
            </a:rPr>
            <a:t>で推移している。算入公債費等は、臨時財政対策債の償還が増えているため、微増で推移している。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今後においても、過度に地方債に依存し、公債費の割合が高くならないよう、事業の選択や平準化を図る財政運営に努める。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将来負担額から充当可能財源等を差し引いた将来負担比率の分子については、</a:t>
          </a:r>
          <a:r>
            <a:rPr lang="ja-JP" altLang="en-US" sz="1100" b="0" i="0" baseline="0">
              <a:solidFill>
                <a:schemeClr val="dk1"/>
              </a:solidFill>
              <a:effectLst/>
              <a:latin typeface="+mn-lt"/>
              <a:ea typeface="+mn-ea"/>
              <a:cs typeface="+mn-cs"/>
            </a:rPr>
            <a:t>前年より微増している。</a:t>
          </a:r>
          <a:endParaRPr lang="ja-JP" altLang="ja-JP" sz="1400">
            <a:effectLst/>
          </a:endParaRPr>
        </a:p>
        <a:p>
          <a:r>
            <a:rPr lang="ja-JP" altLang="en-US" sz="1100" b="0" i="0" baseline="0">
              <a:solidFill>
                <a:schemeClr val="dk1"/>
              </a:solidFill>
              <a:effectLst/>
              <a:latin typeface="+mn-lt"/>
              <a:ea typeface="+mn-ea"/>
              <a:cs typeface="+mn-cs"/>
            </a:rPr>
            <a:t>今後においても、</a:t>
          </a:r>
          <a:r>
            <a:rPr lang="ja-JP" altLang="ja-JP" sz="1100" b="0" i="0" baseline="0">
              <a:solidFill>
                <a:schemeClr val="dk1"/>
              </a:solidFill>
              <a:effectLst/>
              <a:latin typeface="+mn-lt"/>
              <a:ea typeface="+mn-ea"/>
              <a:cs typeface="+mn-cs"/>
            </a:rPr>
            <a:t>事業の選択及び平準化を図り、地方債残高に注意を払いつつ、将来負担の軽減に努めていく</a:t>
          </a:r>
          <a:r>
            <a:rPr lang="ja-JP" altLang="en-US" sz="1100" b="0" i="0" baseline="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22838285</v>
      </c>
      <c r="BO4" s="349"/>
      <c r="BP4" s="349"/>
      <c r="BQ4" s="349"/>
      <c r="BR4" s="349"/>
      <c r="BS4" s="349"/>
      <c r="BT4" s="349"/>
      <c r="BU4" s="350"/>
      <c r="BV4" s="348">
        <v>21496653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4.8</v>
      </c>
      <c r="CU4" s="355"/>
      <c r="CV4" s="355"/>
      <c r="CW4" s="355"/>
      <c r="CX4" s="355"/>
      <c r="CY4" s="355"/>
      <c r="CZ4" s="355"/>
      <c r="DA4" s="356"/>
      <c r="DB4" s="354">
        <v>4.3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22112187</v>
      </c>
      <c r="BO5" s="386"/>
      <c r="BP5" s="386"/>
      <c r="BQ5" s="386"/>
      <c r="BR5" s="386"/>
      <c r="BS5" s="386"/>
      <c r="BT5" s="386"/>
      <c r="BU5" s="387"/>
      <c r="BV5" s="385">
        <v>20722811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93.2</v>
      </c>
      <c r="CU5" s="383"/>
      <c r="CV5" s="383"/>
      <c r="CW5" s="383"/>
      <c r="CX5" s="383"/>
      <c r="CY5" s="383"/>
      <c r="CZ5" s="383"/>
      <c r="DA5" s="384"/>
      <c r="DB5" s="382">
        <v>90.7</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726098</v>
      </c>
      <c r="BO6" s="386"/>
      <c r="BP6" s="386"/>
      <c r="BQ6" s="386"/>
      <c r="BR6" s="386"/>
      <c r="BS6" s="386"/>
      <c r="BT6" s="386"/>
      <c r="BU6" s="387"/>
      <c r="BV6" s="385">
        <v>773842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102.6</v>
      </c>
      <c r="CU6" s="423"/>
      <c r="CV6" s="423"/>
      <c r="CW6" s="423"/>
      <c r="CX6" s="423"/>
      <c r="CY6" s="423"/>
      <c r="CZ6" s="423"/>
      <c r="DA6" s="424"/>
      <c r="DB6" s="422">
        <v>100.3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91245</v>
      </c>
      <c r="BO7" s="386"/>
      <c r="BP7" s="386"/>
      <c r="BQ7" s="386"/>
      <c r="BR7" s="386"/>
      <c r="BS7" s="386"/>
      <c r="BT7" s="386"/>
      <c r="BU7" s="387"/>
      <c r="BV7" s="385">
        <v>202525</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13253055</v>
      </c>
      <c r="CU7" s="386"/>
      <c r="CV7" s="386"/>
      <c r="CW7" s="386"/>
      <c r="CX7" s="386"/>
      <c r="CY7" s="386"/>
      <c r="CZ7" s="386"/>
      <c r="DA7" s="387"/>
      <c r="DB7" s="385">
        <v>13283107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634853</v>
      </c>
      <c r="BO8" s="386"/>
      <c r="BP8" s="386"/>
      <c r="BQ8" s="386"/>
      <c r="BR8" s="386"/>
      <c r="BS8" s="386"/>
      <c r="BT8" s="386"/>
      <c r="BU8" s="387"/>
      <c r="BV8" s="385">
        <v>571317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0.82</v>
      </c>
      <c r="CU8" s="426"/>
      <c r="CV8" s="426"/>
      <c r="CW8" s="426"/>
      <c r="CX8" s="426"/>
      <c r="CY8" s="426"/>
      <c r="CZ8" s="426"/>
      <c r="DA8" s="427"/>
      <c r="DB8" s="425">
        <v>0.82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74711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63536</v>
      </c>
      <c r="BO9" s="386"/>
      <c r="BP9" s="386"/>
      <c r="BQ9" s="386"/>
      <c r="BR9" s="386"/>
      <c r="BS9" s="386"/>
      <c r="BT9" s="386"/>
      <c r="BU9" s="387"/>
      <c r="BV9" s="385">
        <v>-113875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13.7</v>
      </c>
      <c r="CU9" s="383"/>
      <c r="CV9" s="383"/>
      <c r="CW9" s="383"/>
      <c r="CX9" s="383"/>
      <c r="CY9" s="383"/>
      <c r="CZ9" s="383"/>
      <c r="DA9" s="384"/>
      <c r="DB9" s="382">
        <v>13.5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73677</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1211</v>
      </c>
      <c r="BO10" s="386"/>
      <c r="BP10" s="386"/>
      <c r="BQ10" s="386"/>
      <c r="BR10" s="386"/>
      <c r="BS10" s="386"/>
      <c r="BT10" s="386"/>
      <c r="BU10" s="387"/>
      <c r="BV10" s="385">
        <v>1793</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75207</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494880</v>
      </c>
      <c r="BO12" s="386"/>
      <c r="BP12" s="386"/>
      <c r="BQ12" s="386"/>
      <c r="BR12" s="386"/>
      <c r="BS12" s="386"/>
      <c r="BT12" s="386"/>
      <c r="BU12" s="387"/>
      <c r="BV12" s="385">
        <v>344630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74705</v>
      </c>
      <c r="S13" s="467"/>
      <c r="T13" s="467"/>
      <c r="U13" s="467"/>
      <c r="V13" s="468"/>
      <c r="W13" s="401" t="s">
        <v>123</v>
      </c>
      <c r="X13" s="402"/>
      <c r="Y13" s="402"/>
      <c r="Z13" s="402"/>
      <c r="AA13" s="402"/>
      <c r="AB13" s="392"/>
      <c r="AC13" s="436">
        <v>555</v>
      </c>
      <c r="AD13" s="437"/>
      <c r="AE13" s="437"/>
      <c r="AF13" s="437"/>
      <c r="AG13" s="476"/>
      <c r="AH13" s="436">
        <v>705</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-430133</v>
      </c>
      <c r="BO13" s="386"/>
      <c r="BP13" s="386"/>
      <c r="BQ13" s="386"/>
      <c r="BR13" s="386"/>
      <c r="BS13" s="386"/>
      <c r="BT13" s="386"/>
      <c r="BU13" s="387"/>
      <c r="BV13" s="385">
        <v>-456712</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4.8</v>
      </c>
      <c r="CU13" s="383"/>
      <c r="CV13" s="383"/>
      <c r="CW13" s="383"/>
      <c r="CX13" s="383"/>
      <c r="CY13" s="383"/>
      <c r="CZ13" s="383"/>
      <c r="DA13" s="384"/>
      <c r="DB13" s="382">
        <v>5.9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75266</v>
      </c>
      <c r="S14" s="467"/>
      <c r="T14" s="467"/>
      <c r="U14" s="467"/>
      <c r="V14" s="468"/>
      <c r="W14" s="375"/>
      <c r="X14" s="376"/>
      <c r="Y14" s="376"/>
      <c r="Z14" s="376"/>
      <c r="AA14" s="376"/>
      <c r="AB14" s="365"/>
      <c r="AC14" s="469">
        <v>1.6</v>
      </c>
      <c r="AD14" s="470"/>
      <c r="AE14" s="470"/>
      <c r="AF14" s="470"/>
      <c r="AG14" s="471"/>
      <c r="AH14" s="469">
        <v>1.9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20</v>
      </c>
      <c r="CU14" s="481"/>
      <c r="CV14" s="481"/>
      <c r="CW14" s="481"/>
      <c r="CX14" s="481"/>
      <c r="CY14" s="481"/>
      <c r="CZ14" s="481"/>
      <c r="DA14" s="482"/>
      <c r="DB14" s="480">
        <v>18.3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74790</v>
      </c>
      <c r="S15" s="467"/>
      <c r="T15" s="467"/>
      <c r="U15" s="467"/>
      <c r="V15" s="468"/>
      <c r="W15" s="401" t="s">
        <v>130</v>
      </c>
      <c r="X15" s="402"/>
      <c r="Y15" s="402"/>
      <c r="Z15" s="402"/>
      <c r="AA15" s="402"/>
      <c r="AB15" s="392"/>
      <c r="AC15" s="436">
        <v>7883</v>
      </c>
      <c r="AD15" s="437"/>
      <c r="AE15" s="437"/>
      <c r="AF15" s="437"/>
      <c r="AG15" s="476"/>
      <c r="AH15" s="436">
        <v>9001</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8050895</v>
      </c>
      <c r="BO15" s="349"/>
      <c r="BP15" s="349"/>
      <c r="BQ15" s="349"/>
      <c r="BR15" s="349"/>
      <c r="BS15" s="349"/>
      <c r="BT15" s="349"/>
      <c r="BU15" s="350"/>
      <c r="BV15" s="348">
        <v>7976757</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23.1</v>
      </c>
      <c r="AD16" s="470"/>
      <c r="AE16" s="470"/>
      <c r="AF16" s="470"/>
      <c r="AG16" s="471"/>
      <c r="AH16" s="469">
        <v>24.8</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9685231</v>
      </c>
      <c r="BO16" s="386"/>
      <c r="BP16" s="386"/>
      <c r="BQ16" s="386"/>
      <c r="BR16" s="386"/>
      <c r="BS16" s="386"/>
      <c r="BT16" s="386"/>
      <c r="BU16" s="387"/>
      <c r="BV16" s="385">
        <v>9652628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25661</v>
      </c>
      <c r="AD17" s="437"/>
      <c r="AE17" s="437"/>
      <c r="AF17" s="437"/>
      <c r="AG17" s="476"/>
      <c r="AH17" s="436">
        <v>25913</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10387686</v>
      </c>
      <c r="BO17" s="386"/>
      <c r="BP17" s="386"/>
      <c r="BQ17" s="386"/>
      <c r="BR17" s="386"/>
      <c r="BS17" s="386"/>
      <c r="BT17" s="386"/>
      <c r="BU17" s="387"/>
      <c r="BV17" s="385">
        <v>10318456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25.35</v>
      </c>
      <c r="M18" s="498"/>
      <c r="N18" s="498"/>
      <c r="O18" s="498"/>
      <c r="P18" s="498"/>
      <c r="Q18" s="498"/>
      <c r="R18" s="499"/>
      <c r="S18" s="499"/>
      <c r="T18" s="499"/>
      <c r="U18" s="499"/>
      <c r="V18" s="500"/>
      <c r="W18" s="403"/>
      <c r="X18" s="404"/>
      <c r="Y18" s="404"/>
      <c r="Z18" s="404"/>
      <c r="AA18" s="404"/>
      <c r="AB18" s="395"/>
      <c r="AC18" s="501">
        <v>75.3</v>
      </c>
      <c r="AD18" s="502"/>
      <c r="AE18" s="502"/>
      <c r="AF18" s="502"/>
      <c r="AG18" s="503"/>
      <c r="AH18" s="501">
        <v>71.3</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12583721</v>
      </c>
      <c r="BO18" s="386"/>
      <c r="BP18" s="386"/>
      <c r="BQ18" s="386"/>
      <c r="BR18" s="386"/>
      <c r="BS18" s="386"/>
      <c r="BT18" s="386"/>
      <c r="BU18" s="387"/>
      <c r="BV18" s="385">
        <v>12154652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2947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15266949</v>
      </c>
      <c r="BO19" s="386"/>
      <c r="BP19" s="386"/>
      <c r="BQ19" s="386"/>
      <c r="BR19" s="386"/>
      <c r="BS19" s="386"/>
      <c r="BT19" s="386"/>
      <c r="BU19" s="387"/>
      <c r="BV19" s="385">
        <v>15461100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28047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22203332</v>
      </c>
      <c r="BO23" s="386"/>
      <c r="BP23" s="386"/>
      <c r="BQ23" s="386"/>
      <c r="BR23" s="386"/>
      <c r="BS23" s="386"/>
      <c r="BT23" s="386"/>
      <c r="BU23" s="387"/>
      <c r="BV23" s="385">
        <v>21330012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9120</v>
      </c>
      <c r="R24" s="437"/>
      <c r="S24" s="437"/>
      <c r="T24" s="437"/>
      <c r="U24" s="437"/>
      <c r="V24" s="476"/>
      <c r="W24" s="531"/>
      <c r="X24" s="519"/>
      <c r="Y24" s="520"/>
      <c r="Z24" s="435" t="s">
        <v>153</v>
      </c>
      <c r="AA24" s="415"/>
      <c r="AB24" s="415"/>
      <c r="AC24" s="415"/>
      <c r="AD24" s="415"/>
      <c r="AE24" s="415"/>
      <c r="AF24" s="415"/>
      <c r="AG24" s="416"/>
      <c r="AH24" s="436">
        <v>406</v>
      </c>
      <c r="AI24" s="437"/>
      <c r="AJ24" s="437"/>
      <c r="AK24" s="437"/>
      <c r="AL24" s="476"/>
      <c r="AM24" s="436">
        <v>1214752</v>
      </c>
      <c r="AN24" s="437"/>
      <c r="AO24" s="437"/>
      <c r="AP24" s="437"/>
      <c r="AQ24" s="437"/>
      <c r="AR24" s="476"/>
      <c r="AS24" s="436">
        <v>2992</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14725405</v>
      </c>
      <c r="BO24" s="386"/>
      <c r="BP24" s="386"/>
      <c r="BQ24" s="386"/>
      <c r="BR24" s="386"/>
      <c r="BS24" s="386"/>
      <c r="BT24" s="386"/>
      <c r="BU24" s="387"/>
      <c r="BV24" s="385">
        <v>14583018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7800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2577821</v>
      </c>
      <c r="BO25" s="349"/>
      <c r="BP25" s="349"/>
      <c r="BQ25" s="349"/>
      <c r="BR25" s="349"/>
      <c r="BS25" s="349"/>
      <c r="BT25" s="349"/>
      <c r="BU25" s="350"/>
      <c r="BV25" s="348">
        <v>751957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7240</v>
      </c>
      <c r="R26" s="437"/>
      <c r="S26" s="437"/>
      <c r="T26" s="437"/>
      <c r="U26" s="437"/>
      <c r="V26" s="476"/>
      <c r="W26" s="531"/>
      <c r="X26" s="519"/>
      <c r="Y26" s="520"/>
      <c r="Z26" s="435" t="s">
        <v>159</v>
      </c>
      <c r="AA26" s="541"/>
      <c r="AB26" s="541"/>
      <c r="AC26" s="541"/>
      <c r="AD26" s="541"/>
      <c r="AE26" s="541"/>
      <c r="AF26" s="541"/>
      <c r="AG26" s="542"/>
      <c r="AH26" s="436">
        <v>20</v>
      </c>
      <c r="AI26" s="437"/>
      <c r="AJ26" s="437"/>
      <c r="AK26" s="437"/>
      <c r="AL26" s="476"/>
      <c r="AM26" s="436">
        <v>62520</v>
      </c>
      <c r="AN26" s="437"/>
      <c r="AO26" s="437"/>
      <c r="AP26" s="437"/>
      <c r="AQ26" s="437"/>
      <c r="AR26" s="476"/>
      <c r="AS26" s="436">
        <v>3126</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4370</v>
      </c>
      <c r="R27" s="437"/>
      <c r="S27" s="437"/>
      <c r="T27" s="437"/>
      <c r="U27" s="437"/>
      <c r="V27" s="476"/>
      <c r="W27" s="531"/>
      <c r="X27" s="519"/>
      <c r="Y27" s="520"/>
      <c r="Z27" s="435" t="s">
        <v>162</v>
      </c>
      <c r="AA27" s="415"/>
      <c r="AB27" s="415"/>
      <c r="AC27" s="415"/>
      <c r="AD27" s="415"/>
      <c r="AE27" s="415"/>
      <c r="AF27" s="415"/>
      <c r="AG27" s="416"/>
      <c r="AH27" s="436">
        <v>10</v>
      </c>
      <c r="AI27" s="437"/>
      <c r="AJ27" s="437"/>
      <c r="AK27" s="437"/>
      <c r="AL27" s="476"/>
      <c r="AM27" s="436">
        <v>41600</v>
      </c>
      <c r="AN27" s="437"/>
      <c r="AO27" s="437"/>
      <c r="AP27" s="437"/>
      <c r="AQ27" s="437"/>
      <c r="AR27" s="476"/>
      <c r="AS27" s="436">
        <v>4160</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t="s">
        <v>121</v>
      </c>
      <c r="BO27" s="555"/>
      <c r="BP27" s="555"/>
      <c r="BQ27" s="555"/>
      <c r="BR27" s="555"/>
      <c r="BS27" s="555"/>
      <c r="BT27" s="555"/>
      <c r="BU27" s="556"/>
      <c r="BV27" s="554" t="s">
        <v>121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3840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1723363</v>
      </c>
      <c r="BO28" s="349"/>
      <c r="BP28" s="349"/>
      <c r="BQ28" s="349"/>
      <c r="BR28" s="349"/>
      <c r="BS28" s="349"/>
      <c r="BT28" s="349"/>
      <c r="BU28" s="350"/>
      <c r="BV28" s="348">
        <v>1931373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17</v>
      </c>
      <c r="M29" s="437"/>
      <c r="N29" s="437"/>
      <c r="O29" s="437"/>
      <c r="P29" s="476"/>
      <c r="Q29" s="436">
        <v>3580</v>
      </c>
      <c r="R29" s="437"/>
      <c r="S29" s="437"/>
      <c r="T29" s="437"/>
      <c r="U29" s="437"/>
      <c r="V29" s="476"/>
      <c r="W29" s="532"/>
      <c r="X29" s="533"/>
      <c r="Y29" s="534"/>
      <c r="Z29" s="435" t="s">
        <v>169</v>
      </c>
      <c r="AA29" s="415"/>
      <c r="AB29" s="415"/>
      <c r="AC29" s="415"/>
      <c r="AD29" s="415"/>
      <c r="AE29" s="415"/>
      <c r="AF29" s="415"/>
      <c r="AG29" s="416"/>
      <c r="AH29" s="436">
        <v>416</v>
      </c>
      <c r="AI29" s="437"/>
      <c r="AJ29" s="437"/>
      <c r="AK29" s="437"/>
      <c r="AL29" s="476"/>
      <c r="AM29" s="436">
        <v>1256352</v>
      </c>
      <c r="AN29" s="437"/>
      <c r="AO29" s="437"/>
      <c r="AP29" s="437"/>
      <c r="AQ29" s="437"/>
      <c r="AR29" s="476"/>
      <c r="AS29" s="436">
        <v>3020</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t="s">
        <v>121</v>
      </c>
      <c r="BO29" s="386"/>
      <c r="BP29" s="386"/>
      <c r="BQ29" s="386"/>
      <c r="BR29" s="386"/>
      <c r="BS29" s="386"/>
      <c r="BT29" s="386"/>
      <c r="BU29" s="387"/>
      <c r="BV29" s="385" t="s">
        <v>121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101.4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3868711</v>
      </c>
      <c r="BO30" s="555"/>
      <c r="BP30" s="555"/>
      <c r="BQ30" s="555"/>
      <c r="BR30" s="555"/>
      <c r="BS30" s="555"/>
      <c r="BT30" s="555"/>
      <c r="BU30" s="556"/>
      <c r="BV30" s="554">
        <v>4273178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6</v>
      </c>
      <c r="BX34" s="566"/>
      <c r="BY34" s="567" t="str">
        <f>IF('各会計、関係団体の財政状況及び健全化判断比率'!B68="","",'各会計、関係団体の財政状況及び健全化判断比率'!B68)</f>
        <v>埼玉県後期高齢者医療広域連合</v>
      </c>
      <c r="BZ34" s="567"/>
      <c r="CA34" s="567"/>
      <c r="CB34" s="567"/>
      <c r="CC34" s="567"/>
      <c r="CD34" s="567"/>
      <c r="CE34" s="567"/>
      <c r="CF34" s="567"/>
      <c r="CG34" s="567"/>
      <c r="CH34" s="567"/>
      <c r="CI34" s="567"/>
      <c r="CJ34" s="567"/>
      <c r="CK34" s="567"/>
      <c r="CL34" s="567"/>
      <c r="CM34" s="567"/>
      <c r="CN34" s="165"/>
      <c r="CO34" s="566">
        <f>IF(CQ34="","",MAX(C34:D43,U34:V43,AM34:AN43,BE34:BF43,BW34:BX43)+1)</f>
        <v>15</v>
      </c>
      <c r="CP34" s="566"/>
      <c r="CQ34" s="567" t="str">
        <f>IF('各会計、関係団体の財政状況及び健全化判断比率'!BS7="","",'各会計、関係団体の財政状況及び健全化判断比率'!BS7)</f>
        <v>けやき文化財団</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7</v>
      </c>
      <c r="BX35" s="566"/>
      <c r="BY35" s="567" t="str">
        <f>IF('各会計、関係団体の財政状況及び健全化判断比率'!B69="","",'各会計、関係団体の財政状況及び健全化判断比率'!B69)</f>
        <v>埼玉県後期高齢者医療広域連合</v>
      </c>
      <c r="BZ35" s="567"/>
      <c r="CA35" s="567"/>
      <c r="CB35" s="567"/>
      <c r="CC35" s="567"/>
      <c r="CD35" s="567"/>
      <c r="CE35" s="567"/>
      <c r="CF35" s="567"/>
      <c r="CG35" s="567"/>
      <c r="CH35" s="567"/>
      <c r="CI35" s="567"/>
      <c r="CJ35" s="567"/>
      <c r="CK35" s="567"/>
      <c r="CL35" s="567"/>
      <c r="CM35" s="567"/>
      <c r="CN35" s="165"/>
      <c r="CO35" s="566">
        <f t="shared" ref="CO35:CO43" si="3">IF(CQ35="","",CO34+1)</f>
        <v>16</v>
      </c>
      <c r="CP35" s="566"/>
      <c r="CQ35" s="567" t="str">
        <f>IF('各会計、関係団体の財政状況及び健全化判断比率'!BS8="","",'各会計、関係団体の財政状況及び健全化判断比率'!BS8)</f>
        <v>桶川市施設管理公社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8</v>
      </c>
      <c r="BX36" s="566"/>
      <c r="BY36" s="567" t="str">
        <f>IF('各会計、関係団体の財政状況及び健全化判断比率'!B70="","",'各会計、関係団体の財政状況及び健全化判断比率'!B70)</f>
        <v>埼玉県市町村総合事務組合</v>
      </c>
      <c r="BZ36" s="567"/>
      <c r="CA36" s="567"/>
      <c r="CB36" s="567"/>
      <c r="CC36" s="567"/>
      <c r="CD36" s="567"/>
      <c r="CE36" s="567"/>
      <c r="CF36" s="567"/>
      <c r="CG36" s="567"/>
      <c r="CH36" s="567"/>
      <c r="CI36" s="567"/>
      <c r="CJ36" s="567"/>
      <c r="CK36" s="567"/>
      <c r="CL36" s="567"/>
      <c r="CM36" s="567"/>
      <c r="CN36" s="165"/>
      <c r="CO36" s="566">
        <f t="shared" si="3"/>
        <v>17</v>
      </c>
      <c r="CP36" s="566"/>
      <c r="CQ36" s="567" t="str">
        <f>IF('各会計、関係団体の財政状況及び健全化判断比率'!BS9="","",'各会計、関係団体の財政状況及び健全化判断比率'!BS9)</f>
        <v>桶川市土地開発公社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9</v>
      </c>
      <c r="BX37" s="566"/>
      <c r="BY37" s="567" t="str">
        <f>IF('各会計、関係団体の財政状況及び健全化判断比率'!B71="","",'各会計、関係団体の財政状況及び健全化判断比率'!B71)</f>
        <v>埼玉県市町村総合事務組合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10</v>
      </c>
      <c r="BX38" s="566"/>
      <c r="BY38" s="567" t="str">
        <f>IF('各会計、関係団体の財政状況及び健全化判断比率'!B72="","",'各会計、関係団体の財政状況及び健全化判断比率'!B72)</f>
        <v>彩の国さいたま人づくり広域連合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11</v>
      </c>
      <c r="BX39" s="566"/>
      <c r="BY39" s="567" t="str">
        <f>IF('各会計、関係団体の財政状況及び健全化判断比率'!B73="","",'各会計、関係団体の財政状況及び健全化判断比率'!B73)</f>
        <v>上尾、桶川、伊奈衛生組合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12</v>
      </c>
      <c r="BX40" s="566"/>
      <c r="BY40" s="567" t="str">
        <f>IF('各会計、関係団体の財政状況及び健全化判断比率'!B74="","",'各会計、関係団体の財政状況及び健全化判断比率'!B74)</f>
        <v>埼玉県央広域事務組合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13</v>
      </c>
      <c r="BX41" s="566"/>
      <c r="BY41" s="567" t="str">
        <f>IF('各会計、関係団体の財政状況及び健全化判断比率'!B75="","",'各会計、関係団体の財政状況及び健全化判断比率'!B75)</f>
        <v>埼玉県央広域事務組合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14</v>
      </c>
      <c r="BX42" s="566"/>
      <c r="BY42" s="567" t="str">
        <f>IF('各会計、関係団体の財政状況及び健全化判断比率'!B76="","",'各会計、関係団体の財政状況及び健全化判断比率'!B76)</f>
        <v>桶川北本水道企業団</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22"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10128600</v>
      </c>
      <c r="S5" s="583"/>
      <c r="T5" s="583"/>
      <c r="U5" s="583"/>
      <c r="V5" s="583"/>
      <c r="W5" s="583"/>
      <c r="X5" s="583"/>
      <c r="Y5" s="584"/>
      <c r="Z5" s="585">
        <v>44.3</v>
      </c>
      <c r="AA5" s="585"/>
      <c r="AB5" s="585"/>
      <c r="AC5" s="585"/>
      <c r="AD5" s="586">
        <v>9421379</v>
      </c>
      <c r="AE5" s="586"/>
      <c r="AF5" s="586"/>
      <c r="AG5" s="586"/>
      <c r="AH5" s="586"/>
      <c r="AI5" s="586"/>
      <c r="AJ5" s="586"/>
      <c r="AK5" s="586"/>
      <c r="AL5" s="587">
        <v>76.8</v>
      </c>
      <c r="AM5" s="588"/>
      <c r="AN5" s="588"/>
      <c r="AO5" s="589"/>
      <c r="AP5" s="579" t="s">
        <v>207</v>
      </c>
      <c r="AQ5" s="580"/>
      <c r="AR5" s="580"/>
      <c r="AS5" s="580"/>
      <c r="AT5" s="580"/>
      <c r="AU5" s="580"/>
      <c r="AV5" s="580"/>
      <c r="AW5" s="580"/>
      <c r="AX5" s="580"/>
      <c r="AY5" s="580"/>
      <c r="AZ5" s="580"/>
      <c r="BA5" s="580"/>
      <c r="BB5" s="580"/>
      <c r="BC5" s="580"/>
      <c r="BD5" s="580"/>
      <c r="BE5" s="580"/>
      <c r="BF5" s="581"/>
      <c r="BG5" s="593">
        <v>9421379</v>
      </c>
      <c r="BH5" s="594"/>
      <c r="BI5" s="594"/>
      <c r="BJ5" s="594"/>
      <c r="BK5" s="594"/>
      <c r="BL5" s="594"/>
      <c r="BM5" s="594"/>
      <c r="BN5" s="595"/>
      <c r="BO5" s="596">
        <v>93</v>
      </c>
      <c r="BP5" s="596"/>
      <c r="BQ5" s="596"/>
      <c r="BR5" s="596"/>
      <c r="BS5" s="597">
        <v>80599</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157242</v>
      </c>
      <c r="S6" s="594"/>
      <c r="T6" s="594"/>
      <c r="U6" s="594"/>
      <c r="V6" s="594"/>
      <c r="W6" s="594"/>
      <c r="X6" s="594"/>
      <c r="Y6" s="595"/>
      <c r="Z6" s="596">
        <v>0.7</v>
      </c>
      <c r="AA6" s="596"/>
      <c r="AB6" s="596"/>
      <c r="AC6" s="596"/>
      <c r="AD6" s="597">
        <v>157242</v>
      </c>
      <c r="AE6" s="597"/>
      <c r="AF6" s="597"/>
      <c r="AG6" s="597"/>
      <c r="AH6" s="597"/>
      <c r="AI6" s="597"/>
      <c r="AJ6" s="597"/>
      <c r="AK6" s="597"/>
      <c r="AL6" s="598">
        <v>1.3</v>
      </c>
      <c r="AM6" s="599"/>
      <c r="AN6" s="599"/>
      <c r="AO6" s="600"/>
      <c r="AP6" s="590" t="s">
        <v>212</v>
      </c>
      <c r="AQ6" s="591"/>
      <c r="AR6" s="591"/>
      <c r="AS6" s="591"/>
      <c r="AT6" s="591"/>
      <c r="AU6" s="591"/>
      <c r="AV6" s="591"/>
      <c r="AW6" s="591"/>
      <c r="AX6" s="591"/>
      <c r="AY6" s="591"/>
      <c r="AZ6" s="591"/>
      <c r="BA6" s="591"/>
      <c r="BB6" s="591"/>
      <c r="BC6" s="591"/>
      <c r="BD6" s="591"/>
      <c r="BE6" s="591"/>
      <c r="BF6" s="592"/>
      <c r="BG6" s="593">
        <v>9421379</v>
      </c>
      <c r="BH6" s="594"/>
      <c r="BI6" s="594"/>
      <c r="BJ6" s="594"/>
      <c r="BK6" s="594"/>
      <c r="BL6" s="594"/>
      <c r="BM6" s="594"/>
      <c r="BN6" s="595"/>
      <c r="BO6" s="596">
        <v>93</v>
      </c>
      <c r="BP6" s="596"/>
      <c r="BQ6" s="596"/>
      <c r="BR6" s="596"/>
      <c r="BS6" s="597">
        <v>80599</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228136</v>
      </c>
      <c r="CS6" s="594"/>
      <c r="CT6" s="594"/>
      <c r="CU6" s="594"/>
      <c r="CV6" s="594"/>
      <c r="CW6" s="594"/>
      <c r="CX6" s="594"/>
      <c r="CY6" s="595"/>
      <c r="CZ6" s="596">
        <v>1</v>
      </c>
      <c r="DA6" s="596"/>
      <c r="DB6" s="596"/>
      <c r="DC6" s="596"/>
      <c r="DD6" s="602">
        <v>5151</v>
      </c>
      <c r="DE6" s="594"/>
      <c r="DF6" s="594"/>
      <c r="DG6" s="594"/>
      <c r="DH6" s="594"/>
      <c r="DI6" s="594"/>
      <c r="DJ6" s="594"/>
      <c r="DK6" s="594"/>
      <c r="DL6" s="594"/>
      <c r="DM6" s="594"/>
      <c r="DN6" s="594"/>
      <c r="DO6" s="594"/>
      <c r="DP6" s="595"/>
      <c r="DQ6" s="602">
        <v>228136</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17403</v>
      </c>
      <c r="S7" s="594"/>
      <c r="T7" s="594"/>
      <c r="U7" s="594"/>
      <c r="V7" s="594"/>
      <c r="W7" s="594"/>
      <c r="X7" s="594"/>
      <c r="Y7" s="595"/>
      <c r="Z7" s="596">
        <v>0.1</v>
      </c>
      <c r="AA7" s="596"/>
      <c r="AB7" s="596"/>
      <c r="AC7" s="596"/>
      <c r="AD7" s="597">
        <v>17403</v>
      </c>
      <c r="AE7" s="597"/>
      <c r="AF7" s="597"/>
      <c r="AG7" s="597"/>
      <c r="AH7" s="597"/>
      <c r="AI7" s="597"/>
      <c r="AJ7" s="597"/>
      <c r="AK7" s="597"/>
      <c r="AL7" s="598">
        <v>0.1</v>
      </c>
      <c r="AM7" s="599"/>
      <c r="AN7" s="599"/>
      <c r="AO7" s="600"/>
      <c r="AP7" s="590" t="s">
        <v>215</v>
      </c>
      <c r="AQ7" s="591"/>
      <c r="AR7" s="591"/>
      <c r="AS7" s="591"/>
      <c r="AT7" s="591"/>
      <c r="AU7" s="591"/>
      <c r="AV7" s="591"/>
      <c r="AW7" s="591"/>
      <c r="AX7" s="591"/>
      <c r="AY7" s="591"/>
      <c r="AZ7" s="591"/>
      <c r="BA7" s="591"/>
      <c r="BB7" s="591"/>
      <c r="BC7" s="591"/>
      <c r="BD7" s="591"/>
      <c r="BE7" s="591"/>
      <c r="BF7" s="592"/>
      <c r="BG7" s="593">
        <v>4834404</v>
      </c>
      <c r="BH7" s="594"/>
      <c r="BI7" s="594"/>
      <c r="BJ7" s="594"/>
      <c r="BK7" s="594"/>
      <c r="BL7" s="594"/>
      <c r="BM7" s="594"/>
      <c r="BN7" s="595"/>
      <c r="BO7" s="596">
        <v>47.7</v>
      </c>
      <c r="BP7" s="596"/>
      <c r="BQ7" s="596"/>
      <c r="BR7" s="596"/>
      <c r="BS7" s="597">
        <v>80599</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3136275</v>
      </c>
      <c r="CS7" s="594"/>
      <c r="CT7" s="594"/>
      <c r="CU7" s="594"/>
      <c r="CV7" s="594"/>
      <c r="CW7" s="594"/>
      <c r="CX7" s="594"/>
      <c r="CY7" s="595"/>
      <c r="CZ7" s="596">
        <v>14.2</v>
      </c>
      <c r="DA7" s="596"/>
      <c r="DB7" s="596"/>
      <c r="DC7" s="596"/>
      <c r="DD7" s="602">
        <v>874041</v>
      </c>
      <c r="DE7" s="594"/>
      <c r="DF7" s="594"/>
      <c r="DG7" s="594"/>
      <c r="DH7" s="594"/>
      <c r="DI7" s="594"/>
      <c r="DJ7" s="594"/>
      <c r="DK7" s="594"/>
      <c r="DL7" s="594"/>
      <c r="DM7" s="594"/>
      <c r="DN7" s="594"/>
      <c r="DO7" s="594"/>
      <c r="DP7" s="595"/>
      <c r="DQ7" s="602">
        <v>2185971</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78682</v>
      </c>
      <c r="S8" s="594"/>
      <c r="T8" s="594"/>
      <c r="U8" s="594"/>
      <c r="V8" s="594"/>
      <c r="W8" s="594"/>
      <c r="X8" s="594"/>
      <c r="Y8" s="595"/>
      <c r="Z8" s="596">
        <v>0.3</v>
      </c>
      <c r="AA8" s="596"/>
      <c r="AB8" s="596"/>
      <c r="AC8" s="596"/>
      <c r="AD8" s="597">
        <v>78682</v>
      </c>
      <c r="AE8" s="597"/>
      <c r="AF8" s="597"/>
      <c r="AG8" s="597"/>
      <c r="AH8" s="597"/>
      <c r="AI8" s="597"/>
      <c r="AJ8" s="597"/>
      <c r="AK8" s="597"/>
      <c r="AL8" s="598">
        <v>0.6</v>
      </c>
      <c r="AM8" s="599"/>
      <c r="AN8" s="599"/>
      <c r="AO8" s="600"/>
      <c r="AP8" s="590" t="s">
        <v>218</v>
      </c>
      <c r="AQ8" s="591"/>
      <c r="AR8" s="591"/>
      <c r="AS8" s="591"/>
      <c r="AT8" s="591"/>
      <c r="AU8" s="591"/>
      <c r="AV8" s="591"/>
      <c r="AW8" s="591"/>
      <c r="AX8" s="591"/>
      <c r="AY8" s="591"/>
      <c r="AZ8" s="591"/>
      <c r="BA8" s="591"/>
      <c r="BB8" s="591"/>
      <c r="BC8" s="591"/>
      <c r="BD8" s="591"/>
      <c r="BE8" s="591"/>
      <c r="BF8" s="592"/>
      <c r="BG8" s="593">
        <v>126992</v>
      </c>
      <c r="BH8" s="594"/>
      <c r="BI8" s="594"/>
      <c r="BJ8" s="594"/>
      <c r="BK8" s="594"/>
      <c r="BL8" s="594"/>
      <c r="BM8" s="594"/>
      <c r="BN8" s="595"/>
      <c r="BO8" s="596">
        <v>1.3</v>
      </c>
      <c r="BP8" s="596"/>
      <c r="BQ8" s="596"/>
      <c r="BR8" s="596"/>
      <c r="BS8" s="602" t="s">
        <v>111</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8510223</v>
      </c>
      <c r="CS8" s="594"/>
      <c r="CT8" s="594"/>
      <c r="CU8" s="594"/>
      <c r="CV8" s="594"/>
      <c r="CW8" s="594"/>
      <c r="CX8" s="594"/>
      <c r="CY8" s="595"/>
      <c r="CZ8" s="596">
        <v>38.5</v>
      </c>
      <c r="DA8" s="596"/>
      <c r="DB8" s="596"/>
      <c r="DC8" s="596"/>
      <c r="DD8" s="602">
        <v>366787</v>
      </c>
      <c r="DE8" s="594"/>
      <c r="DF8" s="594"/>
      <c r="DG8" s="594"/>
      <c r="DH8" s="594"/>
      <c r="DI8" s="594"/>
      <c r="DJ8" s="594"/>
      <c r="DK8" s="594"/>
      <c r="DL8" s="594"/>
      <c r="DM8" s="594"/>
      <c r="DN8" s="594"/>
      <c r="DO8" s="594"/>
      <c r="DP8" s="595"/>
      <c r="DQ8" s="602">
        <v>4221294</v>
      </c>
      <c r="DR8" s="594"/>
      <c r="DS8" s="594"/>
      <c r="DT8" s="594"/>
      <c r="DU8" s="594"/>
      <c r="DV8" s="594"/>
      <c r="DW8" s="594"/>
      <c r="DX8" s="594"/>
      <c r="DY8" s="594"/>
      <c r="DZ8" s="594"/>
      <c r="EA8" s="594"/>
      <c r="EB8" s="594"/>
      <c r="EC8" s="603"/>
    </row>
    <row r="9" spans="2:143" ht="11.25" customHeight="1">
      <c r="B9" s="590" t="s">
        <v>220</v>
      </c>
      <c r="C9" s="591"/>
      <c r="D9" s="591"/>
      <c r="E9" s="591"/>
      <c r="F9" s="591"/>
      <c r="G9" s="591"/>
      <c r="H9" s="591"/>
      <c r="I9" s="591"/>
      <c r="J9" s="591"/>
      <c r="K9" s="591"/>
      <c r="L9" s="591"/>
      <c r="M9" s="591"/>
      <c r="N9" s="591"/>
      <c r="O9" s="591"/>
      <c r="P9" s="591"/>
      <c r="Q9" s="592"/>
      <c r="R9" s="593">
        <v>48136</v>
      </c>
      <c r="S9" s="594"/>
      <c r="T9" s="594"/>
      <c r="U9" s="594"/>
      <c r="V9" s="594"/>
      <c r="W9" s="594"/>
      <c r="X9" s="594"/>
      <c r="Y9" s="595"/>
      <c r="Z9" s="596">
        <v>0.2</v>
      </c>
      <c r="AA9" s="596"/>
      <c r="AB9" s="596"/>
      <c r="AC9" s="596"/>
      <c r="AD9" s="597">
        <v>48136</v>
      </c>
      <c r="AE9" s="597"/>
      <c r="AF9" s="597"/>
      <c r="AG9" s="597"/>
      <c r="AH9" s="597"/>
      <c r="AI9" s="597"/>
      <c r="AJ9" s="597"/>
      <c r="AK9" s="597"/>
      <c r="AL9" s="598">
        <v>0.4</v>
      </c>
      <c r="AM9" s="599"/>
      <c r="AN9" s="599"/>
      <c r="AO9" s="600"/>
      <c r="AP9" s="590" t="s">
        <v>221</v>
      </c>
      <c r="AQ9" s="591"/>
      <c r="AR9" s="591"/>
      <c r="AS9" s="591"/>
      <c r="AT9" s="591"/>
      <c r="AU9" s="591"/>
      <c r="AV9" s="591"/>
      <c r="AW9" s="591"/>
      <c r="AX9" s="591"/>
      <c r="AY9" s="591"/>
      <c r="AZ9" s="591"/>
      <c r="BA9" s="591"/>
      <c r="BB9" s="591"/>
      <c r="BC9" s="591"/>
      <c r="BD9" s="591"/>
      <c r="BE9" s="591"/>
      <c r="BF9" s="592"/>
      <c r="BG9" s="593">
        <v>4061233</v>
      </c>
      <c r="BH9" s="594"/>
      <c r="BI9" s="594"/>
      <c r="BJ9" s="594"/>
      <c r="BK9" s="594"/>
      <c r="BL9" s="594"/>
      <c r="BM9" s="594"/>
      <c r="BN9" s="595"/>
      <c r="BO9" s="596">
        <v>40.1</v>
      </c>
      <c r="BP9" s="596"/>
      <c r="BQ9" s="596"/>
      <c r="BR9" s="596"/>
      <c r="BS9" s="602" t="s">
        <v>111</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1639421</v>
      </c>
      <c r="CS9" s="594"/>
      <c r="CT9" s="594"/>
      <c r="CU9" s="594"/>
      <c r="CV9" s="594"/>
      <c r="CW9" s="594"/>
      <c r="CX9" s="594"/>
      <c r="CY9" s="595"/>
      <c r="CZ9" s="596">
        <v>7.4</v>
      </c>
      <c r="DA9" s="596"/>
      <c r="DB9" s="596"/>
      <c r="DC9" s="596"/>
      <c r="DD9" s="602">
        <v>189220</v>
      </c>
      <c r="DE9" s="594"/>
      <c r="DF9" s="594"/>
      <c r="DG9" s="594"/>
      <c r="DH9" s="594"/>
      <c r="DI9" s="594"/>
      <c r="DJ9" s="594"/>
      <c r="DK9" s="594"/>
      <c r="DL9" s="594"/>
      <c r="DM9" s="594"/>
      <c r="DN9" s="594"/>
      <c r="DO9" s="594"/>
      <c r="DP9" s="595"/>
      <c r="DQ9" s="602">
        <v>1464152</v>
      </c>
      <c r="DR9" s="594"/>
      <c r="DS9" s="594"/>
      <c r="DT9" s="594"/>
      <c r="DU9" s="594"/>
      <c r="DV9" s="594"/>
      <c r="DW9" s="594"/>
      <c r="DX9" s="594"/>
      <c r="DY9" s="594"/>
      <c r="DZ9" s="594"/>
      <c r="EA9" s="594"/>
      <c r="EB9" s="594"/>
      <c r="EC9" s="603"/>
    </row>
    <row r="10" spans="2:143" ht="11.25" customHeight="1">
      <c r="B10" s="590" t="s">
        <v>223</v>
      </c>
      <c r="C10" s="591"/>
      <c r="D10" s="591"/>
      <c r="E10" s="591"/>
      <c r="F10" s="591"/>
      <c r="G10" s="591"/>
      <c r="H10" s="591"/>
      <c r="I10" s="591"/>
      <c r="J10" s="591"/>
      <c r="K10" s="591"/>
      <c r="L10" s="591"/>
      <c r="M10" s="591"/>
      <c r="N10" s="591"/>
      <c r="O10" s="591"/>
      <c r="P10" s="591"/>
      <c r="Q10" s="592"/>
      <c r="R10" s="593">
        <v>735507</v>
      </c>
      <c r="S10" s="594"/>
      <c r="T10" s="594"/>
      <c r="U10" s="594"/>
      <c r="V10" s="594"/>
      <c r="W10" s="594"/>
      <c r="X10" s="594"/>
      <c r="Y10" s="595"/>
      <c r="Z10" s="596">
        <v>3.2</v>
      </c>
      <c r="AA10" s="596"/>
      <c r="AB10" s="596"/>
      <c r="AC10" s="596"/>
      <c r="AD10" s="597">
        <v>735507</v>
      </c>
      <c r="AE10" s="597"/>
      <c r="AF10" s="597"/>
      <c r="AG10" s="597"/>
      <c r="AH10" s="597"/>
      <c r="AI10" s="597"/>
      <c r="AJ10" s="597"/>
      <c r="AK10" s="597"/>
      <c r="AL10" s="598">
        <v>6</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169786</v>
      </c>
      <c r="BH10" s="594"/>
      <c r="BI10" s="594"/>
      <c r="BJ10" s="594"/>
      <c r="BK10" s="594"/>
      <c r="BL10" s="594"/>
      <c r="BM10" s="594"/>
      <c r="BN10" s="595"/>
      <c r="BO10" s="596">
        <v>1.7</v>
      </c>
      <c r="BP10" s="596"/>
      <c r="BQ10" s="596"/>
      <c r="BR10" s="596"/>
      <c r="BS10" s="602" t="s">
        <v>111</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113850</v>
      </c>
      <c r="CS10" s="594"/>
      <c r="CT10" s="594"/>
      <c r="CU10" s="594"/>
      <c r="CV10" s="594"/>
      <c r="CW10" s="594"/>
      <c r="CX10" s="594"/>
      <c r="CY10" s="595"/>
      <c r="CZ10" s="596">
        <v>0.5</v>
      </c>
      <c r="DA10" s="596"/>
      <c r="DB10" s="596"/>
      <c r="DC10" s="596"/>
      <c r="DD10" s="602" t="s">
        <v>111</v>
      </c>
      <c r="DE10" s="594"/>
      <c r="DF10" s="594"/>
      <c r="DG10" s="594"/>
      <c r="DH10" s="594"/>
      <c r="DI10" s="594"/>
      <c r="DJ10" s="594"/>
      <c r="DK10" s="594"/>
      <c r="DL10" s="594"/>
      <c r="DM10" s="594"/>
      <c r="DN10" s="594"/>
      <c r="DO10" s="594"/>
      <c r="DP10" s="595"/>
      <c r="DQ10" s="602">
        <v>29175</v>
      </c>
      <c r="DR10" s="594"/>
      <c r="DS10" s="594"/>
      <c r="DT10" s="594"/>
      <c r="DU10" s="594"/>
      <c r="DV10" s="594"/>
      <c r="DW10" s="594"/>
      <c r="DX10" s="594"/>
      <c r="DY10" s="594"/>
      <c r="DZ10" s="594"/>
      <c r="EA10" s="594"/>
      <c r="EB10" s="594"/>
      <c r="EC10" s="603"/>
    </row>
    <row r="11" spans="2:143" ht="11.25" customHeight="1">
      <c r="B11" s="590" t="s">
        <v>226</v>
      </c>
      <c r="C11" s="591"/>
      <c r="D11" s="591"/>
      <c r="E11" s="591"/>
      <c r="F11" s="591"/>
      <c r="G11" s="591"/>
      <c r="H11" s="591"/>
      <c r="I11" s="591"/>
      <c r="J11" s="591"/>
      <c r="K11" s="591"/>
      <c r="L11" s="591"/>
      <c r="M11" s="591"/>
      <c r="N11" s="591"/>
      <c r="O11" s="591"/>
      <c r="P11" s="591"/>
      <c r="Q11" s="592"/>
      <c r="R11" s="593" t="s">
        <v>111</v>
      </c>
      <c r="S11" s="594"/>
      <c r="T11" s="594"/>
      <c r="U11" s="594"/>
      <c r="V11" s="594"/>
      <c r="W11" s="594"/>
      <c r="X11" s="594"/>
      <c r="Y11" s="595"/>
      <c r="Z11" s="596" t="s">
        <v>111</v>
      </c>
      <c r="AA11" s="596"/>
      <c r="AB11" s="596"/>
      <c r="AC11" s="596"/>
      <c r="AD11" s="597" t="s">
        <v>111</v>
      </c>
      <c r="AE11" s="597"/>
      <c r="AF11" s="597"/>
      <c r="AG11" s="597"/>
      <c r="AH11" s="597"/>
      <c r="AI11" s="597"/>
      <c r="AJ11" s="597"/>
      <c r="AK11" s="597"/>
      <c r="AL11" s="598" t="s">
        <v>111</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476393</v>
      </c>
      <c r="BH11" s="594"/>
      <c r="BI11" s="594"/>
      <c r="BJ11" s="594"/>
      <c r="BK11" s="594"/>
      <c r="BL11" s="594"/>
      <c r="BM11" s="594"/>
      <c r="BN11" s="595"/>
      <c r="BO11" s="596">
        <v>4.7</v>
      </c>
      <c r="BP11" s="596"/>
      <c r="BQ11" s="596"/>
      <c r="BR11" s="596"/>
      <c r="BS11" s="602">
        <v>80599</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96378</v>
      </c>
      <c r="CS11" s="594"/>
      <c r="CT11" s="594"/>
      <c r="CU11" s="594"/>
      <c r="CV11" s="594"/>
      <c r="CW11" s="594"/>
      <c r="CX11" s="594"/>
      <c r="CY11" s="595"/>
      <c r="CZ11" s="596">
        <v>0.4</v>
      </c>
      <c r="DA11" s="596"/>
      <c r="DB11" s="596"/>
      <c r="DC11" s="596"/>
      <c r="DD11" s="602">
        <v>972</v>
      </c>
      <c r="DE11" s="594"/>
      <c r="DF11" s="594"/>
      <c r="DG11" s="594"/>
      <c r="DH11" s="594"/>
      <c r="DI11" s="594"/>
      <c r="DJ11" s="594"/>
      <c r="DK11" s="594"/>
      <c r="DL11" s="594"/>
      <c r="DM11" s="594"/>
      <c r="DN11" s="594"/>
      <c r="DO11" s="594"/>
      <c r="DP11" s="595"/>
      <c r="DQ11" s="602">
        <v>70159</v>
      </c>
      <c r="DR11" s="594"/>
      <c r="DS11" s="594"/>
      <c r="DT11" s="594"/>
      <c r="DU11" s="594"/>
      <c r="DV11" s="594"/>
      <c r="DW11" s="594"/>
      <c r="DX11" s="594"/>
      <c r="DY11" s="594"/>
      <c r="DZ11" s="594"/>
      <c r="EA11" s="594"/>
      <c r="EB11" s="594"/>
      <c r="EC11" s="603"/>
    </row>
    <row r="12" spans="2:143" ht="11.25" customHeight="1">
      <c r="B12" s="590" t="s">
        <v>229</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4043944</v>
      </c>
      <c r="BH12" s="594"/>
      <c r="BI12" s="594"/>
      <c r="BJ12" s="594"/>
      <c r="BK12" s="594"/>
      <c r="BL12" s="594"/>
      <c r="BM12" s="594"/>
      <c r="BN12" s="595"/>
      <c r="BO12" s="596">
        <v>39.9</v>
      </c>
      <c r="BP12" s="596"/>
      <c r="BQ12" s="596"/>
      <c r="BR12" s="596"/>
      <c r="BS12" s="602" t="s">
        <v>111</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143776</v>
      </c>
      <c r="CS12" s="594"/>
      <c r="CT12" s="594"/>
      <c r="CU12" s="594"/>
      <c r="CV12" s="594"/>
      <c r="CW12" s="594"/>
      <c r="CX12" s="594"/>
      <c r="CY12" s="595"/>
      <c r="CZ12" s="596">
        <v>0.7</v>
      </c>
      <c r="DA12" s="596"/>
      <c r="DB12" s="596"/>
      <c r="DC12" s="596"/>
      <c r="DD12" s="602">
        <v>1700</v>
      </c>
      <c r="DE12" s="594"/>
      <c r="DF12" s="594"/>
      <c r="DG12" s="594"/>
      <c r="DH12" s="594"/>
      <c r="DI12" s="594"/>
      <c r="DJ12" s="594"/>
      <c r="DK12" s="594"/>
      <c r="DL12" s="594"/>
      <c r="DM12" s="594"/>
      <c r="DN12" s="594"/>
      <c r="DO12" s="594"/>
      <c r="DP12" s="595"/>
      <c r="DQ12" s="602">
        <v>113218</v>
      </c>
      <c r="DR12" s="594"/>
      <c r="DS12" s="594"/>
      <c r="DT12" s="594"/>
      <c r="DU12" s="594"/>
      <c r="DV12" s="594"/>
      <c r="DW12" s="594"/>
      <c r="DX12" s="594"/>
      <c r="DY12" s="594"/>
      <c r="DZ12" s="594"/>
      <c r="EA12" s="594"/>
      <c r="EB12" s="594"/>
      <c r="EC12" s="603"/>
    </row>
    <row r="13" spans="2:143" ht="11.25" customHeight="1">
      <c r="B13" s="590" t="s">
        <v>232</v>
      </c>
      <c r="C13" s="591"/>
      <c r="D13" s="591"/>
      <c r="E13" s="591"/>
      <c r="F13" s="591"/>
      <c r="G13" s="591"/>
      <c r="H13" s="591"/>
      <c r="I13" s="591"/>
      <c r="J13" s="591"/>
      <c r="K13" s="591"/>
      <c r="L13" s="591"/>
      <c r="M13" s="591"/>
      <c r="N13" s="591"/>
      <c r="O13" s="591"/>
      <c r="P13" s="591"/>
      <c r="Q13" s="592"/>
      <c r="R13" s="593">
        <v>30512</v>
      </c>
      <c r="S13" s="594"/>
      <c r="T13" s="594"/>
      <c r="U13" s="594"/>
      <c r="V13" s="594"/>
      <c r="W13" s="594"/>
      <c r="X13" s="594"/>
      <c r="Y13" s="595"/>
      <c r="Z13" s="596">
        <v>0.1</v>
      </c>
      <c r="AA13" s="596"/>
      <c r="AB13" s="596"/>
      <c r="AC13" s="596"/>
      <c r="AD13" s="597">
        <v>30512</v>
      </c>
      <c r="AE13" s="597"/>
      <c r="AF13" s="597"/>
      <c r="AG13" s="597"/>
      <c r="AH13" s="597"/>
      <c r="AI13" s="597"/>
      <c r="AJ13" s="597"/>
      <c r="AK13" s="597"/>
      <c r="AL13" s="598">
        <v>0.2</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4037192</v>
      </c>
      <c r="BH13" s="594"/>
      <c r="BI13" s="594"/>
      <c r="BJ13" s="594"/>
      <c r="BK13" s="594"/>
      <c r="BL13" s="594"/>
      <c r="BM13" s="594"/>
      <c r="BN13" s="595"/>
      <c r="BO13" s="596">
        <v>39.9</v>
      </c>
      <c r="BP13" s="596"/>
      <c r="BQ13" s="596"/>
      <c r="BR13" s="596"/>
      <c r="BS13" s="602" t="s">
        <v>111</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2644940</v>
      </c>
      <c r="CS13" s="594"/>
      <c r="CT13" s="594"/>
      <c r="CU13" s="594"/>
      <c r="CV13" s="594"/>
      <c r="CW13" s="594"/>
      <c r="CX13" s="594"/>
      <c r="CY13" s="595"/>
      <c r="CZ13" s="596">
        <v>12</v>
      </c>
      <c r="DA13" s="596"/>
      <c r="DB13" s="596"/>
      <c r="DC13" s="596"/>
      <c r="DD13" s="602">
        <v>1464950</v>
      </c>
      <c r="DE13" s="594"/>
      <c r="DF13" s="594"/>
      <c r="DG13" s="594"/>
      <c r="DH13" s="594"/>
      <c r="DI13" s="594"/>
      <c r="DJ13" s="594"/>
      <c r="DK13" s="594"/>
      <c r="DL13" s="594"/>
      <c r="DM13" s="594"/>
      <c r="DN13" s="594"/>
      <c r="DO13" s="594"/>
      <c r="DP13" s="595"/>
      <c r="DQ13" s="602">
        <v>1529771</v>
      </c>
      <c r="DR13" s="594"/>
      <c r="DS13" s="594"/>
      <c r="DT13" s="594"/>
      <c r="DU13" s="594"/>
      <c r="DV13" s="594"/>
      <c r="DW13" s="594"/>
      <c r="DX13" s="594"/>
      <c r="DY13" s="594"/>
      <c r="DZ13" s="594"/>
      <c r="EA13" s="594"/>
      <c r="EB13" s="594"/>
      <c r="EC13" s="603"/>
    </row>
    <row r="14" spans="2:143" ht="11.25" customHeight="1">
      <c r="B14" s="590" t="s">
        <v>235</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92890</v>
      </c>
      <c r="BH14" s="594"/>
      <c r="BI14" s="594"/>
      <c r="BJ14" s="594"/>
      <c r="BK14" s="594"/>
      <c r="BL14" s="594"/>
      <c r="BM14" s="594"/>
      <c r="BN14" s="595"/>
      <c r="BO14" s="596">
        <v>0.9</v>
      </c>
      <c r="BP14" s="596"/>
      <c r="BQ14" s="596"/>
      <c r="BR14" s="596"/>
      <c r="BS14" s="602" t="s">
        <v>111</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1063450</v>
      </c>
      <c r="CS14" s="594"/>
      <c r="CT14" s="594"/>
      <c r="CU14" s="594"/>
      <c r="CV14" s="594"/>
      <c r="CW14" s="594"/>
      <c r="CX14" s="594"/>
      <c r="CY14" s="595"/>
      <c r="CZ14" s="596">
        <v>4.8</v>
      </c>
      <c r="DA14" s="596"/>
      <c r="DB14" s="596"/>
      <c r="DC14" s="596"/>
      <c r="DD14" s="602">
        <v>68894</v>
      </c>
      <c r="DE14" s="594"/>
      <c r="DF14" s="594"/>
      <c r="DG14" s="594"/>
      <c r="DH14" s="594"/>
      <c r="DI14" s="594"/>
      <c r="DJ14" s="594"/>
      <c r="DK14" s="594"/>
      <c r="DL14" s="594"/>
      <c r="DM14" s="594"/>
      <c r="DN14" s="594"/>
      <c r="DO14" s="594"/>
      <c r="DP14" s="595"/>
      <c r="DQ14" s="602">
        <v>1003350</v>
      </c>
      <c r="DR14" s="594"/>
      <c r="DS14" s="594"/>
      <c r="DT14" s="594"/>
      <c r="DU14" s="594"/>
      <c r="DV14" s="594"/>
      <c r="DW14" s="594"/>
      <c r="DX14" s="594"/>
      <c r="DY14" s="594"/>
      <c r="DZ14" s="594"/>
      <c r="EA14" s="594"/>
      <c r="EB14" s="594"/>
      <c r="EC14" s="603"/>
    </row>
    <row r="15" spans="2:143" ht="11.25" customHeight="1">
      <c r="B15" s="590" t="s">
        <v>238</v>
      </c>
      <c r="C15" s="591"/>
      <c r="D15" s="591"/>
      <c r="E15" s="591"/>
      <c r="F15" s="591"/>
      <c r="G15" s="591"/>
      <c r="H15" s="591"/>
      <c r="I15" s="591"/>
      <c r="J15" s="591"/>
      <c r="K15" s="591"/>
      <c r="L15" s="591"/>
      <c r="M15" s="591"/>
      <c r="N15" s="591"/>
      <c r="O15" s="591"/>
      <c r="P15" s="591"/>
      <c r="Q15" s="592"/>
      <c r="R15" s="593">
        <v>57516</v>
      </c>
      <c r="S15" s="594"/>
      <c r="T15" s="594"/>
      <c r="U15" s="594"/>
      <c r="V15" s="594"/>
      <c r="W15" s="594"/>
      <c r="X15" s="594"/>
      <c r="Y15" s="595"/>
      <c r="Z15" s="596">
        <v>0.3</v>
      </c>
      <c r="AA15" s="596"/>
      <c r="AB15" s="596"/>
      <c r="AC15" s="596"/>
      <c r="AD15" s="597">
        <v>57516</v>
      </c>
      <c r="AE15" s="597"/>
      <c r="AF15" s="597"/>
      <c r="AG15" s="597"/>
      <c r="AH15" s="597"/>
      <c r="AI15" s="597"/>
      <c r="AJ15" s="597"/>
      <c r="AK15" s="597"/>
      <c r="AL15" s="598">
        <v>0.5</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450141</v>
      </c>
      <c r="BH15" s="594"/>
      <c r="BI15" s="594"/>
      <c r="BJ15" s="594"/>
      <c r="BK15" s="594"/>
      <c r="BL15" s="594"/>
      <c r="BM15" s="594"/>
      <c r="BN15" s="595"/>
      <c r="BO15" s="596">
        <v>4.4000000000000004</v>
      </c>
      <c r="BP15" s="596"/>
      <c r="BQ15" s="596"/>
      <c r="BR15" s="596"/>
      <c r="BS15" s="602" t="s">
        <v>111</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2372091</v>
      </c>
      <c r="CS15" s="594"/>
      <c r="CT15" s="594"/>
      <c r="CU15" s="594"/>
      <c r="CV15" s="594"/>
      <c r="CW15" s="594"/>
      <c r="CX15" s="594"/>
      <c r="CY15" s="595"/>
      <c r="CZ15" s="596">
        <v>10.7</v>
      </c>
      <c r="DA15" s="596"/>
      <c r="DB15" s="596"/>
      <c r="DC15" s="596"/>
      <c r="DD15" s="602">
        <v>769405</v>
      </c>
      <c r="DE15" s="594"/>
      <c r="DF15" s="594"/>
      <c r="DG15" s="594"/>
      <c r="DH15" s="594"/>
      <c r="DI15" s="594"/>
      <c r="DJ15" s="594"/>
      <c r="DK15" s="594"/>
      <c r="DL15" s="594"/>
      <c r="DM15" s="594"/>
      <c r="DN15" s="594"/>
      <c r="DO15" s="594"/>
      <c r="DP15" s="595"/>
      <c r="DQ15" s="602">
        <v>1611178</v>
      </c>
      <c r="DR15" s="594"/>
      <c r="DS15" s="594"/>
      <c r="DT15" s="594"/>
      <c r="DU15" s="594"/>
      <c r="DV15" s="594"/>
      <c r="DW15" s="594"/>
      <c r="DX15" s="594"/>
      <c r="DY15" s="594"/>
      <c r="DZ15" s="594"/>
      <c r="EA15" s="594"/>
      <c r="EB15" s="594"/>
      <c r="EC15" s="603"/>
    </row>
    <row r="16" spans="2:143" ht="11.25" customHeight="1">
      <c r="B16" s="590" t="s">
        <v>241</v>
      </c>
      <c r="C16" s="591"/>
      <c r="D16" s="591"/>
      <c r="E16" s="591"/>
      <c r="F16" s="591"/>
      <c r="G16" s="591"/>
      <c r="H16" s="591"/>
      <c r="I16" s="591"/>
      <c r="J16" s="591"/>
      <c r="K16" s="591"/>
      <c r="L16" s="591"/>
      <c r="M16" s="591"/>
      <c r="N16" s="591"/>
      <c r="O16" s="591"/>
      <c r="P16" s="591"/>
      <c r="Q16" s="592"/>
      <c r="R16" s="593">
        <v>1854586</v>
      </c>
      <c r="S16" s="594"/>
      <c r="T16" s="594"/>
      <c r="U16" s="594"/>
      <c r="V16" s="594"/>
      <c r="W16" s="594"/>
      <c r="X16" s="594"/>
      <c r="Y16" s="595"/>
      <c r="Z16" s="596">
        <v>8.1</v>
      </c>
      <c r="AA16" s="596"/>
      <c r="AB16" s="596"/>
      <c r="AC16" s="596"/>
      <c r="AD16" s="597">
        <v>1634336</v>
      </c>
      <c r="AE16" s="597"/>
      <c r="AF16" s="597"/>
      <c r="AG16" s="597"/>
      <c r="AH16" s="597"/>
      <c r="AI16" s="597"/>
      <c r="AJ16" s="597"/>
      <c r="AK16" s="597"/>
      <c r="AL16" s="598">
        <v>13.3</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t="s">
        <v>111</v>
      </c>
      <c r="CS16" s="594"/>
      <c r="CT16" s="594"/>
      <c r="CU16" s="594"/>
      <c r="CV16" s="594"/>
      <c r="CW16" s="594"/>
      <c r="CX16" s="594"/>
      <c r="CY16" s="595"/>
      <c r="CZ16" s="596" t="s">
        <v>111</v>
      </c>
      <c r="DA16" s="596"/>
      <c r="DB16" s="596"/>
      <c r="DC16" s="596"/>
      <c r="DD16" s="602" t="s">
        <v>111</v>
      </c>
      <c r="DE16" s="594"/>
      <c r="DF16" s="594"/>
      <c r="DG16" s="594"/>
      <c r="DH16" s="594"/>
      <c r="DI16" s="594"/>
      <c r="DJ16" s="594"/>
      <c r="DK16" s="594"/>
      <c r="DL16" s="594"/>
      <c r="DM16" s="594"/>
      <c r="DN16" s="594"/>
      <c r="DO16" s="594"/>
      <c r="DP16" s="595"/>
      <c r="DQ16" s="602" t="s">
        <v>111</v>
      </c>
      <c r="DR16" s="594"/>
      <c r="DS16" s="594"/>
      <c r="DT16" s="594"/>
      <c r="DU16" s="594"/>
      <c r="DV16" s="594"/>
      <c r="DW16" s="594"/>
      <c r="DX16" s="594"/>
      <c r="DY16" s="594"/>
      <c r="DZ16" s="594"/>
      <c r="EA16" s="594"/>
      <c r="EB16" s="594"/>
      <c r="EC16" s="603"/>
    </row>
    <row r="17" spans="2:133" ht="11.25" customHeight="1">
      <c r="B17" s="590" t="s">
        <v>244</v>
      </c>
      <c r="C17" s="591"/>
      <c r="D17" s="591"/>
      <c r="E17" s="591"/>
      <c r="F17" s="591"/>
      <c r="G17" s="591"/>
      <c r="H17" s="591"/>
      <c r="I17" s="591"/>
      <c r="J17" s="591"/>
      <c r="K17" s="591"/>
      <c r="L17" s="591"/>
      <c r="M17" s="591"/>
      <c r="N17" s="591"/>
      <c r="O17" s="591"/>
      <c r="P17" s="591"/>
      <c r="Q17" s="592"/>
      <c r="R17" s="593">
        <v>1634336</v>
      </c>
      <c r="S17" s="594"/>
      <c r="T17" s="594"/>
      <c r="U17" s="594"/>
      <c r="V17" s="594"/>
      <c r="W17" s="594"/>
      <c r="X17" s="594"/>
      <c r="Y17" s="595"/>
      <c r="Z17" s="596">
        <v>7.2</v>
      </c>
      <c r="AA17" s="596"/>
      <c r="AB17" s="596"/>
      <c r="AC17" s="596"/>
      <c r="AD17" s="597">
        <v>1634336</v>
      </c>
      <c r="AE17" s="597"/>
      <c r="AF17" s="597"/>
      <c r="AG17" s="597"/>
      <c r="AH17" s="597"/>
      <c r="AI17" s="597"/>
      <c r="AJ17" s="597"/>
      <c r="AK17" s="597"/>
      <c r="AL17" s="598">
        <v>13.3</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2163647</v>
      </c>
      <c r="CS17" s="594"/>
      <c r="CT17" s="594"/>
      <c r="CU17" s="594"/>
      <c r="CV17" s="594"/>
      <c r="CW17" s="594"/>
      <c r="CX17" s="594"/>
      <c r="CY17" s="595"/>
      <c r="CZ17" s="596">
        <v>9.8000000000000007</v>
      </c>
      <c r="DA17" s="596"/>
      <c r="DB17" s="596"/>
      <c r="DC17" s="596"/>
      <c r="DD17" s="602" t="s">
        <v>111</v>
      </c>
      <c r="DE17" s="594"/>
      <c r="DF17" s="594"/>
      <c r="DG17" s="594"/>
      <c r="DH17" s="594"/>
      <c r="DI17" s="594"/>
      <c r="DJ17" s="594"/>
      <c r="DK17" s="594"/>
      <c r="DL17" s="594"/>
      <c r="DM17" s="594"/>
      <c r="DN17" s="594"/>
      <c r="DO17" s="594"/>
      <c r="DP17" s="595"/>
      <c r="DQ17" s="602">
        <v>2084447</v>
      </c>
      <c r="DR17" s="594"/>
      <c r="DS17" s="594"/>
      <c r="DT17" s="594"/>
      <c r="DU17" s="594"/>
      <c r="DV17" s="594"/>
      <c r="DW17" s="594"/>
      <c r="DX17" s="594"/>
      <c r="DY17" s="594"/>
      <c r="DZ17" s="594"/>
      <c r="EA17" s="594"/>
      <c r="EB17" s="594"/>
      <c r="EC17" s="603"/>
    </row>
    <row r="18" spans="2:133" ht="11.25" customHeight="1">
      <c r="B18" s="590" t="s">
        <v>247</v>
      </c>
      <c r="C18" s="591"/>
      <c r="D18" s="591"/>
      <c r="E18" s="591"/>
      <c r="F18" s="591"/>
      <c r="G18" s="591"/>
      <c r="H18" s="591"/>
      <c r="I18" s="591"/>
      <c r="J18" s="591"/>
      <c r="K18" s="591"/>
      <c r="L18" s="591"/>
      <c r="M18" s="591"/>
      <c r="N18" s="591"/>
      <c r="O18" s="591"/>
      <c r="P18" s="591"/>
      <c r="Q18" s="592"/>
      <c r="R18" s="593">
        <v>220148</v>
      </c>
      <c r="S18" s="594"/>
      <c r="T18" s="594"/>
      <c r="U18" s="594"/>
      <c r="V18" s="594"/>
      <c r="W18" s="594"/>
      <c r="X18" s="594"/>
      <c r="Y18" s="595"/>
      <c r="Z18" s="596">
        <v>1</v>
      </c>
      <c r="AA18" s="596"/>
      <c r="AB18" s="596"/>
      <c r="AC18" s="596"/>
      <c r="AD18" s="597" t="s">
        <v>111</v>
      </c>
      <c r="AE18" s="597"/>
      <c r="AF18" s="597"/>
      <c r="AG18" s="597"/>
      <c r="AH18" s="597"/>
      <c r="AI18" s="597"/>
      <c r="AJ18" s="597"/>
      <c r="AK18" s="597"/>
      <c r="AL18" s="598" t="s">
        <v>111</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c r="B19" s="590" t="s">
        <v>250</v>
      </c>
      <c r="C19" s="591"/>
      <c r="D19" s="591"/>
      <c r="E19" s="591"/>
      <c r="F19" s="591"/>
      <c r="G19" s="591"/>
      <c r="H19" s="591"/>
      <c r="I19" s="591"/>
      <c r="J19" s="591"/>
      <c r="K19" s="591"/>
      <c r="L19" s="591"/>
      <c r="M19" s="591"/>
      <c r="N19" s="591"/>
      <c r="O19" s="591"/>
      <c r="P19" s="591"/>
      <c r="Q19" s="592"/>
      <c r="R19" s="593">
        <v>102</v>
      </c>
      <c r="S19" s="594"/>
      <c r="T19" s="594"/>
      <c r="U19" s="594"/>
      <c r="V19" s="594"/>
      <c r="W19" s="594"/>
      <c r="X19" s="594"/>
      <c r="Y19" s="595"/>
      <c r="Z19" s="596">
        <v>0</v>
      </c>
      <c r="AA19" s="596"/>
      <c r="AB19" s="596"/>
      <c r="AC19" s="596"/>
      <c r="AD19" s="597" t="s">
        <v>111</v>
      </c>
      <c r="AE19" s="597"/>
      <c r="AF19" s="597"/>
      <c r="AG19" s="597"/>
      <c r="AH19" s="597"/>
      <c r="AI19" s="597"/>
      <c r="AJ19" s="597"/>
      <c r="AK19" s="597"/>
      <c r="AL19" s="598" t="s">
        <v>111</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v>707221</v>
      </c>
      <c r="BH19" s="594"/>
      <c r="BI19" s="594"/>
      <c r="BJ19" s="594"/>
      <c r="BK19" s="594"/>
      <c r="BL19" s="594"/>
      <c r="BM19" s="594"/>
      <c r="BN19" s="595"/>
      <c r="BO19" s="596">
        <v>7</v>
      </c>
      <c r="BP19" s="596"/>
      <c r="BQ19" s="596"/>
      <c r="BR19" s="596"/>
      <c r="BS19" s="602" t="s">
        <v>111</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253</v>
      </c>
      <c r="C20" s="591"/>
      <c r="D20" s="591"/>
      <c r="E20" s="591"/>
      <c r="F20" s="591"/>
      <c r="G20" s="591"/>
      <c r="H20" s="591"/>
      <c r="I20" s="591"/>
      <c r="J20" s="591"/>
      <c r="K20" s="591"/>
      <c r="L20" s="591"/>
      <c r="M20" s="591"/>
      <c r="N20" s="591"/>
      <c r="O20" s="591"/>
      <c r="P20" s="591"/>
      <c r="Q20" s="592"/>
      <c r="R20" s="593">
        <v>13108184</v>
      </c>
      <c r="S20" s="594"/>
      <c r="T20" s="594"/>
      <c r="U20" s="594"/>
      <c r="V20" s="594"/>
      <c r="W20" s="594"/>
      <c r="X20" s="594"/>
      <c r="Y20" s="595"/>
      <c r="Z20" s="596">
        <v>57.4</v>
      </c>
      <c r="AA20" s="596"/>
      <c r="AB20" s="596"/>
      <c r="AC20" s="596"/>
      <c r="AD20" s="597">
        <v>12180713</v>
      </c>
      <c r="AE20" s="597"/>
      <c r="AF20" s="597"/>
      <c r="AG20" s="597"/>
      <c r="AH20" s="597"/>
      <c r="AI20" s="597"/>
      <c r="AJ20" s="597"/>
      <c r="AK20" s="597"/>
      <c r="AL20" s="598">
        <v>99.3</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v>707221</v>
      </c>
      <c r="BH20" s="594"/>
      <c r="BI20" s="594"/>
      <c r="BJ20" s="594"/>
      <c r="BK20" s="594"/>
      <c r="BL20" s="594"/>
      <c r="BM20" s="594"/>
      <c r="BN20" s="595"/>
      <c r="BO20" s="596">
        <v>7</v>
      </c>
      <c r="BP20" s="596"/>
      <c r="BQ20" s="596"/>
      <c r="BR20" s="596"/>
      <c r="BS20" s="602" t="s">
        <v>111</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22112187</v>
      </c>
      <c r="CS20" s="594"/>
      <c r="CT20" s="594"/>
      <c r="CU20" s="594"/>
      <c r="CV20" s="594"/>
      <c r="CW20" s="594"/>
      <c r="CX20" s="594"/>
      <c r="CY20" s="595"/>
      <c r="CZ20" s="596">
        <v>100</v>
      </c>
      <c r="DA20" s="596"/>
      <c r="DB20" s="596"/>
      <c r="DC20" s="596"/>
      <c r="DD20" s="602">
        <v>3741120</v>
      </c>
      <c r="DE20" s="594"/>
      <c r="DF20" s="594"/>
      <c r="DG20" s="594"/>
      <c r="DH20" s="594"/>
      <c r="DI20" s="594"/>
      <c r="DJ20" s="594"/>
      <c r="DK20" s="594"/>
      <c r="DL20" s="594"/>
      <c r="DM20" s="594"/>
      <c r="DN20" s="594"/>
      <c r="DO20" s="594"/>
      <c r="DP20" s="595"/>
      <c r="DQ20" s="602">
        <v>14540851</v>
      </c>
      <c r="DR20" s="594"/>
      <c r="DS20" s="594"/>
      <c r="DT20" s="594"/>
      <c r="DU20" s="594"/>
      <c r="DV20" s="594"/>
      <c r="DW20" s="594"/>
      <c r="DX20" s="594"/>
      <c r="DY20" s="594"/>
      <c r="DZ20" s="594"/>
      <c r="EA20" s="594"/>
      <c r="EB20" s="594"/>
      <c r="EC20" s="603"/>
    </row>
    <row r="21" spans="2:133" ht="11.25" customHeight="1">
      <c r="B21" s="590" t="s">
        <v>256</v>
      </c>
      <c r="C21" s="591"/>
      <c r="D21" s="591"/>
      <c r="E21" s="591"/>
      <c r="F21" s="591"/>
      <c r="G21" s="591"/>
      <c r="H21" s="591"/>
      <c r="I21" s="591"/>
      <c r="J21" s="591"/>
      <c r="K21" s="591"/>
      <c r="L21" s="591"/>
      <c r="M21" s="591"/>
      <c r="N21" s="591"/>
      <c r="O21" s="591"/>
      <c r="P21" s="591"/>
      <c r="Q21" s="592"/>
      <c r="R21" s="593">
        <v>10530</v>
      </c>
      <c r="S21" s="594"/>
      <c r="T21" s="594"/>
      <c r="U21" s="594"/>
      <c r="V21" s="594"/>
      <c r="W21" s="594"/>
      <c r="X21" s="594"/>
      <c r="Y21" s="595"/>
      <c r="Z21" s="596">
        <v>0</v>
      </c>
      <c r="AA21" s="596"/>
      <c r="AB21" s="596"/>
      <c r="AC21" s="596"/>
      <c r="AD21" s="597">
        <v>10530</v>
      </c>
      <c r="AE21" s="597"/>
      <c r="AF21" s="597"/>
      <c r="AG21" s="597"/>
      <c r="AH21" s="597"/>
      <c r="AI21" s="597"/>
      <c r="AJ21" s="597"/>
      <c r="AK21" s="597"/>
      <c r="AL21" s="598">
        <v>0.1</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t="s">
        <v>111</v>
      </c>
      <c r="BH21" s="594"/>
      <c r="BI21" s="594"/>
      <c r="BJ21" s="594"/>
      <c r="BK21" s="594"/>
      <c r="BL21" s="594"/>
      <c r="BM21" s="594"/>
      <c r="BN21" s="595"/>
      <c r="BO21" s="596" t="s">
        <v>111</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258</v>
      </c>
      <c r="C22" s="591"/>
      <c r="D22" s="591"/>
      <c r="E22" s="591"/>
      <c r="F22" s="591"/>
      <c r="G22" s="591"/>
      <c r="H22" s="591"/>
      <c r="I22" s="591"/>
      <c r="J22" s="591"/>
      <c r="K22" s="591"/>
      <c r="L22" s="591"/>
      <c r="M22" s="591"/>
      <c r="N22" s="591"/>
      <c r="O22" s="591"/>
      <c r="P22" s="591"/>
      <c r="Q22" s="592"/>
      <c r="R22" s="593">
        <v>110427</v>
      </c>
      <c r="S22" s="594"/>
      <c r="T22" s="594"/>
      <c r="U22" s="594"/>
      <c r="V22" s="594"/>
      <c r="W22" s="594"/>
      <c r="X22" s="594"/>
      <c r="Y22" s="595"/>
      <c r="Z22" s="596">
        <v>0.5</v>
      </c>
      <c r="AA22" s="596"/>
      <c r="AB22" s="596"/>
      <c r="AC22" s="596"/>
      <c r="AD22" s="597" t="s">
        <v>111</v>
      </c>
      <c r="AE22" s="597"/>
      <c r="AF22" s="597"/>
      <c r="AG22" s="597"/>
      <c r="AH22" s="597"/>
      <c r="AI22" s="597"/>
      <c r="AJ22" s="597"/>
      <c r="AK22" s="597"/>
      <c r="AL22" s="598" t="s">
        <v>111</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261</v>
      </c>
      <c r="C23" s="591"/>
      <c r="D23" s="591"/>
      <c r="E23" s="591"/>
      <c r="F23" s="591"/>
      <c r="G23" s="591"/>
      <c r="H23" s="591"/>
      <c r="I23" s="591"/>
      <c r="J23" s="591"/>
      <c r="K23" s="591"/>
      <c r="L23" s="591"/>
      <c r="M23" s="591"/>
      <c r="N23" s="591"/>
      <c r="O23" s="591"/>
      <c r="P23" s="591"/>
      <c r="Q23" s="592"/>
      <c r="R23" s="593">
        <v>235374</v>
      </c>
      <c r="S23" s="594"/>
      <c r="T23" s="594"/>
      <c r="U23" s="594"/>
      <c r="V23" s="594"/>
      <c r="W23" s="594"/>
      <c r="X23" s="594"/>
      <c r="Y23" s="595"/>
      <c r="Z23" s="596">
        <v>1</v>
      </c>
      <c r="AA23" s="596"/>
      <c r="AB23" s="596"/>
      <c r="AC23" s="596"/>
      <c r="AD23" s="597">
        <v>70105</v>
      </c>
      <c r="AE23" s="597"/>
      <c r="AF23" s="597"/>
      <c r="AG23" s="597"/>
      <c r="AH23" s="597"/>
      <c r="AI23" s="597"/>
      <c r="AJ23" s="597"/>
      <c r="AK23" s="597"/>
      <c r="AL23" s="598">
        <v>0.6</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v>707221</v>
      </c>
      <c r="BH23" s="594"/>
      <c r="BI23" s="594"/>
      <c r="BJ23" s="594"/>
      <c r="BK23" s="594"/>
      <c r="BL23" s="594"/>
      <c r="BM23" s="594"/>
      <c r="BN23" s="595"/>
      <c r="BO23" s="596">
        <v>7</v>
      </c>
      <c r="BP23" s="596"/>
      <c r="BQ23" s="596"/>
      <c r="BR23" s="596"/>
      <c r="BS23" s="602" t="s">
        <v>111</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c r="B24" s="590" t="s">
        <v>268</v>
      </c>
      <c r="C24" s="591"/>
      <c r="D24" s="591"/>
      <c r="E24" s="591"/>
      <c r="F24" s="591"/>
      <c r="G24" s="591"/>
      <c r="H24" s="591"/>
      <c r="I24" s="591"/>
      <c r="J24" s="591"/>
      <c r="K24" s="591"/>
      <c r="L24" s="591"/>
      <c r="M24" s="591"/>
      <c r="N24" s="591"/>
      <c r="O24" s="591"/>
      <c r="P24" s="591"/>
      <c r="Q24" s="592"/>
      <c r="R24" s="593">
        <v>111124</v>
      </c>
      <c r="S24" s="594"/>
      <c r="T24" s="594"/>
      <c r="U24" s="594"/>
      <c r="V24" s="594"/>
      <c r="W24" s="594"/>
      <c r="X24" s="594"/>
      <c r="Y24" s="595"/>
      <c r="Z24" s="596">
        <v>0.5</v>
      </c>
      <c r="AA24" s="596"/>
      <c r="AB24" s="596"/>
      <c r="AC24" s="596"/>
      <c r="AD24" s="597" t="s">
        <v>111</v>
      </c>
      <c r="AE24" s="597"/>
      <c r="AF24" s="597"/>
      <c r="AG24" s="597"/>
      <c r="AH24" s="597"/>
      <c r="AI24" s="597"/>
      <c r="AJ24" s="597"/>
      <c r="AK24" s="597"/>
      <c r="AL24" s="598" t="s">
        <v>111</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10555557</v>
      </c>
      <c r="CS24" s="583"/>
      <c r="CT24" s="583"/>
      <c r="CU24" s="583"/>
      <c r="CV24" s="583"/>
      <c r="CW24" s="583"/>
      <c r="CX24" s="583"/>
      <c r="CY24" s="584"/>
      <c r="CZ24" s="620">
        <v>47.7</v>
      </c>
      <c r="DA24" s="621"/>
      <c r="DB24" s="621"/>
      <c r="DC24" s="622"/>
      <c r="DD24" s="619">
        <v>6846450</v>
      </c>
      <c r="DE24" s="583"/>
      <c r="DF24" s="583"/>
      <c r="DG24" s="583"/>
      <c r="DH24" s="583"/>
      <c r="DI24" s="583"/>
      <c r="DJ24" s="583"/>
      <c r="DK24" s="584"/>
      <c r="DL24" s="619">
        <v>6832004</v>
      </c>
      <c r="DM24" s="583"/>
      <c r="DN24" s="583"/>
      <c r="DO24" s="583"/>
      <c r="DP24" s="583"/>
      <c r="DQ24" s="583"/>
      <c r="DR24" s="583"/>
      <c r="DS24" s="583"/>
      <c r="DT24" s="583"/>
      <c r="DU24" s="583"/>
      <c r="DV24" s="584"/>
      <c r="DW24" s="587">
        <v>50.6</v>
      </c>
      <c r="DX24" s="588"/>
      <c r="DY24" s="588"/>
      <c r="DZ24" s="588"/>
      <c r="EA24" s="588"/>
      <c r="EB24" s="588"/>
      <c r="EC24" s="589"/>
    </row>
    <row r="25" spans="2:133" ht="11.25" customHeight="1">
      <c r="B25" s="590" t="s">
        <v>271</v>
      </c>
      <c r="C25" s="591"/>
      <c r="D25" s="591"/>
      <c r="E25" s="591"/>
      <c r="F25" s="591"/>
      <c r="G25" s="591"/>
      <c r="H25" s="591"/>
      <c r="I25" s="591"/>
      <c r="J25" s="591"/>
      <c r="K25" s="591"/>
      <c r="L25" s="591"/>
      <c r="M25" s="591"/>
      <c r="N25" s="591"/>
      <c r="O25" s="591"/>
      <c r="P25" s="591"/>
      <c r="Q25" s="592"/>
      <c r="R25" s="593">
        <v>3268846</v>
      </c>
      <c r="S25" s="594"/>
      <c r="T25" s="594"/>
      <c r="U25" s="594"/>
      <c r="V25" s="594"/>
      <c r="W25" s="594"/>
      <c r="X25" s="594"/>
      <c r="Y25" s="595"/>
      <c r="Z25" s="596">
        <v>14.3</v>
      </c>
      <c r="AA25" s="596"/>
      <c r="AB25" s="596"/>
      <c r="AC25" s="596"/>
      <c r="AD25" s="597" t="s">
        <v>111</v>
      </c>
      <c r="AE25" s="597"/>
      <c r="AF25" s="597"/>
      <c r="AG25" s="597"/>
      <c r="AH25" s="597"/>
      <c r="AI25" s="597"/>
      <c r="AJ25" s="597"/>
      <c r="AK25" s="597"/>
      <c r="AL25" s="598" t="s">
        <v>111</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3410865</v>
      </c>
      <c r="CS25" s="625"/>
      <c r="CT25" s="625"/>
      <c r="CU25" s="625"/>
      <c r="CV25" s="625"/>
      <c r="CW25" s="625"/>
      <c r="CX25" s="625"/>
      <c r="CY25" s="626"/>
      <c r="CZ25" s="627">
        <v>15.4</v>
      </c>
      <c r="DA25" s="628"/>
      <c r="DB25" s="628"/>
      <c r="DC25" s="629"/>
      <c r="DD25" s="602">
        <v>3160493</v>
      </c>
      <c r="DE25" s="625"/>
      <c r="DF25" s="625"/>
      <c r="DG25" s="625"/>
      <c r="DH25" s="625"/>
      <c r="DI25" s="625"/>
      <c r="DJ25" s="625"/>
      <c r="DK25" s="626"/>
      <c r="DL25" s="602">
        <v>3146604</v>
      </c>
      <c r="DM25" s="625"/>
      <c r="DN25" s="625"/>
      <c r="DO25" s="625"/>
      <c r="DP25" s="625"/>
      <c r="DQ25" s="625"/>
      <c r="DR25" s="625"/>
      <c r="DS25" s="625"/>
      <c r="DT25" s="625"/>
      <c r="DU25" s="625"/>
      <c r="DV25" s="626"/>
      <c r="DW25" s="598">
        <v>23.3</v>
      </c>
      <c r="DX25" s="623"/>
      <c r="DY25" s="623"/>
      <c r="DZ25" s="623"/>
      <c r="EA25" s="623"/>
      <c r="EB25" s="623"/>
      <c r="EC25" s="624"/>
    </row>
    <row r="26" spans="2:133" ht="11.25" customHeight="1">
      <c r="B26" s="630" t="s">
        <v>274</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2259341</v>
      </c>
      <c r="CS26" s="594"/>
      <c r="CT26" s="594"/>
      <c r="CU26" s="594"/>
      <c r="CV26" s="594"/>
      <c r="CW26" s="594"/>
      <c r="CX26" s="594"/>
      <c r="CY26" s="595"/>
      <c r="CZ26" s="627">
        <v>10.199999999999999</v>
      </c>
      <c r="DA26" s="628"/>
      <c r="DB26" s="628"/>
      <c r="DC26" s="629"/>
      <c r="DD26" s="602">
        <v>2016588</v>
      </c>
      <c r="DE26" s="594"/>
      <c r="DF26" s="594"/>
      <c r="DG26" s="594"/>
      <c r="DH26" s="594"/>
      <c r="DI26" s="594"/>
      <c r="DJ26" s="594"/>
      <c r="DK26" s="595"/>
      <c r="DL26" s="602" t="s">
        <v>277</v>
      </c>
      <c r="DM26" s="594"/>
      <c r="DN26" s="594"/>
      <c r="DO26" s="594"/>
      <c r="DP26" s="594"/>
      <c r="DQ26" s="594"/>
      <c r="DR26" s="594"/>
      <c r="DS26" s="594"/>
      <c r="DT26" s="594"/>
      <c r="DU26" s="594"/>
      <c r="DV26" s="595"/>
      <c r="DW26" s="598" t="s">
        <v>277</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1319720</v>
      </c>
      <c r="S27" s="594"/>
      <c r="T27" s="594"/>
      <c r="U27" s="594"/>
      <c r="V27" s="594"/>
      <c r="W27" s="594"/>
      <c r="X27" s="594"/>
      <c r="Y27" s="595"/>
      <c r="Z27" s="596">
        <v>5.8</v>
      </c>
      <c r="AA27" s="596"/>
      <c r="AB27" s="596"/>
      <c r="AC27" s="596"/>
      <c r="AD27" s="597" t="s">
        <v>111</v>
      </c>
      <c r="AE27" s="597"/>
      <c r="AF27" s="597"/>
      <c r="AG27" s="597"/>
      <c r="AH27" s="597"/>
      <c r="AI27" s="597"/>
      <c r="AJ27" s="597"/>
      <c r="AK27" s="597"/>
      <c r="AL27" s="598" t="s">
        <v>111</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10128600</v>
      </c>
      <c r="BH27" s="594"/>
      <c r="BI27" s="594"/>
      <c r="BJ27" s="594"/>
      <c r="BK27" s="594"/>
      <c r="BL27" s="594"/>
      <c r="BM27" s="594"/>
      <c r="BN27" s="595"/>
      <c r="BO27" s="596">
        <v>100</v>
      </c>
      <c r="BP27" s="596"/>
      <c r="BQ27" s="596"/>
      <c r="BR27" s="596"/>
      <c r="BS27" s="602">
        <v>80599</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4981045</v>
      </c>
      <c r="CS27" s="625"/>
      <c r="CT27" s="625"/>
      <c r="CU27" s="625"/>
      <c r="CV27" s="625"/>
      <c r="CW27" s="625"/>
      <c r="CX27" s="625"/>
      <c r="CY27" s="626"/>
      <c r="CZ27" s="627">
        <v>22.5</v>
      </c>
      <c r="DA27" s="628"/>
      <c r="DB27" s="628"/>
      <c r="DC27" s="629"/>
      <c r="DD27" s="602">
        <v>1601510</v>
      </c>
      <c r="DE27" s="625"/>
      <c r="DF27" s="625"/>
      <c r="DG27" s="625"/>
      <c r="DH27" s="625"/>
      <c r="DI27" s="625"/>
      <c r="DJ27" s="625"/>
      <c r="DK27" s="626"/>
      <c r="DL27" s="602">
        <v>1600953</v>
      </c>
      <c r="DM27" s="625"/>
      <c r="DN27" s="625"/>
      <c r="DO27" s="625"/>
      <c r="DP27" s="625"/>
      <c r="DQ27" s="625"/>
      <c r="DR27" s="625"/>
      <c r="DS27" s="625"/>
      <c r="DT27" s="625"/>
      <c r="DU27" s="625"/>
      <c r="DV27" s="626"/>
      <c r="DW27" s="598">
        <v>11.9</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13495</v>
      </c>
      <c r="S28" s="594"/>
      <c r="T28" s="594"/>
      <c r="U28" s="594"/>
      <c r="V28" s="594"/>
      <c r="W28" s="594"/>
      <c r="X28" s="594"/>
      <c r="Y28" s="595"/>
      <c r="Z28" s="596">
        <v>0.1</v>
      </c>
      <c r="AA28" s="596"/>
      <c r="AB28" s="596"/>
      <c r="AC28" s="596"/>
      <c r="AD28" s="597">
        <v>5151</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2163647</v>
      </c>
      <c r="CS28" s="594"/>
      <c r="CT28" s="594"/>
      <c r="CU28" s="594"/>
      <c r="CV28" s="594"/>
      <c r="CW28" s="594"/>
      <c r="CX28" s="594"/>
      <c r="CY28" s="595"/>
      <c r="CZ28" s="627">
        <v>9.8000000000000007</v>
      </c>
      <c r="DA28" s="628"/>
      <c r="DB28" s="628"/>
      <c r="DC28" s="629"/>
      <c r="DD28" s="602">
        <v>2084447</v>
      </c>
      <c r="DE28" s="594"/>
      <c r="DF28" s="594"/>
      <c r="DG28" s="594"/>
      <c r="DH28" s="594"/>
      <c r="DI28" s="594"/>
      <c r="DJ28" s="594"/>
      <c r="DK28" s="595"/>
      <c r="DL28" s="602">
        <v>2084447</v>
      </c>
      <c r="DM28" s="594"/>
      <c r="DN28" s="594"/>
      <c r="DO28" s="594"/>
      <c r="DP28" s="594"/>
      <c r="DQ28" s="594"/>
      <c r="DR28" s="594"/>
      <c r="DS28" s="594"/>
      <c r="DT28" s="594"/>
      <c r="DU28" s="594"/>
      <c r="DV28" s="595"/>
      <c r="DW28" s="598">
        <v>15.4</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9372</v>
      </c>
      <c r="S29" s="594"/>
      <c r="T29" s="594"/>
      <c r="U29" s="594"/>
      <c r="V29" s="594"/>
      <c r="W29" s="594"/>
      <c r="X29" s="594"/>
      <c r="Y29" s="595"/>
      <c r="Z29" s="596">
        <v>0</v>
      </c>
      <c r="AA29" s="596"/>
      <c r="AB29" s="596"/>
      <c r="AC29" s="596"/>
      <c r="AD29" s="597" t="s">
        <v>111</v>
      </c>
      <c r="AE29" s="597"/>
      <c r="AF29" s="597"/>
      <c r="AG29" s="597"/>
      <c r="AH29" s="597"/>
      <c r="AI29" s="597"/>
      <c r="AJ29" s="597"/>
      <c r="AK29" s="597"/>
      <c r="AL29" s="598" t="s">
        <v>111</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2158248</v>
      </c>
      <c r="CS29" s="625"/>
      <c r="CT29" s="625"/>
      <c r="CU29" s="625"/>
      <c r="CV29" s="625"/>
      <c r="CW29" s="625"/>
      <c r="CX29" s="625"/>
      <c r="CY29" s="626"/>
      <c r="CZ29" s="627">
        <v>9.8000000000000007</v>
      </c>
      <c r="DA29" s="628"/>
      <c r="DB29" s="628"/>
      <c r="DC29" s="629"/>
      <c r="DD29" s="602">
        <v>2079048</v>
      </c>
      <c r="DE29" s="625"/>
      <c r="DF29" s="625"/>
      <c r="DG29" s="625"/>
      <c r="DH29" s="625"/>
      <c r="DI29" s="625"/>
      <c r="DJ29" s="625"/>
      <c r="DK29" s="626"/>
      <c r="DL29" s="602">
        <v>2079048</v>
      </c>
      <c r="DM29" s="625"/>
      <c r="DN29" s="625"/>
      <c r="DO29" s="625"/>
      <c r="DP29" s="625"/>
      <c r="DQ29" s="625"/>
      <c r="DR29" s="625"/>
      <c r="DS29" s="625"/>
      <c r="DT29" s="625"/>
      <c r="DU29" s="625"/>
      <c r="DV29" s="626"/>
      <c r="DW29" s="598">
        <v>15.4</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952735</v>
      </c>
      <c r="S30" s="594"/>
      <c r="T30" s="594"/>
      <c r="U30" s="594"/>
      <c r="V30" s="594"/>
      <c r="W30" s="594"/>
      <c r="X30" s="594"/>
      <c r="Y30" s="595"/>
      <c r="Z30" s="596">
        <v>4.2</v>
      </c>
      <c r="AA30" s="596"/>
      <c r="AB30" s="596"/>
      <c r="AC30" s="596"/>
      <c r="AD30" s="597" t="s">
        <v>111</v>
      </c>
      <c r="AE30" s="597"/>
      <c r="AF30" s="597"/>
      <c r="AG30" s="597"/>
      <c r="AH30" s="597"/>
      <c r="AI30" s="597"/>
      <c r="AJ30" s="597"/>
      <c r="AK30" s="597"/>
      <c r="AL30" s="598" t="s">
        <v>111</v>
      </c>
      <c r="AM30" s="599"/>
      <c r="AN30" s="599"/>
      <c r="AO30" s="600"/>
      <c r="AP30" s="639" t="s">
        <v>289</v>
      </c>
      <c r="AQ30" s="640"/>
      <c r="AR30" s="640"/>
      <c r="AS30" s="640"/>
      <c r="AT30" s="645" t="s">
        <v>290</v>
      </c>
      <c r="AU30" s="182"/>
      <c r="AV30" s="182"/>
      <c r="AW30" s="182"/>
      <c r="AX30" s="579" t="s">
        <v>169</v>
      </c>
      <c r="AY30" s="580"/>
      <c r="AZ30" s="580"/>
      <c r="BA30" s="580"/>
      <c r="BB30" s="580"/>
      <c r="BC30" s="580"/>
      <c r="BD30" s="580"/>
      <c r="BE30" s="580"/>
      <c r="BF30" s="581"/>
      <c r="BG30" s="651">
        <v>99.6</v>
      </c>
      <c r="BH30" s="652"/>
      <c r="BI30" s="652"/>
      <c r="BJ30" s="652"/>
      <c r="BK30" s="652"/>
      <c r="BL30" s="652"/>
      <c r="BM30" s="588">
        <v>97.5</v>
      </c>
      <c r="BN30" s="652"/>
      <c r="BO30" s="652"/>
      <c r="BP30" s="652"/>
      <c r="BQ30" s="653"/>
      <c r="BR30" s="651">
        <v>99.5</v>
      </c>
      <c r="BS30" s="652"/>
      <c r="BT30" s="652"/>
      <c r="BU30" s="652"/>
      <c r="BV30" s="652"/>
      <c r="BW30" s="652"/>
      <c r="BX30" s="588">
        <v>97</v>
      </c>
      <c r="BY30" s="652"/>
      <c r="BZ30" s="652"/>
      <c r="CA30" s="652"/>
      <c r="CB30" s="653"/>
      <c r="CD30" s="656"/>
      <c r="CE30" s="657"/>
      <c r="CF30" s="607" t="s">
        <v>291</v>
      </c>
      <c r="CG30" s="608"/>
      <c r="CH30" s="608"/>
      <c r="CI30" s="608"/>
      <c r="CJ30" s="608"/>
      <c r="CK30" s="608"/>
      <c r="CL30" s="608"/>
      <c r="CM30" s="608"/>
      <c r="CN30" s="608"/>
      <c r="CO30" s="608"/>
      <c r="CP30" s="608"/>
      <c r="CQ30" s="609"/>
      <c r="CR30" s="593">
        <v>1933713</v>
      </c>
      <c r="CS30" s="594"/>
      <c r="CT30" s="594"/>
      <c r="CU30" s="594"/>
      <c r="CV30" s="594"/>
      <c r="CW30" s="594"/>
      <c r="CX30" s="594"/>
      <c r="CY30" s="595"/>
      <c r="CZ30" s="627">
        <v>8.6999999999999993</v>
      </c>
      <c r="DA30" s="628"/>
      <c r="DB30" s="628"/>
      <c r="DC30" s="629"/>
      <c r="DD30" s="602">
        <v>1854513</v>
      </c>
      <c r="DE30" s="594"/>
      <c r="DF30" s="594"/>
      <c r="DG30" s="594"/>
      <c r="DH30" s="594"/>
      <c r="DI30" s="594"/>
      <c r="DJ30" s="594"/>
      <c r="DK30" s="595"/>
      <c r="DL30" s="602">
        <v>1854513</v>
      </c>
      <c r="DM30" s="594"/>
      <c r="DN30" s="594"/>
      <c r="DO30" s="594"/>
      <c r="DP30" s="594"/>
      <c r="DQ30" s="594"/>
      <c r="DR30" s="594"/>
      <c r="DS30" s="594"/>
      <c r="DT30" s="594"/>
      <c r="DU30" s="594"/>
      <c r="DV30" s="595"/>
      <c r="DW30" s="598">
        <v>13.7</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488183</v>
      </c>
      <c r="S31" s="594"/>
      <c r="T31" s="594"/>
      <c r="U31" s="594"/>
      <c r="V31" s="594"/>
      <c r="W31" s="594"/>
      <c r="X31" s="594"/>
      <c r="Y31" s="595"/>
      <c r="Z31" s="596">
        <v>2.1</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99.5</v>
      </c>
      <c r="BH31" s="625"/>
      <c r="BI31" s="625"/>
      <c r="BJ31" s="625"/>
      <c r="BK31" s="625"/>
      <c r="BL31" s="625"/>
      <c r="BM31" s="599">
        <v>97.1</v>
      </c>
      <c r="BN31" s="649"/>
      <c r="BO31" s="649"/>
      <c r="BP31" s="649"/>
      <c r="BQ31" s="650"/>
      <c r="BR31" s="648">
        <v>99.3</v>
      </c>
      <c r="BS31" s="625"/>
      <c r="BT31" s="625"/>
      <c r="BU31" s="625"/>
      <c r="BV31" s="625"/>
      <c r="BW31" s="625"/>
      <c r="BX31" s="599">
        <v>96.5</v>
      </c>
      <c r="BY31" s="649"/>
      <c r="BZ31" s="649"/>
      <c r="CA31" s="649"/>
      <c r="CB31" s="650"/>
      <c r="CD31" s="656"/>
      <c r="CE31" s="657"/>
      <c r="CF31" s="607" t="s">
        <v>295</v>
      </c>
      <c r="CG31" s="608"/>
      <c r="CH31" s="608"/>
      <c r="CI31" s="608"/>
      <c r="CJ31" s="608"/>
      <c r="CK31" s="608"/>
      <c r="CL31" s="608"/>
      <c r="CM31" s="608"/>
      <c r="CN31" s="608"/>
      <c r="CO31" s="608"/>
      <c r="CP31" s="608"/>
      <c r="CQ31" s="609"/>
      <c r="CR31" s="593">
        <v>224535</v>
      </c>
      <c r="CS31" s="625"/>
      <c r="CT31" s="625"/>
      <c r="CU31" s="625"/>
      <c r="CV31" s="625"/>
      <c r="CW31" s="625"/>
      <c r="CX31" s="625"/>
      <c r="CY31" s="626"/>
      <c r="CZ31" s="627">
        <v>1</v>
      </c>
      <c r="DA31" s="628"/>
      <c r="DB31" s="628"/>
      <c r="DC31" s="629"/>
      <c r="DD31" s="602">
        <v>224535</v>
      </c>
      <c r="DE31" s="625"/>
      <c r="DF31" s="625"/>
      <c r="DG31" s="625"/>
      <c r="DH31" s="625"/>
      <c r="DI31" s="625"/>
      <c r="DJ31" s="625"/>
      <c r="DK31" s="626"/>
      <c r="DL31" s="602">
        <v>224535</v>
      </c>
      <c r="DM31" s="625"/>
      <c r="DN31" s="625"/>
      <c r="DO31" s="625"/>
      <c r="DP31" s="625"/>
      <c r="DQ31" s="625"/>
      <c r="DR31" s="625"/>
      <c r="DS31" s="625"/>
      <c r="DT31" s="625"/>
      <c r="DU31" s="625"/>
      <c r="DV31" s="626"/>
      <c r="DW31" s="598">
        <v>1.7</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403262</v>
      </c>
      <c r="S32" s="594"/>
      <c r="T32" s="594"/>
      <c r="U32" s="594"/>
      <c r="V32" s="594"/>
      <c r="W32" s="594"/>
      <c r="X32" s="594"/>
      <c r="Y32" s="595"/>
      <c r="Z32" s="596">
        <v>1.8</v>
      </c>
      <c r="AA32" s="596"/>
      <c r="AB32" s="596"/>
      <c r="AC32" s="596"/>
      <c r="AD32" s="597">
        <v>451</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99.6</v>
      </c>
      <c r="BH32" s="661"/>
      <c r="BI32" s="661"/>
      <c r="BJ32" s="661"/>
      <c r="BK32" s="661"/>
      <c r="BL32" s="661"/>
      <c r="BM32" s="662">
        <v>97.8</v>
      </c>
      <c r="BN32" s="661"/>
      <c r="BO32" s="661"/>
      <c r="BP32" s="661"/>
      <c r="BQ32" s="663"/>
      <c r="BR32" s="660">
        <v>99.6</v>
      </c>
      <c r="BS32" s="661"/>
      <c r="BT32" s="661"/>
      <c r="BU32" s="661"/>
      <c r="BV32" s="661"/>
      <c r="BW32" s="661"/>
      <c r="BX32" s="662">
        <v>97.3</v>
      </c>
      <c r="BY32" s="661"/>
      <c r="BZ32" s="661"/>
      <c r="CA32" s="661"/>
      <c r="CB32" s="663"/>
      <c r="CD32" s="658"/>
      <c r="CE32" s="659"/>
      <c r="CF32" s="607" t="s">
        <v>298</v>
      </c>
      <c r="CG32" s="608"/>
      <c r="CH32" s="608"/>
      <c r="CI32" s="608"/>
      <c r="CJ32" s="608"/>
      <c r="CK32" s="608"/>
      <c r="CL32" s="608"/>
      <c r="CM32" s="608"/>
      <c r="CN32" s="608"/>
      <c r="CO32" s="608"/>
      <c r="CP32" s="608"/>
      <c r="CQ32" s="609"/>
      <c r="CR32" s="593">
        <v>5399</v>
      </c>
      <c r="CS32" s="594"/>
      <c r="CT32" s="594"/>
      <c r="CU32" s="594"/>
      <c r="CV32" s="594"/>
      <c r="CW32" s="594"/>
      <c r="CX32" s="594"/>
      <c r="CY32" s="595"/>
      <c r="CZ32" s="627">
        <v>0</v>
      </c>
      <c r="DA32" s="628"/>
      <c r="DB32" s="628"/>
      <c r="DC32" s="629"/>
      <c r="DD32" s="602">
        <v>5399</v>
      </c>
      <c r="DE32" s="594"/>
      <c r="DF32" s="594"/>
      <c r="DG32" s="594"/>
      <c r="DH32" s="594"/>
      <c r="DI32" s="594"/>
      <c r="DJ32" s="594"/>
      <c r="DK32" s="595"/>
      <c r="DL32" s="602">
        <v>5399</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2807033</v>
      </c>
      <c r="S33" s="594"/>
      <c r="T33" s="594"/>
      <c r="U33" s="594"/>
      <c r="V33" s="594"/>
      <c r="W33" s="594"/>
      <c r="X33" s="594"/>
      <c r="Y33" s="595"/>
      <c r="Z33" s="596">
        <v>12.3</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7815510</v>
      </c>
      <c r="CS33" s="625"/>
      <c r="CT33" s="625"/>
      <c r="CU33" s="625"/>
      <c r="CV33" s="625"/>
      <c r="CW33" s="625"/>
      <c r="CX33" s="625"/>
      <c r="CY33" s="626"/>
      <c r="CZ33" s="627">
        <v>35.299999999999997</v>
      </c>
      <c r="DA33" s="628"/>
      <c r="DB33" s="628"/>
      <c r="DC33" s="629"/>
      <c r="DD33" s="602">
        <v>6773708</v>
      </c>
      <c r="DE33" s="625"/>
      <c r="DF33" s="625"/>
      <c r="DG33" s="625"/>
      <c r="DH33" s="625"/>
      <c r="DI33" s="625"/>
      <c r="DJ33" s="625"/>
      <c r="DK33" s="626"/>
      <c r="DL33" s="602">
        <v>5751717</v>
      </c>
      <c r="DM33" s="625"/>
      <c r="DN33" s="625"/>
      <c r="DO33" s="625"/>
      <c r="DP33" s="625"/>
      <c r="DQ33" s="625"/>
      <c r="DR33" s="625"/>
      <c r="DS33" s="625"/>
      <c r="DT33" s="625"/>
      <c r="DU33" s="625"/>
      <c r="DV33" s="626"/>
      <c r="DW33" s="598">
        <v>42.6</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3308217</v>
      </c>
      <c r="CS34" s="594"/>
      <c r="CT34" s="594"/>
      <c r="CU34" s="594"/>
      <c r="CV34" s="594"/>
      <c r="CW34" s="594"/>
      <c r="CX34" s="594"/>
      <c r="CY34" s="595"/>
      <c r="CZ34" s="627">
        <v>15</v>
      </c>
      <c r="DA34" s="628"/>
      <c r="DB34" s="628"/>
      <c r="DC34" s="629"/>
      <c r="DD34" s="602">
        <v>2883817</v>
      </c>
      <c r="DE34" s="594"/>
      <c r="DF34" s="594"/>
      <c r="DG34" s="594"/>
      <c r="DH34" s="594"/>
      <c r="DI34" s="594"/>
      <c r="DJ34" s="594"/>
      <c r="DK34" s="595"/>
      <c r="DL34" s="602">
        <v>2648757</v>
      </c>
      <c r="DM34" s="594"/>
      <c r="DN34" s="594"/>
      <c r="DO34" s="594"/>
      <c r="DP34" s="594"/>
      <c r="DQ34" s="594"/>
      <c r="DR34" s="594"/>
      <c r="DS34" s="594"/>
      <c r="DT34" s="594"/>
      <c r="DU34" s="594"/>
      <c r="DV34" s="595"/>
      <c r="DW34" s="598">
        <v>19.600000000000001</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1231033</v>
      </c>
      <c r="S35" s="594"/>
      <c r="T35" s="594"/>
      <c r="U35" s="594"/>
      <c r="V35" s="594"/>
      <c r="W35" s="594"/>
      <c r="X35" s="594"/>
      <c r="Y35" s="595"/>
      <c r="Z35" s="596">
        <v>5.4</v>
      </c>
      <c r="AA35" s="596"/>
      <c r="AB35" s="596"/>
      <c r="AC35" s="596"/>
      <c r="AD35" s="597" t="s">
        <v>111</v>
      </c>
      <c r="AE35" s="597"/>
      <c r="AF35" s="597"/>
      <c r="AG35" s="597"/>
      <c r="AH35" s="597"/>
      <c r="AI35" s="597"/>
      <c r="AJ35" s="597"/>
      <c r="AK35" s="597"/>
      <c r="AL35" s="598" t="s">
        <v>111</v>
      </c>
      <c r="AM35" s="599"/>
      <c r="AN35" s="599"/>
      <c r="AO35" s="600"/>
      <c r="AP35" s="186"/>
      <c r="AQ35" s="604" t="s">
        <v>306</v>
      </c>
      <c r="AR35" s="605"/>
      <c r="AS35" s="605"/>
      <c r="AT35" s="605"/>
      <c r="AU35" s="605"/>
      <c r="AV35" s="605"/>
      <c r="AW35" s="605"/>
      <c r="AX35" s="605"/>
      <c r="AY35" s="606"/>
      <c r="AZ35" s="582">
        <v>2382670</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493295</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150321</v>
      </c>
      <c r="CS35" s="625"/>
      <c r="CT35" s="625"/>
      <c r="CU35" s="625"/>
      <c r="CV35" s="625"/>
      <c r="CW35" s="625"/>
      <c r="CX35" s="625"/>
      <c r="CY35" s="626"/>
      <c r="CZ35" s="627">
        <v>0.7</v>
      </c>
      <c r="DA35" s="628"/>
      <c r="DB35" s="628"/>
      <c r="DC35" s="629"/>
      <c r="DD35" s="602">
        <v>147579</v>
      </c>
      <c r="DE35" s="625"/>
      <c r="DF35" s="625"/>
      <c r="DG35" s="625"/>
      <c r="DH35" s="625"/>
      <c r="DI35" s="625"/>
      <c r="DJ35" s="625"/>
      <c r="DK35" s="626"/>
      <c r="DL35" s="602">
        <v>147579</v>
      </c>
      <c r="DM35" s="625"/>
      <c r="DN35" s="625"/>
      <c r="DO35" s="625"/>
      <c r="DP35" s="625"/>
      <c r="DQ35" s="625"/>
      <c r="DR35" s="625"/>
      <c r="DS35" s="625"/>
      <c r="DT35" s="625"/>
      <c r="DU35" s="625"/>
      <c r="DV35" s="626"/>
      <c r="DW35" s="598">
        <v>1.1000000000000001</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22838285</v>
      </c>
      <c r="S36" s="666"/>
      <c r="T36" s="666"/>
      <c r="U36" s="666"/>
      <c r="V36" s="666"/>
      <c r="W36" s="666"/>
      <c r="X36" s="666"/>
      <c r="Y36" s="667"/>
      <c r="Z36" s="668">
        <v>100</v>
      </c>
      <c r="AA36" s="668"/>
      <c r="AB36" s="668"/>
      <c r="AC36" s="668"/>
      <c r="AD36" s="669">
        <v>12266950</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546749</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184866</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1868114</v>
      </c>
      <c r="CS36" s="594"/>
      <c r="CT36" s="594"/>
      <c r="CU36" s="594"/>
      <c r="CV36" s="594"/>
      <c r="CW36" s="594"/>
      <c r="CX36" s="594"/>
      <c r="CY36" s="595"/>
      <c r="CZ36" s="627">
        <v>8.4</v>
      </c>
      <c r="DA36" s="628"/>
      <c r="DB36" s="628"/>
      <c r="DC36" s="629"/>
      <c r="DD36" s="602">
        <v>1614100</v>
      </c>
      <c r="DE36" s="594"/>
      <c r="DF36" s="594"/>
      <c r="DG36" s="594"/>
      <c r="DH36" s="594"/>
      <c r="DI36" s="594"/>
      <c r="DJ36" s="594"/>
      <c r="DK36" s="595"/>
      <c r="DL36" s="602">
        <v>1386306</v>
      </c>
      <c r="DM36" s="594"/>
      <c r="DN36" s="594"/>
      <c r="DO36" s="594"/>
      <c r="DP36" s="594"/>
      <c r="DQ36" s="594"/>
      <c r="DR36" s="594"/>
      <c r="DS36" s="594"/>
      <c r="DT36" s="594"/>
      <c r="DU36" s="594"/>
      <c r="DV36" s="595"/>
      <c r="DW36" s="598">
        <v>10.3</v>
      </c>
      <c r="DX36" s="623"/>
      <c r="DY36" s="623"/>
      <c r="DZ36" s="623"/>
      <c r="EA36" s="623"/>
      <c r="EB36" s="623"/>
      <c r="EC36" s="624"/>
    </row>
    <row r="37" spans="2:133" ht="11.25" customHeight="1">
      <c r="AQ37" s="672" t="s">
        <v>313</v>
      </c>
      <c r="AR37" s="673"/>
      <c r="AS37" s="673"/>
      <c r="AT37" s="673"/>
      <c r="AU37" s="673"/>
      <c r="AV37" s="673"/>
      <c r="AW37" s="673"/>
      <c r="AX37" s="673"/>
      <c r="AY37" s="674"/>
      <c r="AZ37" s="593">
        <v>11289</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11820</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1036976</v>
      </c>
      <c r="CS37" s="625"/>
      <c r="CT37" s="625"/>
      <c r="CU37" s="625"/>
      <c r="CV37" s="625"/>
      <c r="CW37" s="625"/>
      <c r="CX37" s="625"/>
      <c r="CY37" s="626"/>
      <c r="CZ37" s="627">
        <v>4.7</v>
      </c>
      <c r="DA37" s="628"/>
      <c r="DB37" s="628"/>
      <c r="DC37" s="629"/>
      <c r="DD37" s="602">
        <v>1036976</v>
      </c>
      <c r="DE37" s="625"/>
      <c r="DF37" s="625"/>
      <c r="DG37" s="625"/>
      <c r="DH37" s="625"/>
      <c r="DI37" s="625"/>
      <c r="DJ37" s="625"/>
      <c r="DK37" s="626"/>
      <c r="DL37" s="602">
        <v>957674</v>
      </c>
      <c r="DM37" s="625"/>
      <c r="DN37" s="625"/>
      <c r="DO37" s="625"/>
      <c r="DP37" s="625"/>
      <c r="DQ37" s="625"/>
      <c r="DR37" s="625"/>
      <c r="DS37" s="625"/>
      <c r="DT37" s="625"/>
      <c r="DU37" s="625"/>
      <c r="DV37" s="626"/>
      <c r="DW37" s="598">
        <v>7.1</v>
      </c>
      <c r="DX37" s="623"/>
      <c r="DY37" s="623"/>
      <c r="DZ37" s="623"/>
      <c r="EA37" s="623"/>
      <c r="EB37" s="623"/>
      <c r="EC37" s="624"/>
    </row>
    <row r="38" spans="2:133" ht="11.25" customHeight="1">
      <c r="AQ38" s="672" t="s">
        <v>316</v>
      </c>
      <c r="AR38" s="673"/>
      <c r="AS38" s="673"/>
      <c r="AT38" s="673"/>
      <c r="AU38" s="673"/>
      <c r="AV38" s="673"/>
      <c r="AW38" s="673"/>
      <c r="AX38" s="673"/>
      <c r="AY38" s="674"/>
      <c r="AZ38" s="593" t="s">
        <v>317</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20262</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2371381</v>
      </c>
      <c r="CS38" s="594"/>
      <c r="CT38" s="594"/>
      <c r="CU38" s="594"/>
      <c r="CV38" s="594"/>
      <c r="CW38" s="594"/>
      <c r="CX38" s="594"/>
      <c r="CY38" s="595"/>
      <c r="CZ38" s="627">
        <v>10.7</v>
      </c>
      <c r="DA38" s="628"/>
      <c r="DB38" s="628"/>
      <c r="DC38" s="629"/>
      <c r="DD38" s="602">
        <v>2128212</v>
      </c>
      <c r="DE38" s="594"/>
      <c r="DF38" s="594"/>
      <c r="DG38" s="594"/>
      <c r="DH38" s="594"/>
      <c r="DI38" s="594"/>
      <c r="DJ38" s="594"/>
      <c r="DK38" s="595"/>
      <c r="DL38" s="602">
        <v>1569075</v>
      </c>
      <c r="DM38" s="594"/>
      <c r="DN38" s="594"/>
      <c r="DO38" s="594"/>
      <c r="DP38" s="594"/>
      <c r="DQ38" s="594"/>
      <c r="DR38" s="594"/>
      <c r="DS38" s="594"/>
      <c r="DT38" s="594"/>
      <c r="DU38" s="594"/>
      <c r="DV38" s="595"/>
      <c r="DW38" s="598">
        <v>11.6</v>
      </c>
      <c r="DX38" s="623"/>
      <c r="DY38" s="623"/>
      <c r="DZ38" s="623"/>
      <c r="EA38" s="623"/>
      <c r="EB38" s="623"/>
      <c r="EC38" s="624"/>
    </row>
    <row r="39" spans="2:133" ht="11.25" customHeight="1">
      <c r="AQ39" s="672" t="s">
        <v>320</v>
      </c>
      <c r="AR39" s="673"/>
      <c r="AS39" s="673"/>
      <c r="AT39" s="673"/>
      <c r="AU39" s="673"/>
      <c r="AV39" s="673"/>
      <c r="AW39" s="673"/>
      <c r="AX39" s="673"/>
      <c r="AY39" s="674"/>
      <c r="AZ39" s="593" t="s">
        <v>317</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86</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12367</v>
      </c>
      <c r="CS39" s="625"/>
      <c r="CT39" s="625"/>
      <c r="CU39" s="625"/>
      <c r="CV39" s="625"/>
      <c r="CW39" s="625"/>
      <c r="CX39" s="625"/>
      <c r="CY39" s="626"/>
      <c r="CZ39" s="627">
        <v>0.1</v>
      </c>
      <c r="DA39" s="628"/>
      <c r="DB39" s="628"/>
      <c r="DC39" s="629"/>
      <c r="DD39" s="602" t="s">
        <v>317</v>
      </c>
      <c r="DE39" s="625"/>
      <c r="DF39" s="625"/>
      <c r="DG39" s="625"/>
      <c r="DH39" s="625"/>
      <c r="DI39" s="625"/>
      <c r="DJ39" s="625"/>
      <c r="DK39" s="626"/>
      <c r="DL39" s="602" t="s">
        <v>317</v>
      </c>
      <c r="DM39" s="625"/>
      <c r="DN39" s="625"/>
      <c r="DO39" s="625"/>
      <c r="DP39" s="625"/>
      <c r="DQ39" s="625"/>
      <c r="DR39" s="625"/>
      <c r="DS39" s="625"/>
      <c r="DT39" s="625"/>
      <c r="DU39" s="625"/>
      <c r="DV39" s="626"/>
      <c r="DW39" s="598" t="s">
        <v>317</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543064</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73</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105110</v>
      </c>
      <c r="CS40" s="594"/>
      <c r="CT40" s="594"/>
      <c r="CU40" s="594"/>
      <c r="CV40" s="594"/>
      <c r="CW40" s="594"/>
      <c r="CX40" s="594"/>
      <c r="CY40" s="595"/>
      <c r="CZ40" s="627">
        <v>0.5</v>
      </c>
      <c r="DA40" s="628"/>
      <c r="DB40" s="628"/>
      <c r="DC40" s="629"/>
      <c r="DD40" s="602" t="s">
        <v>317</v>
      </c>
      <c r="DE40" s="594"/>
      <c r="DF40" s="594"/>
      <c r="DG40" s="594"/>
      <c r="DH40" s="594"/>
      <c r="DI40" s="594"/>
      <c r="DJ40" s="594"/>
      <c r="DK40" s="595"/>
      <c r="DL40" s="602" t="s">
        <v>317</v>
      </c>
      <c r="DM40" s="594"/>
      <c r="DN40" s="594"/>
      <c r="DO40" s="594"/>
      <c r="DP40" s="594"/>
      <c r="DQ40" s="594"/>
      <c r="DR40" s="594"/>
      <c r="DS40" s="594"/>
      <c r="DT40" s="594"/>
      <c r="DU40" s="594"/>
      <c r="DV40" s="595"/>
      <c r="DW40" s="598" t="s">
        <v>317</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1281568</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254</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3741120</v>
      </c>
      <c r="CS42" s="594"/>
      <c r="CT42" s="594"/>
      <c r="CU42" s="594"/>
      <c r="CV42" s="594"/>
      <c r="CW42" s="594"/>
      <c r="CX42" s="594"/>
      <c r="CY42" s="595"/>
      <c r="CZ42" s="627">
        <v>16.899999999999999</v>
      </c>
      <c r="DA42" s="676"/>
      <c r="DB42" s="676"/>
      <c r="DC42" s="677"/>
      <c r="DD42" s="602">
        <v>920693</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225837</v>
      </c>
      <c r="CS43" s="625"/>
      <c r="CT43" s="625"/>
      <c r="CU43" s="625"/>
      <c r="CV43" s="625"/>
      <c r="CW43" s="625"/>
      <c r="CX43" s="625"/>
      <c r="CY43" s="626"/>
      <c r="CZ43" s="627">
        <v>1</v>
      </c>
      <c r="DA43" s="628"/>
      <c r="DB43" s="628"/>
      <c r="DC43" s="629"/>
      <c r="DD43" s="602">
        <v>225837</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286</v>
      </c>
      <c r="CE44" s="700"/>
      <c r="CF44" s="590" t="s">
        <v>336</v>
      </c>
      <c r="CG44" s="591"/>
      <c r="CH44" s="591"/>
      <c r="CI44" s="591"/>
      <c r="CJ44" s="591"/>
      <c r="CK44" s="591"/>
      <c r="CL44" s="591"/>
      <c r="CM44" s="591"/>
      <c r="CN44" s="591"/>
      <c r="CO44" s="591"/>
      <c r="CP44" s="591"/>
      <c r="CQ44" s="592"/>
      <c r="CR44" s="593">
        <v>3741120</v>
      </c>
      <c r="CS44" s="594"/>
      <c r="CT44" s="594"/>
      <c r="CU44" s="594"/>
      <c r="CV44" s="594"/>
      <c r="CW44" s="594"/>
      <c r="CX44" s="594"/>
      <c r="CY44" s="595"/>
      <c r="CZ44" s="627">
        <v>16.899999999999999</v>
      </c>
      <c r="DA44" s="676"/>
      <c r="DB44" s="676"/>
      <c r="DC44" s="677"/>
      <c r="DD44" s="602">
        <v>920693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1363269</v>
      </c>
      <c r="CS45" s="625"/>
      <c r="CT45" s="625"/>
      <c r="CU45" s="625"/>
      <c r="CV45" s="625"/>
      <c r="CW45" s="625"/>
      <c r="CX45" s="625"/>
      <c r="CY45" s="626"/>
      <c r="CZ45" s="627">
        <v>6.2</v>
      </c>
      <c r="DA45" s="628"/>
      <c r="DB45" s="628"/>
      <c r="DC45" s="629"/>
      <c r="DD45" s="602">
        <v>104831</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2313404</v>
      </c>
      <c r="CS46" s="594"/>
      <c r="CT46" s="594"/>
      <c r="CU46" s="594"/>
      <c r="CV46" s="594"/>
      <c r="CW46" s="594"/>
      <c r="CX46" s="594"/>
      <c r="CY46" s="595"/>
      <c r="CZ46" s="627">
        <v>10.5</v>
      </c>
      <c r="DA46" s="676"/>
      <c r="DB46" s="676"/>
      <c r="DC46" s="677"/>
      <c r="DD46" s="602">
        <v>786615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t="s">
        <v>317</v>
      </c>
      <c r="CS47" s="625"/>
      <c r="CT47" s="625"/>
      <c r="CU47" s="625"/>
      <c r="CV47" s="625"/>
      <c r="CW47" s="625"/>
      <c r="CX47" s="625"/>
      <c r="CY47" s="626"/>
      <c r="CZ47" s="627" t="s">
        <v>317</v>
      </c>
      <c r="DA47" s="628"/>
      <c r="DB47" s="628"/>
      <c r="DC47" s="629"/>
      <c r="DD47" s="602" t="s">
        <v>317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317</v>
      </c>
      <c r="CS48" s="594"/>
      <c r="CT48" s="594"/>
      <c r="CU48" s="594"/>
      <c r="CV48" s="594"/>
      <c r="CW48" s="594"/>
      <c r="CX48" s="594"/>
      <c r="CY48" s="595"/>
      <c r="CZ48" s="627" t="s">
        <v>317</v>
      </c>
      <c r="DA48" s="676"/>
      <c r="DB48" s="676"/>
      <c r="DC48" s="677"/>
      <c r="DD48" s="602" t="s">
        <v>317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22112187</v>
      </c>
      <c r="CS49" s="661"/>
      <c r="CT49" s="661"/>
      <c r="CU49" s="661"/>
      <c r="CV49" s="661"/>
      <c r="CW49" s="661"/>
      <c r="CX49" s="661"/>
      <c r="CY49" s="688"/>
      <c r="CZ49" s="689">
        <v>100</v>
      </c>
      <c r="DA49" s="690"/>
      <c r="DB49" s="690"/>
      <c r="DC49" s="691"/>
      <c r="DD49" s="692">
        <v>14540851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58" zoomScale="40" zoomScaleNormal="40" zoomScaleSheetLayoutView="70" workbookViewId="0">
      <selection activeCell="AU95" sqref="AU9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22846</v>
      </c>
      <c r="R7" s="723"/>
      <c r="S7" s="723"/>
      <c r="T7" s="723"/>
      <c r="U7" s="723"/>
      <c r="V7" s="723">
        <v>22120</v>
      </c>
      <c r="W7" s="723"/>
      <c r="X7" s="723"/>
      <c r="Y7" s="723"/>
      <c r="Z7" s="723"/>
      <c r="AA7" s="723">
        <v>726</v>
      </c>
      <c r="AB7" s="723"/>
      <c r="AC7" s="723"/>
      <c r="AD7" s="723"/>
      <c r="AE7" s="724"/>
      <c r="AF7" s="725">
        <v>635</v>
      </c>
      <c r="AG7" s="726"/>
      <c r="AH7" s="726"/>
      <c r="AI7" s="726"/>
      <c r="AJ7" s="727"/>
      <c r="AK7" s="762">
        <v>942</v>
      </c>
      <c r="AL7" s="763"/>
      <c r="AM7" s="763"/>
      <c r="AN7" s="763"/>
      <c r="AO7" s="763"/>
      <c r="AP7" s="763">
        <v>22203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544</v>
      </c>
      <c r="BT7" s="767"/>
      <c r="BU7" s="767"/>
      <c r="BV7" s="767"/>
      <c r="BW7" s="767"/>
      <c r="BX7" s="767"/>
      <c r="BY7" s="767"/>
      <c r="BZ7" s="767"/>
      <c r="CA7" s="767"/>
      <c r="CB7" s="767"/>
      <c r="CC7" s="767"/>
      <c r="CD7" s="767"/>
      <c r="CE7" s="767"/>
      <c r="CF7" s="767"/>
      <c r="CG7" s="768"/>
      <c r="CH7" s="759">
        <v>-9</v>
      </c>
      <c r="CI7" s="760"/>
      <c r="CJ7" s="760"/>
      <c r="CK7" s="760"/>
      <c r="CL7" s="761"/>
      <c r="CM7" s="759">
        <v>314</v>
      </c>
      <c r="CN7" s="760"/>
      <c r="CO7" s="760"/>
      <c r="CP7" s="760"/>
      <c r="CQ7" s="761"/>
      <c r="CR7" s="759">
        <v>200</v>
      </c>
      <c r="CS7" s="760"/>
      <c r="CT7" s="760"/>
      <c r="CU7" s="760"/>
      <c r="CV7" s="761"/>
      <c r="CW7" s="759">
        <v>0</v>
      </c>
      <c r="CX7" s="760"/>
      <c r="CY7" s="760"/>
      <c r="CZ7" s="760"/>
      <c r="DA7" s="761"/>
      <c r="DB7" s="759" t="s">
        <v>538</v>
      </c>
      <c r="DC7" s="760"/>
      <c r="DD7" s="760"/>
      <c r="DE7" s="760"/>
      <c r="DF7" s="761"/>
      <c r="DG7" s="759" t="s">
        <v>538</v>
      </c>
      <c r="DH7" s="760"/>
      <c r="DI7" s="760"/>
      <c r="DJ7" s="760"/>
      <c r="DK7" s="761"/>
      <c r="DL7" s="759" t="s">
        <v>538</v>
      </c>
      <c r="DM7" s="760"/>
      <c r="DN7" s="760"/>
      <c r="DO7" s="760"/>
      <c r="DP7" s="761"/>
      <c r="DQ7" s="759" t="s">
        <v>538</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545</v>
      </c>
      <c r="BT8" s="757"/>
      <c r="BU8" s="757"/>
      <c r="BV8" s="757"/>
      <c r="BW8" s="757"/>
      <c r="BX8" s="757"/>
      <c r="BY8" s="757"/>
      <c r="BZ8" s="757"/>
      <c r="CA8" s="757"/>
      <c r="CB8" s="757"/>
      <c r="CC8" s="757"/>
      <c r="CD8" s="757"/>
      <c r="CE8" s="757"/>
      <c r="CF8" s="757"/>
      <c r="CG8" s="758"/>
      <c r="CH8" s="769">
        <v>-4</v>
      </c>
      <c r="CI8" s="770"/>
      <c r="CJ8" s="770"/>
      <c r="CK8" s="770"/>
      <c r="CL8" s="771"/>
      <c r="CM8" s="769">
        <v>136</v>
      </c>
      <c r="CN8" s="770"/>
      <c r="CO8" s="770"/>
      <c r="CP8" s="770"/>
      <c r="CQ8" s="771"/>
      <c r="CR8" s="769">
        <v>10</v>
      </c>
      <c r="CS8" s="770"/>
      <c r="CT8" s="770"/>
      <c r="CU8" s="770"/>
      <c r="CV8" s="771"/>
      <c r="CW8" s="769">
        <v>0</v>
      </c>
      <c r="CX8" s="770"/>
      <c r="CY8" s="770"/>
      <c r="CZ8" s="770"/>
      <c r="DA8" s="771"/>
      <c r="DB8" s="769" t="s">
        <v>531</v>
      </c>
      <c r="DC8" s="770"/>
      <c r="DD8" s="770"/>
      <c r="DE8" s="770"/>
      <c r="DF8" s="771"/>
      <c r="DG8" s="769" t="s">
        <v>531</v>
      </c>
      <c r="DH8" s="770"/>
      <c r="DI8" s="770"/>
      <c r="DJ8" s="770"/>
      <c r="DK8" s="771"/>
      <c r="DL8" s="769" t="s">
        <v>531</v>
      </c>
      <c r="DM8" s="770"/>
      <c r="DN8" s="770"/>
      <c r="DO8" s="770"/>
      <c r="DP8" s="771"/>
      <c r="DQ8" s="769" t="s">
        <v>531</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546</v>
      </c>
      <c r="BT9" s="757"/>
      <c r="BU9" s="757"/>
      <c r="BV9" s="757"/>
      <c r="BW9" s="757"/>
      <c r="BX9" s="757"/>
      <c r="BY9" s="757"/>
      <c r="BZ9" s="757"/>
      <c r="CA9" s="757"/>
      <c r="CB9" s="757"/>
      <c r="CC9" s="757"/>
      <c r="CD9" s="757"/>
      <c r="CE9" s="757"/>
      <c r="CF9" s="757"/>
      <c r="CG9" s="758"/>
      <c r="CH9" s="769">
        <v>0</v>
      </c>
      <c r="CI9" s="770"/>
      <c r="CJ9" s="770"/>
      <c r="CK9" s="770"/>
      <c r="CL9" s="771"/>
      <c r="CM9" s="769">
        <v>526</v>
      </c>
      <c r="CN9" s="770"/>
      <c r="CO9" s="770"/>
      <c r="CP9" s="770"/>
      <c r="CQ9" s="771"/>
      <c r="CR9" s="769">
        <v>5</v>
      </c>
      <c r="CS9" s="770"/>
      <c r="CT9" s="770"/>
      <c r="CU9" s="770"/>
      <c r="CV9" s="771"/>
      <c r="CW9" s="769">
        <v>2</v>
      </c>
      <c r="CX9" s="770"/>
      <c r="CY9" s="770"/>
      <c r="CZ9" s="770"/>
      <c r="DA9" s="771"/>
      <c r="DB9" s="769" t="s">
        <v>538</v>
      </c>
      <c r="DC9" s="770"/>
      <c r="DD9" s="770"/>
      <c r="DE9" s="770"/>
      <c r="DF9" s="771"/>
      <c r="DG9" s="769" t="s">
        <v>538</v>
      </c>
      <c r="DH9" s="770"/>
      <c r="DI9" s="770"/>
      <c r="DJ9" s="770"/>
      <c r="DK9" s="771"/>
      <c r="DL9" s="769" t="s">
        <v>538</v>
      </c>
      <c r="DM9" s="770"/>
      <c r="DN9" s="770"/>
      <c r="DO9" s="770"/>
      <c r="DP9" s="771"/>
      <c r="DQ9" s="769" t="s">
        <v>538</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366</v>
      </c>
      <c r="B23" s="778" t="s">
        <v>367</v>
      </c>
      <c r="C23" s="779"/>
      <c r="D23" s="779"/>
      <c r="E23" s="779"/>
      <c r="F23" s="779"/>
      <c r="G23" s="779"/>
      <c r="H23" s="779"/>
      <c r="I23" s="779"/>
      <c r="J23" s="779"/>
      <c r="K23" s="779"/>
      <c r="L23" s="779"/>
      <c r="M23" s="779"/>
      <c r="N23" s="779"/>
      <c r="O23" s="779"/>
      <c r="P23" s="780"/>
      <c r="Q23" s="781">
        <v>22846</v>
      </c>
      <c r="R23" s="782"/>
      <c r="S23" s="782"/>
      <c r="T23" s="782"/>
      <c r="U23" s="782"/>
      <c r="V23" s="782">
        <v>22120</v>
      </c>
      <c r="W23" s="782"/>
      <c r="X23" s="782"/>
      <c r="Y23" s="782"/>
      <c r="Z23" s="782"/>
      <c r="AA23" s="782">
        <v>726</v>
      </c>
      <c r="AB23" s="782"/>
      <c r="AC23" s="782"/>
      <c r="AD23" s="782"/>
      <c r="AE23" s="783"/>
      <c r="AF23" s="784">
        <v>635</v>
      </c>
      <c r="AG23" s="782"/>
      <c r="AH23" s="782"/>
      <c r="AI23" s="782"/>
      <c r="AJ23" s="785"/>
      <c r="AK23" s="786"/>
      <c r="AL23" s="787"/>
      <c r="AM23" s="787"/>
      <c r="AN23" s="787"/>
      <c r="AO23" s="787"/>
      <c r="AP23" s="782">
        <v>22203</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378</v>
      </c>
      <c r="C28" s="720"/>
      <c r="D28" s="720"/>
      <c r="E28" s="720"/>
      <c r="F28" s="720"/>
      <c r="G28" s="720"/>
      <c r="H28" s="720"/>
      <c r="I28" s="720"/>
      <c r="J28" s="720"/>
      <c r="K28" s="720"/>
      <c r="L28" s="720"/>
      <c r="M28" s="720"/>
      <c r="N28" s="720"/>
      <c r="O28" s="720"/>
      <c r="P28" s="721"/>
      <c r="Q28" s="810">
        <v>8458</v>
      </c>
      <c r="R28" s="811"/>
      <c r="S28" s="811"/>
      <c r="T28" s="811"/>
      <c r="U28" s="811"/>
      <c r="V28" s="811">
        <v>7965</v>
      </c>
      <c r="W28" s="811"/>
      <c r="X28" s="811"/>
      <c r="Y28" s="811"/>
      <c r="Z28" s="811"/>
      <c r="AA28" s="811">
        <v>493</v>
      </c>
      <c r="AB28" s="811"/>
      <c r="AC28" s="811"/>
      <c r="AD28" s="811"/>
      <c r="AE28" s="812"/>
      <c r="AF28" s="813">
        <v>493</v>
      </c>
      <c r="AG28" s="811"/>
      <c r="AH28" s="811"/>
      <c r="AI28" s="811"/>
      <c r="AJ28" s="814"/>
      <c r="AK28" s="815">
        <v>543</v>
      </c>
      <c r="AL28" s="806"/>
      <c r="AM28" s="806"/>
      <c r="AN28" s="806"/>
      <c r="AO28" s="806"/>
      <c r="AP28" s="806" t="s">
        <v>529</v>
      </c>
      <c r="AQ28" s="806"/>
      <c r="AR28" s="806"/>
      <c r="AS28" s="806"/>
      <c r="AT28" s="806"/>
      <c r="AU28" s="806" t="s">
        <v>530</v>
      </c>
      <c r="AV28" s="806"/>
      <c r="AW28" s="806"/>
      <c r="AX28" s="806"/>
      <c r="AY28" s="806"/>
      <c r="AZ28" s="807" t="s">
        <v>530</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379</v>
      </c>
      <c r="C29" s="744"/>
      <c r="D29" s="744"/>
      <c r="E29" s="744"/>
      <c r="F29" s="744"/>
      <c r="G29" s="744"/>
      <c r="H29" s="744"/>
      <c r="I29" s="744"/>
      <c r="J29" s="744"/>
      <c r="K29" s="744"/>
      <c r="L29" s="744"/>
      <c r="M29" s="744"/>
      <c r="N29" s="744"/>
      <c r="O29" s="744"/>
      <c r="P29" s="745"/>
      <c r="Q29" s="746">
        <v>4334</v>
      </c>
      <c r="R29" s="747"/>
      <c r="S29" s="747"/>
      <c r="T29" s="747"/>
      <c r="U29" s="747"/>
      <c r="V29" s="747">
        <v>4226</v>
      </c>
      <c r="W29" s="747"/>
      <c r="X29" s="747"/>
      <c r="Y29" s="747"/>
      <c r="Z29" s="747"/>
      <c r="AA29" s="747">
        <v>108</v>
      </c>
      <c r="AB29" s="747"/>
      <c r="AC29" s="747"/>
      <c r="AD29" s="747"/>
      <c r="AE29" s="748"/>
      <c r="AF29" s="749">
        <v>108</v>
      </c>
      <c r="AG29" s="750"/>
      <c r="AH29" s="750"/>
      <c r="AI29" s="750"/>
      <c r="AJ29" s="751"/>
      <c r="AK29" s="818">
        <v>621</v>
      </c>
      <c r="AL29" s="819"/>
      <c r="AM29" s="819"/>
      <c r="AN29" s="819"/>
      <c r="AO29" s="819"/>
      <c r="AP29" s="819" t="s">
        <v>530</v>
      </c>
      <c r="AQ29" s="819"/>
      <c r="AR29" s="819"/>
      <c r="AS29" s="819"/>
      <c r="AT29" s="819"/>
      <c r="AU29" s="819" t="s">
        <v>530</v>
      </c>
      <c r="AV29" s="819"/>
      <c r="AW29" s="819"/>
      <c r="AX29" s="819"/>
      <c r="AY29" s="819"/>
      <c r="AZ29" s="820" t="s">
        <v>530</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380</v>
      </c>
      <c r="C30" s="744"/>
      <c r="D30" s="744"/>
      <c r="E30" s="744"/>
      <c r="F30" s="744"/>
      <c r="G30" s="744"/>
      <c r="H30" s="744"/>
      <c r="I30" s="744"/>
      <c r="J30" s="744"/>
      <c r="K30" s="744"/>
      <c r="L30" s="744"/>
      <c r="M30" s="744"/>
      <c r="N30" s="744"/>
      <c r="O30" s="744"/>
      <c r="P30" s="745"/>
      <c r="Q30" s="746">
        <v>807</v>
      </c>
      <c r="R30" s="747"/>
      <c r="S30" s="747"/>
      <c r="T30" s="747"/>
      <c r="U30" s="747"/>
      <c r="V30" s="747">
        <v>801</v>
      </c>
      <c r="W30" s="747"/>
      <c r="X30" s="747"/>
      <c r="Y30" s="747"/>
      <c r="Z30" s="747"/>
      <c r="AA30" s="747">
        <v>6</v>
      </c>
      <c r="AB30" s="747"/>
      <c r="AC30" s="747"/>
      <c r="AD30" s="747"/>
      <c r="AE30" s="748"/>
      <c r="AF30" s="749">
        <v>6</v>
      </c>
      <c r="AG30" s="750"/>
      <c r="AH30" s="750"/>
      <c r="AI30" s="750"/>
      <c r="AJ30" s="751"/>
      <c r="AK30" s="818">
        <v>153</v>
      </c>
      <c r="AL30" s="819"/>
      <c r="AM30" s="819"/>
      <c r="AN30" s="819"/>
      <c r="AO30" s="819"/>
      <c r="AP30" s="819" t="s">
        <v>531</v>
      </c>
      <c r="AQ30" s="819"/>
      <c r="AR30" s="819"/>
      <c r="AS30" s="819"/>
      <c r="AT30" s="819"/>
      <c r="AU30" s="819" t="s">
        <v>531</v>
      </c>
      <c r="AV30" s="819"/>
      <c r="AW30" s="819"/>
      <c r="AX30" s="819"/>
      <c r="AY30" s="819"/>
      <c r="AZ30" s="820" t="s">
        <v>531</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381</v>
      </c>
      <c r="C31" s="744"/>
      <c r="D31" s="744"/>
      <c r="E31" s="744"/>
      <c r="F31" s="744"/>
      <c r="G31" s="744"/>
      <c r="H31" s="744"/>
      <c r="I31" s="744"/>
      <c r="J31" s="744"/>
      <c r="K31" s="744"/>
      <c r="L31" s="744"/>
      <c r="M31" s="744"/>
      <c r="N31" s="744"/>
      <c r="O31" s="744"/>
      <c r="P31" s="745"/>
      <c r="Q31" s="746">
        <v>1745</v>
      </c>
      <c r="R31" s="747"/>
      <c r="S31" s="747"/>
      <c r="T31" s="747"/>
      <c r="U31" s="747"/>
      <c r="V31" s="747">
        <v>1687</v>
      </c>
      <c r="W31" s="747"/>
      <c r="X31" s="747"/>
      <c r="Y31" s="747"/>
      <c r="Z31" s="747"/>
      <c r="AA31" s="747">
        <v>58</v>
      </c>
      <c r="AB31" s="747"/>
      <c r="AC31" s="747"/>
      <c r="AD31" s="747"/>
      <c r="AE31" s="748"/>
      <c r="AF31" s="749">
        <v>52</v>
      </c>
      <c r="AG31" s="750"/>
      <c r="AH31" s="750"/>
      <c r="AI31" s="750"/>
      <c r="AJ31" s="751"/>
      <c r="AK31" s="818">
        <v>547</v>
      </c>
      <c r="AL31" s="819"/>
      <c r="AM31" s="819"/>
      <c r="AN31" s="819"/>
      <c r="AO31" s="819"/>
      <c r="AP31" s="819">
        <v>7102</v>
      </c>
      <c r="AQ31" s="819"/>
      <c r="AR31" s="819"/>
      <c r="AS31" s="819"/>
      <c r="AT31" s="819"/>
      <c r="AU31" s="819">
        <v>4403</v>
      </c>
      <c r="AV31" s="819"/>
      <c r="AW31" s="819"/>
      <c r="AX31" s="819"/>
      <c r="AY31" s="819"/>
      <c r="AZ31" s="820" t="s">
        <v>531</v>
      </c>
      <c r="BA31" s="820"/>
      <c r="BB31" s="820"/>
      <c r="BC31" s="820"/>
      <c r="BD31" s="820"/>
      <c r="BE31" s="816" t="s">
        <v>382</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383</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366</v>
      </c>
      <c r="B63" s="778" t="s">
        <v>384</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659</v>
      </c>
      <c r="AG63" s="830"/>
      <c r="AH63" s="830"/>
      <c r="AI63" s="830"/>
      <c r="AJ63" s="831"/>
      <c r="AK63" s="832"/>
      <c r="AL63" s="827"/>
      <c r="AM63" s="827"/>
      <c r="AN63" s="827"/>
      <c r="AO63" s="827"/>
      <c r="AP63" s="830">
        <v>7102</v>
      </c>
      <c r="AQ63" s="830"/>
      <c r="AR63" s="830"/>
      <c r="AS63" s="830"/>
      <c r="AT63" s="830"/>
      <c r="AU63" s="830">
        <v>4403</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386</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387</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60" t="s">
        <v>532</v>
      </c>
      <c r="C68" s="861"/>
      <c r="D68" s="861"/>
      <c r="E68" s="861"/>
      <c r="F68" s="861"/>
      <c r="G68" s="861"/>
      <c r="H68" s="861"/>
      <c r="I68" s="861"/>
      <c r="J68" s="861"/>
      <c r="K68" s="861"/>
      <c r="L68" s="861"/>
      <c r="M68" s="861"/>
      <c r="N68" s="861"/>
      <c r="O68" s="861"/>
      <c r="P68" s="862"/>
      <c r="Q68" s="863">
        <v>1408</v>
      </c>
      <c r="R68" s="855"/>
      <c r="S68" s="855"/>
      <c r="T68" s="855"/>
      <c r="U68" s="856"/>
      <c r="V68" s="854">
        <v>1385</v>
      </c>
      <c r="W68" s="855"/>
      <c r="X68" s="855"/>
      <c r="Y68" s="855"/>
      <c r="Z68" s="856"/>
      <c r="AA68" s="854">
        <v>23</v>
      </c>
      <c r="AB68" s="855"/>
      <c r="AC68" s="855"/>
      <c r="AD68" s="855"/>
      <c r="AE68" s="856"/>
      <c r="AF68" s="854">
        <v>23</v>
      </c>
      <c r="AG68" s="855"/>
      <c r="AH68" s="855"/>
      <c r="AI68" s="855"/>
      <c r="AJ68" s="856"/>
      <c r="AK68" s="854" t="s">
        <v>475</v>
      </c>
      <c r="AL68" s="855"/>
      <c r="AM68" s="855"/>
      <c r="AN68" s="855"/>
      <c r="AO68" s="856"/>
      <c r="AP68" s="854" t="s">
        <v>475</v>
      </c>
      <c r="AQ68" s="855"/>
      <c r="AR68" s="855"/>
      <c r="AS68" s="855"/>
      <c r="AT68" s="856"/>
      <c r="AU68" s="854" t="s">
        <v>475</v>
      </c>
      <c r="AV68" s="855"/>
      <c r="AW68" s="855"/>
      <c r="AX68" s="855"/>
      <c r="AY68" s="856"/>
      <c r="AZ68" s="857" t="s">
        <v>522</v>
      </c>
      <c r="BA68" s="858"/>
      <c r="BB68" s="858"/>
      <c r="BC68" s="858"/>
      <c r="BD68" s="859"/>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4" t="s">
        <v>532</v>
      </c>
      <c r="C69" s="865"/>
      <c r="D69" s="865"/>
      <c r="E69" s="865"/>
      <c r="F69" s="865"/>
      <c r="G69" s="865"/>
      <c r="H69" s="865"/>
      <c r="I69" s="865"/>
      <c r="J69" s="865"/>
      <c r="K69" s="865"/>
      <c r="L69" s="865"/>
      <c r="M69" s="865"/>
      <c r="N69" s="865"/>
      <c r="O69" s="865"/>
      <c r="P69" s="866"/>
      <c r="Q69" s="867">
        <v>600986</v>
      </c>
      <c r="R69" s="868"/>
      <c r="S69" s="868"/>
      <c r="T69" s="868"/>
      <c r="U69" s="818"/>
      <c r="V69" s="869">
        <v>579982</v>
      </c>
      <c r="W69" s="868"/>
      <c r="X69" s="868"/>
      <c r="Y69" s="868"/>
      <c r="Z69" s="818"/>
      <c r="AA69" s="869">
        <v>21004</v>
      </c>
      <c r="AB69" s="868"/>
      <c r="AC69" s="868"/>
      <c r="AD69" s="868"/>
      <c r="AE69" s="818"/>
      <c r="AF69" s="869">
        <v>21004</v>
      </c>
      <c r="AG69" s="868"/>
      <c r="AH69" s="868"/>
      <c r="AI69" s="868"/>
      <c r="AJ69" s="818"/>
      <c r="AK69" s="869">
        <v>6841</v>
      </c>
      <c r="AL69" s="868"/>
      <c r="AM69" s="868"/>
      <c r="AN69" s="868"/>
      <c r="AO69" s="818"/>
      <c r="AP69" s="869" t="s">
        <v>475</v>
      </c>
      <c r="AQ69" s="868"/>
      <c r="AR69" s="868"/>
      <c r="AS69" s="868"/>
      <c r="AT69" s="818"/>
      <c r="AU69" s="869" t="s">
        <v>475</v>
      </c>
      <c r="AV69" s="868"/>
      <c r="AW69" s="868"/>
      <c r="AX69" s="868"/>
      <c r="AY69" s="818"/>
      <c r="AZ69" s="870" t="s">
        <v>533</v>
      </c>
      <c r="BA69" s="871"/>
      <c r="BB69" s="871"/>
      <c r="BC69" s="871"/>
      <c r="BD69" s="872"/>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4" t="s">
        <v>534</v>
      </c>
      <c r="C70" s="865"/>
      <c r="D70" s="865"/>
      <c r="E70" s="865"/>
      <c r="F70" s="865"/>
      <c r="G70" s="865"/>
      <c r="H70" s="865"/>
      <c r="I70" s="865"/>
      <c r="J70" s="865"/>
      <c r="K70" s="865"/>
      <c r="L70" s="865"/>
      <c r="M70" s="865"/>
      <c r="N70" s="865"/>
      <c r="O70" s="865"/>
      <c r="P70" s="866"/>
      <c r="Q70" s="867">
        <v>34897</v>
      </c>
      <c r="R70" s="868"/>
      <c r="S70" s="868"/>
      <c r="T70" s="868"/>
      <c r="U70" s="818"/>
      <c r="V70" s="869">
        <v>34814</v>
      </c>
      <c r="W70" s="868"/>
      <c r="X70" s="868"/>
      <c r="Y70" s="868"/>
      <c r="Z70" s="818"/>
      <c r="AA70" s="869">
        <v>83</v>
      </c>
      <c r="AB70" s="868"/>
      <c r="AC70" s="868"/>
      <c r="AD70" s="868"/>
      <c r="AE70" s="818"/>
      <c r="AF70" s="869">
        <v>83</v>
      </c>
      <c r="AG70" s="868"/>
      <c r="AH70" s="868"/>
      <c r="AI70" s="868"/>
      <c r="AJ70" s="818"/>
      <c r="AK70" s="869">
        <v>1022</v>
      </c>
      <c r="AL70" s="868"/>
      <c r="AM70" s="868"/>
      <c r="AN70" s="868"/>
      <c r="AO70" s="818"/>
      <c r="AP70" s="869" t="s">
        <v>475</v>
      </c>
      <c r="AQ70" s="868"/>
      <c r="AR70" s="868"/>
      <c r="AS70" s="868"/>
      <c r="AT70" s="818"/>
      <c r="AU70" s="869" t="s">
        <v>475</v>
      </c>
      <c r="AV70" s="868"/>
      <c r="AW70" s="868"/>
      <c r="AX70" s="868"/>
      <c r="AY70" s="818"/>
      <c r="AZ70" s="870" t="s">
        <v>522</v>
      </c>
      <c r="BA70" s="871"/>
      <c r="BB70" s="871"/>
      <c r="BC70" s="871"/>
      <c r="BD70" s="872"/>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4" t="s">
        <v>534</v>
      </c>
      <c r="C71" s="865"/>
      <c r="D71" s="865"/>
      <c r="E71" s="865"/>
      <c r="F71" s="865"/>
      <c r="G71" s="865"/>
      <c r="H71" s="865"/>
      <c r="I71" s="865"/>
      <c r="J71" s="865"/>
      <c r="K71" s="865"/>
      <c r="L71" s="865"/>
      <c r="M71" s="865"/>
      <c r="N71" s="865"/>
      <c r="O71" s="865"/>
      <c r="P71" s="866"/>
      <c r="Q71" s="867">
        <v>328</v>
      </c>
      <c r="R71" s="868"/>
      <c r="S71" s="868"/>
      <c r="T71" s="868"/>
      <c r="U71" s="818"/>
      <c r="V71" s="869">
        <v>163</v>
      </c>
      <c r="W71" s="868"/>
      <c r="X71" s="868"/>
      <c r="Y71" s="868"/>
      <c r="Z71" s="818"/>
      <c r="AA71" s="869">
        <v>165</v>
      </c>
      <c r="AB71" s="868"/>
      <c r="AC71" s="868"/>
      <c r="AD71" s="868"/>
      <c r="AE71" s="818"/>
      <c r="AF71" s="869">
        <v>165</v>
      </c>
      <c r="AG71" s="868"/>
      <c r="AH71" s="868"/>
      <c r="AI71" s="868"/>
      <c r="AJ71" s="818"/>
      <c r="AK71" s="869" t="s">
        <v>475</v>
      </c>
      <c r="AL71" s="868"/>
      <c r="AM71" s="868"/>
      <c r="AN71" s="868"/>
      <c r="AO71" s="818"/>
      <c r="AP71" s="869" t="s">
        <v>475</v>
      </c>
      <c r="AQ71" s="868"/>
      <c r="AR71" s="868"/>
      <c r="AS71" s="868"/>
      <c r="AT71" s="818"/>
      <c r="AU71" s="869" t="s">
        <v>475</v>
      </c>
      <c r="AV71" s="868"/>
      <c r="AW71" s="868"/>
      <c r="AX71" s="868"/>
      <c r="AY71" s="818"/>
      <c r="AZ71" s="870" t="s">
        <v>535</v>
      </c>
      <c r="BA71" s="871"/>
      <c r="BB71" s="871"/>
      <c r="BC71" s="871"/>
      <c r="BD71" s="872"/>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4" t="s">
        <v>536</v>
      </c>
      <c r="C72" s="865"/>
      <c r="D72" s="865"/>
      <c r="E72" s="865"/>
      <c r="F72" s="865"/>
      <c r="G72" s="865"/>
      <c r="H72" s="865"/>
      <c r="I72" s="865"/>
      <c r="J72" s="865"/>
      <c r="K72" s="865"/>
      <c r="L72" s="865"/>
      <c r="M72" s="865"/>
      <c r="N72" s="865"/>
      <c r="O72" s="865"/>
      <c r="P72" s="866"/>
      <c r="Q72" s="867">
        <v>406</v>
      </c>
      <c r="R72" s="868"/>
      <c r="S72" s="868"/>
      <c r="T72" s="868"/>
      <c r="U72" s="818"/>
      <c r="V72" s="869">
        <v>393</v>
      </c>
      <c r="W72" s="868"/>
      <c r="X72" s="868"/>
      <c r="Y72" s="868"/>
      <c r="Z72" s="818"/>
      <c r="AA72" s="869">
        <v>14</v>
      </c>
      <c r="AB72" s="868"/>
      <c r="AC72" s="868"/>
      <c r="AD72" s="868"/>
      <c r="AE72" s="818"/>
      <c r="AF72" s="869">
        <v>14</v>
      </c>
      <c r="AG72" s="868"/>
      <c r="AH72" s="868"/>
      <c r="AI72" s="868"/>
      <c r="AJ72" s="818"/>
      <c r="AK72" s="869">
        <v>98</v>
      </c>
      <c r="AL72" s="868"/>
      <c r="AM72" s="868"/>
      <c r="AN72" s="868"/>
      <c r="AO72" s="818"/>
      <c r="AP72" s="869" t="s">
        <v>475</v>
      </c>
      <c r="AQ72" s="868"/>
      <c r="AR72" s="868"/>
      <c r="AS72" s="868"/>
      <c r="AT72" s="818"/>
      <c r="AU72" s="869" t="s">
        <v>475</v>
      </c>
      <c r="AV72" s="868"/>
      <c r="AW72" s="868"/>
      <c r="AX72" s="868"/>
      <c r="AY72" s="818"/>
      <c r="AZ72" s="870"/>
      <c r="BA72" s="871"/>
      <c r="BB72" s="871"/>
      <c r="BC72" s="871"/>
      <c r="BD72" s="872"/>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4" t="s">
        <v>537</v>
      </c>
      <c r="C73" s="865"/>
      <c r="D73" s="865"/>
      <c r="E73" s="865"/>
      <c r="F73" s="865"/>
      <c r="G73" s="865"/>
      <c r="H73" s="865"/>
      <c r="I73" s="865"/>
      <c r="J73" s="865"/>
      <c r="K73" s="865"/>
      <c r="L73" s="865"/>
      <c r="M73" s="865"/>
      <c r="N73" s="865"/>
      <c r="O73" s="865"/>
      <c r="P73" s="866"/>
      <c r="Q73" s="873">
        <v>314</v>
      </c>
      <c r="R73" s="819"/>
      <c r="S73" s="819"/>
      <c r="T73" s="819"/>
      <c r="U73" s="819"/>
      <c r="V73" s="819">
        <v>293</v>
      </c>
      <c r="W73" s="819"/>
      <c r="X73" s="819"/>
      <c r="Y73" s="819"/>
      <c r="Z73" s="819"/>
      <c r="AA73" s="819">
        <v>21</v>
      </c>
      <c r="AB73" s="819"/>
      <c r="AC73" s="819"/>
      <c r="AD73" s="819"/>
      <c r="AE73" s="819"/>
      <c r="AF73" s="819">
        <v>21</v>
      </c>
      <c r="AG73" s="819"/>
      <c r="AH73" s="819"/>
      <c r="AI73" s="819"/>
      <c r="AJ73" s="819"/>
      <c r="AK73" s="819" t="s">
        <v>538</v>
      </c>
      <c r="AL73" s="819"/>
      <c r="AM73" s="819"/>
      <c r="AN73" s="819"/>
      <c r="AO73" s="819"/>
      <c r="AP73" s="819" t="s">
        <v>538</v>
      </c>
      <c r="AQ73" s="819"/>
      <c r="AR73" s="819"/>
      <c r="AS73" s="819"/>
      <c r="AT73" s="819"/>
      <c r="AU73" s="819" t="s">
        <v>538</v>
      </c>
      <c r="AV73" s="819"/>
      <c r="AW73" s="819"/>
      <c r="AX73" s="819"/>
      <c r="AY73" s="819"/>
      <c r="AZ73" s="874"/>
      <c r="BA73" s="874"/>
      <c r="BB73" s="874"/>
      <c r="BC73" s="874"/>
      <c r="BD73" s="875"/>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4" t="s">
        <v>539</v>
      </c>
      <c r="C74" s="865"/>
      <c r="D74" s="865"/>
      <c r="E74" s="865"/>
      <c r="F74" s="865"/>
      <c r="G74" s="865"/>
      <c r="H74" s="865"/>
      <c r="I74" s="865"/>
      <c r="J74" s="865"/>
      <c r="K74" s="865"/>
      <c r="L74" s="865"/>
      <c r="M74" s="865"/>
      <c r="N74" s="865"/>
      <c r="O74" s="865"/>
      <c r="P74" s="866"/>
      <c r="Q74" s="873">
        <v>4389</v>
      </c>
      <c r="R74" s="819"/>
      <c r="S74" s="819"/>
      <c r="T74" s="819"/>
      <c r="U74" s="819"/>
      <c r="V74" s="819">
        <v>4215</v>
      </c>
      <c r="W74" s="819"/>
      <c r="X74" s="819"/>
      <c r="Y74" s="819"/>
      <c r="Z74" s="819"/>
      <c r="AA74" s="819">
        <v>174</v>
      </c>
      <c r="AB74" s="819"/>
      <c r="AC74" s="819"/>
      <c r="AD74" s="819"/>
      <c r="AE74" s="819"/>
      <c r="AF74" s="819">
        <v>25</v>
      </c>
      <c r="AG74" s="819"/>
      <c r="AH74" s="819"/>
      <c r="AI74" s="819"/>
      <c r="AJ74" s="819"/>
      <c r="AK74" s="819">
        <v>9</v>
      </c>
      <c r="AL74" s="819"/>
      <c r="AM74" s="819"/>
      <c r="AN74" s="819"/>
      <c r="AO74" s="819"/>
      <c r="AP74" s="819">
        <v>1738</v>
      </c>
      <c r="AQ74" s="819"/>
      <c r="AR74" s="819"/>
      <c r="AS74" s="819"/>
      <c r="AT74" s="819"/>
      <c r="AU74" s="819">
        <v>298</v>
      </c>
      <c r="AV74" s="819"/>
      <c r="AW74" s="819"/>
      <c r="AX74" s="819"/>
      <c r="AY74" s="819"/>
      <c r="AZ74" s="874" t="s">
        <v>541</v>
      </c>
      <c r="BA74" s="874"/>
      <c r="BB74" s="874"/>
      <c r="BC74" s="874"/>
      <c r="BD74" s="875"/>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4" t="s">
        <v>539</v>
      </c>
      <c r="C75" s="865"/>
      <c r="D75" s="865"/>
      <c r="E75" s="865"/>
      <c r="F75" s="865"/>
      <c r="G75" s="865"/>
      <c r="H75" s="865"/>
      <c r="I75" s="865"/>
      <c r="J75" s="865"/>
      <c r="K75" s="865"/>
      <c r="L75" s="865"/>
      <c r="M75" s="865"/>
      <c r="N75" s="865"/>
      <c r="O75" s="865"/>
      <c r="P75" s="866"/>
      <c r="Q75" s="867">
        <v>103</v>
      </c>
      <c r="R75" s="868"/>
      <c r="S75" s="868"/>
      <c r="T75" s="868"/>
      <c r="U75" s="818"/>
      <c r="V75" s="869">
        <v>240</v>
      </c>
      <c r="W75" s="868"/>
      <c r="X75" s="868"/>
      <c r="Y75" s="868"/>
      <c r="Z75" s="818"/>
      <c r="AA75" s="869">
        <v>-137</v>
      </c>
      <c r="AB75" s="868"/>
      <c r="AC75" s="868"/>
      <c r="AD75" s="868"/>
      <c r="AE75" s="818"/>
      <c r="AF75" s="869">
        <v>12</v>
      </c>
      <c r="AG75" s="868"/>
      <c r="AH75" s="868"/>
      <c r="AI75" s="868"/>
      <c r="AJ75" s="818"/>
      <c r="AK75" s="869">
        <v>158</v>
      </c>
      <c r="AL75" s="868"/>
      <c r="AM75" s="868"/>
      <c r="AN75" s="868"/>
      <c r="AO75" s="818"/>
      <c r="AP75" s="869">
        <v>153</v>
      </c>
      <c r="AQ75" s="868"/>
      <c r="AR75" s="868"/>
      <c r="AS75" s="868"/>
      <c r="AT75" s="818"/>
      <c r="AU75" s="869">
        <v>44</v>
      </c>
      <c r="AV75" s="868"/>
      <c r="AW75" s="868"/>
      <c r="AX75" s="868"/>
      <c r="AY75" s="818"/>
      <c r="AZ75" s="874" t="s">
        <v>542</v>
      </c>
      <c r="BA75" s="874"/>
      <c r="BB75" s="874"/>
      <c r="BC75" s="874"/>
      <c r="BD75" s="875"/>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4" t="s">
        <v>540</v>
      </c>
      <c r="C76" s="865"/>
      <c r="D76" s="865"/>
      <c r="E76" s="865"/>
      <c r="F76" s="865"/>
      <c r="G76" s="865"/>
      <c r="H76" s="865"/>
      <c r="I76" s="865"/>
      <c r="J76" s="865"/>
      <c r="K76" s="865"/>
      <c r="L76" s="865"/>
      <c r="M76" s="865"/>
      <c r="N76" s="865"/>
      <c r="O76" s="865"/>
      <c r="P76" s="866"/>
      <c r="Q76" s="867">
        <v>3316</v>
      </c>
      <c r="R76" s="868"/>
      <c r="S76" s="868"/>
      <c r="T76" s="868"/>
      <c r="U76" s="818"/>
      <c r="V76" s="869">
        <v>2819</v>
      </c>
      <c r="W76" s="868"/>
      <c r="X76" s="868"/>
      <c r="Y76" s="868"/>
      <c r="Z76" s="818"/>
      <c r="AA76" s="869">
        <v>497</v>
      </c>
      <c r="AB76" s="868"/>
      <c r="AC76" s="868"/>
      <c r="AD76" s="868"/>
      <c r="AE76" s="818"/>
      <c r="AF76" s="869">
        <v>2604</v>
      </c>
      <c r="AG76" s="868"/>
      <c r="AH76" s="868"/>
      <c r="AI76" s="868"/>
      <c r="AJ76" s="818"/>
      <c r="AK76" s="869">
        <v>19</v>
      </c>
      <c r="AL76" s="868"/>
      <c r="AM76" s="868"/>
      <c r="AN76" s="868"/>
      <c r="AO76" s="818"/>
      <c r="AP76" s="869">
        <v>1989</v>
      </c>
      <c r="AQ76" s="868"/>
      <c r="AR76" s="868"/>
      <c r="AS76" s="868"/>
      <c r="AT76" s="818"/>
      <c r="AU76" s="869">
        <v>4</v>
      </c>
      <c r="AV76" s="868"/>
      <c r="AW76" s="868"/>
      <c r="AX76" s="868"/>
      <c r="AY76" s="818"/>
      <c r="AZ76" s="874" t="s">
        <v>543</v>
      </c>
      <c r="BA76" s="874"/>
      <c r="BB76" s="874"/>
      <c r="BC76" s="874"/>
      <c r="BD76" s="875"/>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4"/>
      <c r="C77" s="865"/>
      <c r="D77" s="865"/>
      <c r="E77" s="865"/>
      <c r="F77" s="865"/>
      <c r="G77" s="865"/>
      <c r="H77" s="865"/>
      <c r="I77" s="865"/>
      <c r="J77" s="865"/>
      <c r="K77" s="865"/>
      <c r="L77" s="865"/>
      <c r="M77" s="865"/>
      <c r="N77" s="865"/>
      <c r="O77" s="865"/>
      <c r="P77" s="866"/>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74"/>
      <c r="BA77" s="874"/>
      <c r="BB77" s="874"/>
      <c r="BC77" s="874"/>
      <c r="BD77" s="875"/>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4"/>
      <c r="C78" s="865"/>
      <c r="D78" s="865"/>
      <c r="E78" s="865"/>
      <c r="F78" s="865"/>
      <c r="G78" s="865"/>
      <c r="H78" s="865"/>
      <c r="I78" s="865"/>
      <c r="J78" s="865"/>
      <c r="K78" s="865"/>
      <c r="L78" s="865"/>
      <c r="M78" s="865"/>
      <c r="N78" s="865"/>
      <c r="O78" s="865"/>
      <c r="P78" s="866"/>
      <c r="Q78" s="873"/>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74"/>
      <c r="BA78" s="874"/>
      <c r="BB78" s="874"/>
      <c r="BC78" s="874"/>
      <c r="BD78" s="875"/>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4"/>
      <c r="C79" s="865"/>
      <c r="D79" s="865"/>
      <c r="E79" s="865"/>
      <c r="F79" s="865"/>
      <c r="G79" s="865"/>
      <c r="H79" s="865"/>
      <c r="I79" s="865"/>
      <c r="J79" s="865"/>
      <c r="K79" s="865"/>
      <c r="L79" s="865"/>
      <c r="M79" s="865"/>
      <c r="N79" s="865"/>
      <c r="O79" s="865"/>
      <c r="P79" s="866"/>
      <c r="Q79" s="873"/>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74"/>
      <c r="BA79" s="874"/>
      <c r="BB79" s="874"/>
      <c r="BC79" s="874"/>
      <c r="BD79" s="875"/>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4"/>
      <c r="C80" s="865"/>
      <c r="D80" s="865"/>
      <c r="E80" s="865"/>
      <c r="F80" s="865"/>
      <c r="G80" s="865"/>
      <c r="H80" s="865"/>
      <c r="I80" s="865"/>
      <c r="J80" s="865"/>
      <c r="K80" s="865"/>
      <c r="L80" s="865"/>
      <c r="M80" s="865"/>
      <c r="N80" s="865"/>
      <c r="O80" s="865"/>
      <c r="P80" s="866"/>
      <c r="Q80" s="873"/>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74"/>
      <c r="BA80" s="874"/>
      <c r="BB80" s="874"/>
      <c r="BC80" s="874"/>
      <c r="BD80" s="875"/>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4"/>
      <c r="C81" s="865"/>
      <c r="D81" s="865"/>
      <c r="E81" s="865"/>
      <c r="F81" s="865"/>
      <c r="G81" s="865"/>
      <c r="H81" s="865"/>
      <c r="I81" s="865"/>
      <c r="J81" s="865"/>
      <c r="K81" s="865"/>
      <c r="L81" s="865"/>
      <c r="M81" s="865"/>
      <c r="N81" s="865"/>
      <c r="O81" s="865"/>
      <c r="P81" s="866"/>
      <c r="Q81" s="873"/>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74"/>
      <c r="BA81" s="874"/>
      <c r="BB81" s="874"/>
      <c r="BC81" s="874"/>
      <c r="BD81" s="875"/>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4"/>
      <c r="C82" s="865"/>
      <c r="D82" s="865"/>
      <c r="E82" s="865"/>
      <c r="F82" s="865"/>
      <c r="G82" s="865"/>
      <c r="H82" s="865"/>
      <c r="I82" s="865"/>
      <c r="J82" s="865"/>
      <c r="K82" s="865"/>
      <c r="L82" s="865"/>
      <c r="M82" s="865"/>
      <c r="N82" s="865"/>
      <c r="O82" s="865"/>
      <c r="P82" s="866"/>
      <c r="Q82" s="873"/>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74"/>
      <c r="BA82" s="874"/>
      <c r="BB82" s="874"/>
      <c r="BC82" s="874"/>
      <c r="BD82" s="875"/>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4"/>
      <c r="C83" s="865"/>
      <c r="D83" s="865"/>
      <c r="E83" s="865"/>
      <c r="F83" s="865"/>
      <c r="G83" s="865"/>
      <c r="H83" s="865"/>
      <c r="I83" s="865"/>
      <c r="J83" s="865"/>
      <c r="K83" s="865"/>
      <c r="L83" s="865"/>
      <c r="M83" s="865"/>
      <c r="N83" s="865"/>
      <c r="O83" s="865"/>
      <c r="P83" s="866"/>
      <c r="Q83" s="873"/>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74"/>
      <c r="BA83" s="874"/>
      <c r="BB83" s="874"/>
      <c r="BC83" s="874"/>
      <c r="BD83" s="875"/>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4"/>
      <c r="C84" s="865"/>
      <c r="D84" s="865"/>
      <c r="E84" s="865"/>
      <c r="F84" s="865"/>
      <c r="G84" s="865"/>
      <c r="H84" s="865"/>
      <c r="I84" s="865"/>
      <c r="J84" s="865"/>
      <c r="K84" s="865"/>
      <c r="L84" s="865"/>
      <c r="M84" s="865"/>
      <c r="N84" s="865"/>
      <c r="O84" s="865"/>
      <c r="P84" s="866"/>
      <c r="Q84" s="873"/>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74"/>
      <c r="BA84" s="874"/>
      <c r="BB84" s="874"/>
      <c r="BC84" s="874"/>
      <c r="BD84" s="875"/>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4"/>
      <c r="C85" s="865"/>
      <c r="D85" s="865"/>
      <c r="E85" s="865"/>
      <c r="F85" s="865"/>
      <c r="G85" s="865"/>
      <c r="H85" s="865"/>
      <c r="I85" s="865"/>
      <c r="J85" s="865"/>
      <c r="K85" s="865"/>
      <c r="L85" s="865"/>
      <c r="M85" s="865"/>
      <c r="N85" s="865"/>
      <c r="O85" s="865"/>
      <c r="P85" s="866"/>
      <c r="Q85" s="873"/>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74"/>
      <c r="BA85" s="874"/>
      <c r="BB85" s="874"/>
      <c r="BC85" s="874"/>
      <c r="BD85" s="875"/>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4"/>
      <c r="C86" s="865"/>
      <c r="D86" s="865"/>
      <c r="E86" s="865"/>
      <c r="F86" s="865"/>
      <c r="G86" s="865"/>
      <c r="H86" s="865"/>
      <c r="I86" s="865"/>
      <c r="J86" s="865"/>
      <c r="K86" s="865"/>
      <c r="L86" s="865"/>
      <c r="M86" s="865"/>
      <c r="N86" s="865"/>
      <c r="O86" s="865"/>
      <c r="P86" s="866"/>
      <c r="Q86" s="873"/>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74"/>
      <c r="BA86" s="874"/>
      <c r="BB86" s="874"/>
      <c r="BC86" s="874"/>
      <c r="BD86" s="875"/>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6"/>
      <c r="C87" s="877"/>
      <c r="D87" s="877"/>
      <c r="E87" s="877"/>
      <c r="F87" s="877"/>
      <c r="G87" s="877"/>
      <c r="H87" s="877"/>
      <c r="I87" s="877"/>
      <c r="J87" s="877"/>
      <c r="K87" s="877"/>
      <c r="L87" s="877"/>
      <c r="M87" s="877"/>
      <c r="N87" s="877"/>
      <c r="O87" s="877"/>
      <c r="P87" s="878"/>
      <c r="Q87" s="879"/>
      <c r="R87" s="880"/>
      <c r="S87" s="880"/>
      <c r="T87" s="880"/>
      <c r="U87" s="880"/>
      <c r="V87" s="880"/>
      <c r="W87" s="880"/>
      <c r="X87" s="880"/>
      <c r="Y87" s="880"/>
      <c r="Z87" s="880"/>
      <c r="AA87" s="880"/>
      <c r="AB87" s="880"/>
      <c r="AC87" s="880"/>
      <c r="AD87" s="880"/>
      <c r="AE87" s="880"/>
      <c r="AF87" s="880"/>
      <c r="AG87" s="880"/>
      <c r="AH87" s="880"/>
      <c r="AI87" s="880"/>
      <c r="AJ87" s="880"/>
      <c r="AK87" s="880"/>
      <c r="AL87" s="880"/>
      <c r="AM87" s="880"/>
      <c r="AN87" s="880"/>
      <c r="AO87" s="880"/>
      <c r="AP87" s="880"/>
      <c r="AQ87" s="880"/>
      <c r="AR87" s="880"/>
      <c r="AS87" s="880"/>
      <c r="AT87" s="880"/>
      <c r="AU87" s="880"/>
      <c r="AV87" s="880"/>
      <c r="AW87" s="880"/>
      <c r="AX87" s="880"/>
      <c r="AY87" s="880"/>
      <c r="AZ87" s="881"/>
      <c r="BA87" s="881"/>
      <c r="BB87" s="881"/>
      <c r="BC87" s="881"/>
      <c r="BD87" s="882"/>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366</v>
      </c>
      <c r="B88" s="778" t="s">
        <v>388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23951</v>
      </c>
      <c r="AG88" s="830"/>
      <c r="AH88" s="830"/>
      <c r="AI88" s="830"/>
      <c r="AJ88" s="830"/>
      <c r="AK88" s="827"/>
      <c r="AL88" s="827"/>
      <c r="AM88" s="827"/>
      <c r="AN88" s="827"/>
      <c r="AO88" s="827"/>
      <c r="AP88" s="830">
        <v>3880</v>
      </c>
      <c r="AQ88" s="830"/>
      <c r="AR88" s="830"/>
      <c r="AS88" s="830"/>
      <c r="AT88" s="830"/>
      <c r="AU88" s="830">
        <v>346</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389</v>
      </c>
      <c r="BS102" s="779"/>
      <c r="BT102" s="779"/>
      <c r="BU102" s="779"/>
      <c r="BV102" s="779"/>
      <c r="BW102" s="779"/>
      <c r="BX102" s="779"/>
      <c r="BY102" s="779"/>
      <c r="BZ102" s="779"/>
      <c r="CA102" s="779"/>
      <c r="CB102" s="779"/>
      <c r="CC102" s="779"/>
      <c r="CD102" s="779"/>
      <c r="CE102" s="779"/>
      <c r="CF102" s="779"/>
      <c r="CG102" s="780"/>
      <c r="CH102" s="883"/>
      <c r="CI102" s="884"/>
      <c r="CJ102" s="884"/>
      <c r="CK102" s="884"/>
      <c r="CL102" s="885"/>
      <c r="CM102" s="883"/>
      <c r="CN102" s="884"/>
      <c r="CO102" s="884"/>
      <c r="CP102" s="884"/>
      <c r="CQ102" s="885"/>
      <c r="CR102" s="886">
        <v>215</v>
      </c>
      <c r="CS102" s="838"/>
      <c r="CT102" s="838"/>
      <c r="CU102" s="838"/>
      <c r="CV102" s="887"/>
      <c r="CW102" s="886">
        <v>2</v>
      </c>
      <c r="CX102" s="838"/>
      <c r="CY102" s="838"/>
      <c r="CZ102" s="838"/>
      <c r="DA102" s="887"/>
      <c r="DB102" s="886"/>
      <c r="DC102" s="838"/>
      <c r="DD102" s="838"/>
      <c r="DE102" s="838"/>
      <c r="DF102" s="887"/>
      <c r="DG102" s="886"/>
      <c r="DH102" s="838"/>
      <c r="DI102" s="838"/>
      <c r="DJ102" s="838"/>
      <c r="DK102" s="887"/>
      <c r="DL102" s="886"/>
      <c r="DM102" s="838"/>
      <c r="DN102" s="838"/>
      <c r="DO102" s="838"/>
      <c r="DP102" s="887"/>
      <c r="DQ102" s="886"/>
      <c r="DR102" s="838"/>
      <c r="DS102" s="838"/>
      <c r="DT102" s="838"/>
      <c r="DU102" s="887"/>
      <c r="DV102" s="912"/>
      <c r="DW102" s="913"/>
      <c r="DX102" s="913"/>
      <c r="DY102" s="913"/>
      <c r="DZ102" s="914"/>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5" t="s">
        <v>390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6" t="s">
        <v>391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7" t="s">
        <v>394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395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197" customFormat="1" ht="26.25" customHeight="1">
      <c r="A109" s="910" t="s">
        <v>396</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88" t="s">
        <v>397</v>
      </c>
      <c r="AB109" s="889"/>
      <c r="AC109" s="889"/>
      <c r="AD109" s="889"/>
      <c r="AE109" s="890"/>
      <c r="AF109" s="888" t="s">
        <v>285</v>
      </c>
      <c r="AG109" s="889"/>
      <c r="AH109" s="889"/>
      <c r="AI109" s="889"/>
      <c r="AJ109" s="890"/>
      <c r="AK109" s="888" t="s">
        <v>284</v>
      </c>
      <c r="AL109" s="889"/>
      <c r="AM109" s="889"/>
      <c r="AN109" s="889"/>
      <c r="AO109" s="890"/>
      <c r="AP109" s="888" t="s">
        <v>398</v>
      </c>
      <c r="AQ109" s="889"/>
      <c r="AR109" s="889"/>
      <c r="AS109" s="889"/>
      <c r="AT109" s="891"/>
      <c r="AU109" s="910" t="s">
        <v>396</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88" t="s">
        <v>397</v>
      </c>
      <c r="BR109" s="889"/>
      <c r="BS109" s="889"/>
      <c r="BT109" s="889"/>
      <c r="BU109" s="890"/>
      <c r="BV109" s="888" t="s">
        <v>285</v>
      </c>
      <c r="BW109" s="889"/>
      <c r="BX109" s="889"/>
      <c r="BY109" s="889"/>
      <c r="BZ109" s="890"/>
      <c r="CA109" s="888" t="s">
        <v>284</v>
      </c>
      <c r="CB109" s="889"/>
      <c r="CC109" s="889"/>
      <c r="CD109" s="889"/>
      <c r="CE109" s="890"/>
      <c r="CF109" s="911" t="s">
        <v>398</v>
      </c>
      <c r="CG109" s="911"/>
      <c r="CH109" s="911"/>
      <c r="CI109" s="911"/>
      <c r="CJ109" s="911"/>
      <c r="CK109" s="888" t="s">
        <v>399</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88" t="s">
        <v>397</v>
      </c>
      <c r="DH109" s="889"/>
      <c r="DI109" s="889"/>
      <c r="DJ109" s="889"/>
      <c r="DK109" s="890"/>
      <c r="DL109" s="888" t="s">
        <v>285</v>
      </c>
      <c r="DM109" s="889"/>
      <c r="DN109" s="889"/>
      <c r="DO109" s="889"/>
      <c r="DP109" s="890"/>
      <c r="DQ109" s="888" t="s">
        <v>284</v>
      </c>
      <c r="DR109" s="889"/>
      <c r="DS109" s="889"/>
      <c r="DT109" s="889"/>
      <c r="DU109" s="890"/>
      <c r="DV109" s="888" t="s">
        <v>398</v>
      </c>
      <c r="DW109" s="889"/>
      <c r="DX109" s="889"/>
      <c r="DY109" s="889"/>
      <c r="DZ109" s="891"/>
    </row>
    <row r="110" spans="1:131" s="197" customFormat="1" ht="26.25" customHeight="1">
      <c r="A110" s="892" t="s">
        <v>400</v>
      </c>
      <c r="B110" s="893"/>
      <c r="C110" s="893"/>
      <c r="D110" s="893"/>
      <c r="E110" s="893"/>
      <c r="F110" s="893"/>
      <c r="G110" s="893"/>
      <c r="H110" s="893"/>
      <c r="I110" s="893"/>
      <c r="J110" s="893"/>
      <c r="K110" s="893"/>
      <c r="L110" s="893"/>
      <c r="M110" s="893"/>
      <c r="N110" s="893"/>
      <c r="O110" s="893"/>
      <c r="P110" s="893"/>
      <c r="Q110" s="893"/>
      <c r="R110" s="893"/>
      <c r="S110" s="893"/>
      <c r="T110" s="893"/>
      <c r="U110" s="893"/>
      <c r="V110" s="893"/>
      <c r="W110" s="893"/>
      <c r="X110" s="893"/>
      <c r="Y110" s="893"/>
      <c r="Z110" s="894"/>
      <c r="AA110" s="895">
        <v>2058662</v>
      </c>
      <c r="AB110" s="896"/>
      <c r="AC110" s="896"/>
      <c r="AD110" s="896"/>
      <c r="AE110" s="897"/>
      <c r="AF110" s="898">
        <v>2076726</v>
      </c>
      <c r="AG110" s="896"/>
      <c r="AH110" s="896"/>
      <c r="AI110" s="896"/>
      <c r="AJ110" s="897"/>
      <c r="AK110" s="898">
        <v>2158248</v>
      </c>
      <c r="AL110" s="896"/>
      <c r="AM110" s="896"/>
      <c r="AN110" s="896"/>
      <c r="AO110" s="897"/>
      <c r="AP110" s="899">
        <v>18.399999999999999</v>
      </c>
      <c r="AQ110" s="900"/>
      <c r="AR110" s="900"/>
      <c r="AS110" s="900"/>
      <c r="AT110" s="901"/>
      <c r="AU110" s="902" t="s">
        <v>61</v>
      </c>
      <c r="AV110" s="903"/>
      <c r="AW110" s="903"/>
      <c r="AX110" s="903"/>
      <c r="AY110" s="904"/>
      <c r="AZ110" s="946" t="s">
        <v>401</v>
      </c>
      <c r="BA110" s="893"/>
      <c r="BB110" s="893"/>
      <c r="BC110" s="893"/>
      <c r="BD110" s="893"/>
      <c r="BE110" s="893"/>
      <c r="BF110" s="893"/>
      <c r="BG110" s="893"/>
      <c r="BH110" s="893"/>
      <c r="BI110" s="893"/>
      <c r="BJ110" s="893"/>
      <c r="BK110" s="893"/>
      <c r="BL110" s="893"/>
      <c r="BM110" s="893"/>
      <c r="BN110" s="893"/>
      <c r="BO110" s="893"/>
      <c r="BP110" s="894"/>
      <c r="BQ110" s="932">
        <v>20606231</v>
      </c>
      <c r="BR110" s="933"/>
      <c r="BS110" s="933"/>
      <c r="BT110" s="933"/>
      <c r="BU110" s="933"/>
      <c r="BV110" s="933">
        <v>21330012</v>
      </c>
      <c r="BW110" s="933"/>
      <c r="BX110" s="933"/>
      <c r="BY110" s="933"/>
      <c r="BZ110" s="933"/>
      <c r="CA110" s="933">
        <v>22203332</v>
      </c>
      <c r="CB110" s="933"/>
      <c r="CC110" s="933"/>
      <c r="CD110" s="933"/>
      <c r="CE110" s="933"/>
      <c r="CF110" s="947">
        <v>189.5</v>
      </c>
      <c r="CG110" s="948"/>
      <c r="CH110" s="948"/>
      <c r="CI110" s="948"/>
      <c r="CJ110" s="948"/>
      <c r="CK110" s="949" t="s">
        <v>402</v>
      </c>
      <c r="CL110" s="950"/>
      <c r="CM110" s="929" t="s">
        <v>403</v>
      </c>
      <c r="CN110" s="930"/>
      <c r="CO110" s="930"/>
      <c r="CP110" s="930"/>
      <c r="CQ110" s="930"/>
      <c r="CR110" s="930"/>
      <c r="CS110" s="930"/>
      <c r="CT110" s="930"/>
      <c r="CU110" s="930"/>
      <c r="CV110" s="930"/>
      <c r="CW110" s="930"/>
      <c r="CX110" s="930"/>
      <c r="CY110" s="930"/>
      <c r="CZ110" s="930"/>
      <c r="DA110" s="930"/>
      <c r="DB110" s="930"/>
      <c r="DC110" s="930"/>
      <c r="DD110" s="930"/>
      <c r="DE110" s="930"/>
      <c r="DF110" s="931"/>
      <c r="DG110" s="932" t="s">
        <v>111</v>
      </c>
      <c r="DH110" s="933"/>
      <c r="DI110" s="933"/>
      <c r="DJ110" s="933"/>
      <c r="DK110" s="933"/>
      <c r="DL110" s="933" t="s">
        <v>111</v>
      </c>
      <c r="DM110" s="933"/>
      <c r="DN110" s="933"/>
      <c r="DO110" s="933"/>
      <c r="DP110" s="933"/>
      <c r="DQ110" s="933" t="s">
        <v>111</v>
      </c>
      <c r="DR110" s="933"/>
      <c r="DS110" s="933"/>
      <c r="DT110" s="933"/>
      <c r="DU110" s="933"/>
      <c r="DV110" s="934" t="s">
        <v>111</v>
      </c>
      <c r="DW110" s="934"/>
      <c r="DX110" s="934"/>
      <c r="DY110" s="934"/>
      <c r="DZ110" s="935"/>
    </row>
    <row r="111" spans="1:131" s="197" customFormat="1" ht="26.25" customHeight="1">
      <c r="A111" s="936" t="s">
        <v>404</v>
      </c>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8"/>
      <c r="AA111" s="939" t="s">
        <v>405</v>
      </c>
      <c r="AB111" s="940"/>
      <c r="AC111" s="940"/>
      <c r="AD111" s="940"/>
      <c r="AE111" s="941"/>
      <c r="AF111" s="942" t="s">
        <v>405</v>
      </c>
      <c r="AG111" s="940"/>
      <c r="AH111" s="940"/>
      <c r="AI111" s="940"/>
      <c r="AJ111" s="941"/>
      <c r="AK111" s="942" t="s">
        <v>405</v>
      </c>
      <c r="AL111" s="940"/>
      <c r="AM111" s="940"/>
      <c r="AN111" s="940"/>
      <c r="AO111" s="941"/>
      <c r="AP111" s="943" t="s">
        <v>405</v>
      </c>
      <c r="AQ111" s="944"/>
      <c r="AR111" s="944"/>
      <c r="AS111" s="944"/>
      <c r="AT111" s="945"/>
      <c r="AU111" s="905"/>
      <c r="AV111" s="906"/>
      <c r="AW111" s="906"/>
      <c r="AX111" s="906"/>
      <c r="AY111" s="907"/>
      <c r="AZ111" s="955" t="s">
        <v>406</v>
      </c>
      <c r="BA111" s="956"/>
      <c r="BB111" s="956"/>
      <c r="BC111" s="956"/>
      <c r="BD111" s="956"/>
      <c r="BE111" s="956"/>
      <c r="BF111" s="956"/>
      <c r="BG111" s="956"/>
      <c r="BH111" s="956"/>
      <c r="BI111" s="956"/>
      <c r="BJ111" s="956"/>
      <c r="BK111" s="956"/>
      <c r="BL111" s="956"/>
      <c r="BM111" s="956"/>
      <c r="BN111" s="956"/>
      <c r="BO111" s="956"/>
      <c r="BP111" s="957"/>
      <c r="BQ111" s="925">
        <v>623407</v>
      </c>
      <c r="BR111" s="926"/>
      <c r="BS111" s="926"/>
      <c r="BT111" s="926"/>
      <c r="BU111" s="926"/>
      <c r="BV111" s="926">
        <v>561101</v>
      </c>
      <c r="BW111" s="926"/>
      <c r="BX111" s="926"/>
      <c r="BY111" s="926"/>
      <c r="BZ111" s="926"/>
      <c r="CA111" s="926">
        <v>64909</v>
      </c>
      <c r="CB111" s="926"/>
      <c r="CC111" s="926"/>
      <c r="CD111" s="926"/>
      <c r="CE111" s="926"/>
      <c r="CF111" s="920">
        <v>0.6</v>
      </c>
      <c r="CG111" s="921"/>
      <c r="CH111" s="921"/>
      <c r="CI111" s="921"/>
      <c r="CJ111" s="921"/>
      <c r="CK111" s="951"/>
      <c r="CL111" s="952"/>
      <c r="CM111" s="922" t="s">
        <v>407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111</v>
      </c>
      <c r="DH111" s="926"/>
      <c r="DI111" s="926"/>
      <c r="DJ111" s="926"/>
      <c r="DK111" s="926"/>
      <c r="DL111" s="926" t="s">
        <v>111</v>
      </c>
      <c r="DM111" s="926"/>
      <c r="DN111" s="926"/>
      <c r="DO111" s="926"/>
      <c r="DP111" s="926"/>
      <c r="DQ111" s="926" t="s">
        <v>111</v>
      </c>
      <c r="DR111" s="926"/>
      <c r="DS111" s="926"/>
      <c r="DT111" s="926"/>
      <c r="DU111" s="926"/>
      <c r="DV111" s="927" t="s">
        <v>111</v>
      </c>
      <c r="DW111" s="927"/>
      <c r="DX111" s="927"/>
      <c r="DY111" s="927"/>
      <c r="DZ111" s="928"/>
    </row>
    <row r="112" spans="1:131" s="197" customFormat="1" ht="26.25" customHeight="1">
      <c r="A112" s="958" t="s">
        <v>408</v>
      </c>
      <c r="B112" s="959"/>
      <c r="C112" s="956" t="s">
        <v>409</v>
      </c>
      <c r="D112" s="956"/>
      <c r="E112" s="956"/>
      <c r="F112" s="956"/>
      <c r="G112" s="956"/>
      <c r="H112" s="956"/>
      <c r="I112" s="956"/>
      <c r="J112" s="956"/>
      <c r="K112" s="956"/>
      <c r="L112" s="956"/>
      <c r="M112" s="956"/>
      <c r="N112" s="956"/>
      <c r="O112" s="956"/>
      <c r="P112" s="956"/>
      <c r="Q112" s="956"/>
      <c r="R112" s="956"/>
      <c r="S112" s="956"/>
      <c r="T112" s="956"/>
      <c r="U112" s="956"/>
      <c r="V112" s="956"/>
      <c r="W112" s="956"/>
      <c r="X112" s="956"/>
      <c r="Y112" s="956"/>
      <c r="Z112" s="957"/>
      <c r="AA112" s="964" t="s">
        <v>111</v>
      </c>
      <c r="AB112" s="965"/>
      <c r="AC112" s="965"/>
      <c r="AD112" s="965"/>
      <c r="AE112" s="966"/>
      <c r="AF112" s="967" t="s">
        <v>111</v>
      </c>
      <c r="AG112" s="965"/>
      <c r="AH112" s="965"/>
      <c r="AI112" s="965"/>
      <c r="AJ112" s="966"/>
      <c r="AK112" s="967" t="s">
        <v>111</v>
      </c>
      <c r="AL112" s="965"/>
      <c r="AM112" s="965"/>
      <c r="AN112" s="965"/>
      <c r="AO112" s="966"/>
      <c r="AP112" s="968" t="s">
        <v>111</v>
      </c>
      <c r="AQ112" s="969"/>
      <c r="AR112" s="969"/>
      <c r="AS112" s="969"/>
      <c r="AT112" s="970"/>
      <c r="AU112" s="905"/>
      <c r="AV112" s="906"/>
      <c r="AW112" s="906"/>
      <c r="AX112" s="906"/>
      <c r="AY112" s="907"/>
      <c r="AZ112" s="955" t="s">
        <v>410</v>
      </c>
      <c r="BA112" s="956"/>
      <c r="BB112" s="956"/>
      <c r="BC112" s="956"/>
      <c r="BD112" s="956"/>
      <c r="BE112" s="956"/>
      <c r="BF112" s="956"/>
      <c r="BG112" s="956"/>
      <c r="BH112" s="956"/>
      <c r="BI112" s="956"/>
      <c r="BJ112" s="956"/>
      <c r="BK112" s="956"/>
      <c r="BL112" s="956"/>
      <c r="BM112" s="956"/>
      <c r="BN112" s="956"/>
      <c r="BO112" s="956"/>
      <c r="BP112" s="957"/>
      <c r="BQ112" s="925">
        <v>4997601</v>
      </c>
      <c r="BR112" s="926"/>
      <c r="BS112" s="926"/>
      <c r="BT112" s="926"/>
      <c r="BU112" s="926"/>
      <c r="BV112" s="926">
        <v>4794535</v>
      </c>
      <c r="BW112" s="926"/>
      <c r="BX112" s="926"/>
      <c r="BY112" s="926"/>
      <c r="BZ112" s="926"/>
      <c r="CA112" s="926">
        <v>4403037</v>
      </c>
      <c r="CB112" s="926"/>
      <c r="CC112" s="926"/>
      <c r="CD112" s="926"/>
      <c r="CE112" s="926"/>
      <c r="CF112" s="920">
        <v>37.6</v>
      </c>
      <c r="CG112" s="921"/>
      <c r="CH112" s="921"/>
      <c r="CI112" s="921"/>
      <c r="CJ112" s="921"/>
      <c r="CK112" s="951"/>
      <c r="CL112" s="952"/>
      <c r="CM112" s="922" t="s">
        <v>411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111</v>
      </c>
      <c r="DH112" s="926"/>
      <c r="DI112" s="926"/>
      <c r="DJ112" s="926"/>
      <c r="DK112" s="926"/>
      <c r="DL112" s="926" t="s">
        <v>111</v>
      </c>
      <c r="DM112" s="926"/>
      <c r="DN112" s="926"/>
      <c r="DO112" s="926"/>
      <c r="DP112" s="926"/>
      <c r="DQ112" s="926" t="s">
        <v>111</v>
      </c>
      <c r="DR112" s="926"/>
      <c r="DS112" s="926"/>
      <c r="DT112" s="926"/>
      <c r="DU112" s="926"/>
      <c r="DV112" s="927" t="s">
        <v>111</v>
      </c>
      <c r="DW112" s="927"/>
      <c r="DX112" s="927"/>
      <c r="DY112" s="927"/>
      <c r="DZ112" s="928"/>
    </row>
    <row r="113" spans="1:130" s="197" customFormat="1" ht="26.25" customHeight="1">
      <c r="A113" s="960"/>
      <c r="B113" s="961"/>
      <c r="C113" s="956" t="s">
        <v>412</v>
      </c>
      <c r="D113" s="956"/>
      <c r="E113" s="956"/>
      <c r="F113" s="956"/>
      <c r="G113" s="956"/>
      <c r="H113" s="956"/>
      <c r="I113" s="956"/>
      <c r="J113" s="956"/>
      <c r="K113" s="956"/>
      <c r="L113" s="956"/>
      <c r="M113" s="956"/>
      <c r="N113" s="956"/>
      <c r="O113" s="956"/>
      <c r="P113" s="956"/>
      <c r="Q113" s="956"/>
      <c r="R113" s="956"/>
      <c r="S113" s="956"/>
      <c r="T113" s="956"/>
      <c r="U113" s="956"/>
      <c r="V113" s="956"/>
      <c r="W113" s="956"/>
      <c r="X113" s="956"/>
      <c r="Y113" s="956"/>
      <c r="Z113" s="957"/>
      <c r="AA113" s="939">
        <v>442914</v>
      </c>
      <c r="AB113" s="940"/>
      <c r="AC113" s="940"/>
      <c r="AD113" s="940"/>
      <c r="AE113" s="941"/>
      <c r="AF113" s="942">
        <v>421430</v>
      </c>
      <c r="AG113" s="940"/>
      <c r="AH113" s="940"/>
      <c r="AI113" s="940"/>
      <c r="AJ113" s="941"/>
      <c r="AK113" s="942">
        <v>378559</v>
      </c>
      <c r="AL113" s="940"/>
      <c r="AM113" s="940"/>
      <c r="AN113" s="940"/>
      <c r="AO113" s="941"/>
      <c r="AP113" s="943">
        <v>3.2</v>
      </c>
      <c r="AQ113" s="944"/>
      <c r="AR113" s="944"/>
      <c r="AS113" s="944"/>
      <c r="AT113" s="945"/>
      <c r="AU113" s="905"/>
      <c r="AV113" s="906"/>
      <c r="AW113" s="906"/>
      <c r="AX113" s="906"/>
      <c r="AY113" s="907"/>
      <c r="AZ113" s="955" t="s">
        <v>413</v>
      </c>
      <c r="BA113" s="956"/>
      <c r="BB113" s="956"/>
      <c r="BC113" s="956"/>
      <c r="BD113" s="956"/>
      <c r="BE113" s="956"/>
      <c r="BF113" s="956"/>
      <c r="BG113" s="956"/>
      <c r="BH113" s="956"/>
      <c r="BI113" s="956"/>
      <c r="BJ113" s="956"/>
      <c r="BK113" s="956"/>
      <c r="BL113" s="956"/>
      <c r="BM113" s="956"/>
      <c r="BN113" s="956"/>
      <c r="BO113" s="956"/>
      <c r="BP113" s="957"/>
      <c r="BQ113" s="925">
        <v>382584</v>
      </c>
      <c r="BR113" s="926"/>
      <c r="BS113" s="926"/>
      <c r="BT113" s="926"/>
      <c r="BU113" s="926"/>
      <c r="BV113" s="926">
        <v>316144</v>
      </c>
      <c r="BW113" s="926"/>
      <c r="BX113" s="926"/>
      <c r="BY113" s="926"/>
      <c r="BZ113" s="926"/>
      <c r="CA113" s="926">
        <v>345237</v>
      </c>
      <c r="CB113" s="926"/>
      <c r="CC113" s="926"/>
      <c r="CD113" s="926"/>
      <c r="CE113" s="926"/>
      <c r="CF113" s="920">
        <v>2.9</v>
      </c>
      <c r="CG113" s="921"/>
      <c r="CH113" s="921"/>
      <c r="CI113" s="921"/>
      <c r="CJ113" s="921"/>
      <c r="CK113" s="951"/>
      <c r="CL113" s="952"/>
      <c r="CM113" s="922" t="s">
        <v>414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64" t="s">
        <v>111</v>
      </c>
      <c r="DH113" s="965"/>
      <c r="DI113" s="965"/>
      <c r="DJ113" s="965"/>
      <c r="DK113" s="966"/>
      <c r="DL113" s="967" t="s">
        <v>111</v>
      </c>
      <c r="DM113" s="965"/>
      <c r="DN113" s="965"/>
      <c r="DO113" s="965"/>
      <c r="DP113" s="966"/>
      <c r="DQ113" s="967" t="s">
        <v>111</v>
      </c>
      <c r="DR113" s="965"/>
      <c r="DS113" s="965"/>
      <c r="DT113" s="965"/>
      <c r="DU113" s="966"/>
      <c r="DV113" s="968" t="s">
        <v>111</v>
      </c>
      <c r="DW113" s="969"/>
      <c r="DX113" s="969"/>
      <c r="DY113" s="969"/>
      <c r="DZ113" s="970"/>
    </row>
    <row r="114" spans="1:130" s="197" customFormat="1" ht="26.25" customHeight="1">
      <c r="A114" s="960"/>
      <c r="B114" s="961"/>
      <c r="C114" s="956" t="s">
        <v>415</v>
      </c>
      <c r="D114" s="956"/>
      <c r="E114" s="956"/>
      <c r="F114" s="956"/>
      <c r="G114" s="956"/>
      <c r="H114" s="956"/>
      <c r="I114" s="956"/>
      <c r="J114" s="956"/>
      <c r="K114" s="956"/>
      <c r="L114" s="956"/>
      <c r="M114" s="956"/>
      <c r="N114" s="956"/>
      <c r="O114" s="956"/>
      <c r="P114" s="956"/>
      <c r="Q114" s="956"/>
      <c r="R114" s="956"/>
      <c r="S114" s="956"/>
      <c r="T114" s="956"/>
      <c r="U114" s="956"/>
      <c r="V114" s="956"/>
      <c r="W114" s="956"/>
      <c r="X114" s="956"/>
      <c r="Y114" s="956"/>
      <c r="Z114" s="957"/>
      <c r="AA114" s="964">
        <v>113802</v>
      </c>
      <c r="AB114" s="965"/>
      <c r="AC114" s="965"/>
      <c r="AD114" s="965"/>
      <c r="AE114" s="966"/>
      <c r="AF114" s="967">
        <v>73613</v>
      </c>
      <c r="AG114" s="965"/>
      <c r="AH114" s="965"/>
      <c r="AI114" s="965"/>
      <c r="AJ114" s="966"/>
      <c r="AK114" s="967">
        <v>98195</v>
      </c>
      <c r="AL114" s="965"/>
      <c r="AM114" s="965"/>
      <c r="AN114" s="965"/>
      <c r="AO114" s="966"/>
      <c r="AP114" s="968">
        <v>0.8</v>
      </c>
      <c r="AQ114" s="969"/>
      <c r="AR114" s="969"/>
      <c r="AS114" s="969"/>
      <c r="AT114" s="970"/>
      <c r="AU114" s="905"/>
      <c r="AV114" s="906"/>
      <c r="AW114" s="906"/>
      <c r="AX114" s="906"/>
      <c r="AY114" s="907"/>
      <c r="AZ114" s="955" t="s">
        <v>416</v>
      </c>
      <c r="BA114" s="956"/>
      <c r="BB114" s="956"/>
      <c r="BC114" s="956"/>
      <c r="BD114" s="956"/>
      <c r="BE114" s="956"/>
      <c r="BF114" s="956"/>
      <c r="BG114" s="956"/>
      <c r="BH114" s="956"/>
      <c r="BI114" s="956"/>
      <c r="BJ114" s="956"/>
      <c r="BK114" s="956"/>
      <c r="BL114" s="956"/>
      <c r="BM114" s="956"/>
      <c r="BN114" s="956"/>
      <c r="BO114" s="956"/>
      <c r="BP114" s="957"/>
      <c r="BQ114" s="925">
        <v>3338340</v>
      </c>
      <c r="BR114" s="926"/>
      <c r="BS114" s="926"/>
      <c r="BT114" s="926"/>
      <c r="BU114" s="926"/>
      <c r="BV114" s="926">
        <v>3118175</v>
      </c>
      <c r="BW114" s="926"/>
      <c r="BX114" s="926"/>
      <c r="BY114" s="926"/>
      <c r="BZ114" s="926"/>
      <c r="CA114" s="926">
        <v>2799366</v>
      </c>
      <c r="CB114" s="926"/>
      <c r="CC114" s="926"/>
      <c r="CD114" s="926"/>
      <c r="CE114" s="926"/>
      <c r="CF114" s="920">
        <v>23.9</v>
      </c>
      <c r="CG114" s="921"/>
      <c r="CH114" s="921"/>
      <c r="CI114" s="921"/>
      <c r="CJ114" s="921"/>
      <c r="CK114" s="951"/>
      <c r="CL114" s="952"/>
      <c r="CM114" s="922" t="s">
        <v>417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64" t="s">
        <v>111</v>
      </c>
      <c r="DH114" s="965"/>
      <c r="DI114" s="965"/>
      <c r="DJ114" s="965"/>
      <c r="DK114" s="966"/>
      <c r="DL114" s="967" t="s">
        <v>111</v>
      </c>
      <c r="DM114" s="965"/>
      <c r="DN114" s="965"/>
      <c r="DO114" s="965"/>
      <c r="DP114" s="966"/>
      <c r="DQ114" s="967" t="s">
        <v>111</v>
      </c>
      <c r="DR114" s="965"/>
      <c r="DS114" s="965"/>
      <c r="DT114" s="965"/>
      <c r="DU114" s="966"/>
      <c r="DV114" s="968" t="s">
        <v>111</v>
      </c>
      <c r="DW114" s="969"/>
      <c r="DX114" s="969"/>
      <c r="DY114" s="969"/>
      <c r="DZ114" s="970"/>
    </row>
    <row r="115" spans="1:130" s="197" customFormat="1" ht="26.25" customHeight="1">
      <c r="A115" s="960"/>
      <c r="B115" s="961"/>
      <c r="C115" s="956" t="s">
        <v>418</v>
      </c>
      <c r="D115" s="956"/>
      <c r="E115" s="956"/>
      <c r="F115" s="956"/>
      <c r="G115" s="956"/>
      <c r="H115" s="956"/>
      <c r="I115" s="956"/>
      <c r="J115" s="956"/>
      <c r="K115" s="956"/>
      <c r="L115" s="956"/>
      <c r="M115" s="956"/>
      <c r="N115" s="956"/>
      <c r="O115" s="956"/>
      <c r="P115" s="956"/>
      <c r="Q115" s="956"/>
      <c r="R115" s="956"/>
      <c r="S115" s="956"/>
      <c r="T115" s="956"/>
      <c r="U115" s="956"/>
      <c r="V115" s="956"/>
      <c r="W115" s="956"/>
      <c r="X115" s="956"/>
      <c r="Y115" s="956"/>
      <c r="Z115" s="957"/>
      <c r="AA115" s="939">
        <v>6537</v>
      </c>
      <c r="AB115" s="940"/>
      <c r="AC115" s="940"/>
      <c r="AD115" s="940"/>
      <c r="AE115" s="941"/>
      <c r="AF115" s="942">
        <v>68558</v>
      </c>
      <c r="AG115" s="940"/>
      <c r="AH115" s="940"/>
      <c r="AI115" s="940"/>
      <c r="AJ115" s="941"/>
      <c r="AK115" s="942">
        <v>5992</v>
      </c>
      <c r="AL115" s="940"/>
      <c r="AM115" s="940"/>
      <c r="AN115" s="940"/>
      <c r="AO115" s="941"/>
      <c r="AP115" s="943">
        <v>0.1</v>
      </c>
      <c r="AQ115" s="944"/>
      <c r="AR115" s="944"/>
      <c r="AS115" s="944"/>
      <c r="AT115" s="945"/>
      <c r="AU115" s="905"/>
      <c r="AV115" s="906"/>
      <c r="AW115" s="906"/>
      <c r="AX115" s="906"/>
      <c r="AY115" s="907"/>
      <c r="AZ115" s="955" t="s">
        <v>419</v>
      </c>
      <c r="BA115" s="956"/>
      <c r="BB115" s="956"/>
      <c r="BC115" s="956"/>
      <c r="BD115" s="956"/>
      <c r="BE115" s="956"/>
      <c r="BF115" s="956"/>
      <c r="BG115" s="956"/>
      <c r="BH115" s="956"/>
      <c r="BI115" s="956"/>
      <c r="BJ115" s="956"/>
      <c r="BK115" s="956"/>
      <c r="BL115" s="956"/>
      <c r="BM115" s="956"/>
      <c r="BN115" s="956"/>
      <c r="BO115" s="956"/>
      <c r="BP115" s="957"/>
      <c r="BQ115" s="925">
        <v>3796</v>
      </c>
      <c r="BR115" s="926"/>
      <c r="BS115" s="926"/>
      <c r="BT115" s="926"/>
      <c r="BU115" s="926"/>
      <c r="BV115" s="926">
        <v>1004</v>
      </c>
      <c r="BW115" s="926"/>
      <c r="BX115" s="926"/>
      <c r="BY115" s="926"/>
      <c r="BZ115" s="926"/>
      <c r="CA115" s="926">
        <v>646</v>
      </c>
      <c r="CB115" s="926"/>
      <c r="CC115" s="926"/>
      <c r="CD115" s="926"/>
      <c r="CE115" s="926"/>
      <c r="CF115" s="920">
        <v>0</v>
      </c>
      <c r="CG115" s="921"/>
      <c r="CH115" s="921"/>
      <c r="CI115" s="921"/>
      <c r="CJ115" s="921"/>
      <c r="CK115" s="951"/>
      <c r="CL115" s="952"/>
      <c r="CM115" s="955" t="s">
        <v>420</v>
      </c>
      <c r="CN115" s="979"/>
      <c r="CO115" s="979"/>
      <c r="CP115" s="979"/>
      <c r="CQ115" s="979"/>
      <c r="CR115" s="979"/>
      <c r="CS115" s="979"/>
      <c r="CT115" s="979"/>
      <c r="CU115" s="979"/>
      <c r="CV115" s="979"/>
      <c r="CW115" s="979"/>
      <c r="CX115" s="979"/>
      <c r="CY115" s="979"/>
      <c r="CZ115" s="979"/>
      <c r="DA115" s="979"/>
      <c r="DB115" s="979"/>
      <c r="DC115" s="979"/>
      <c r="DD115" s="979"/>
      <c r="DE115" s="979"/>
      <c r="DF115" s="957"/>
      <c r="DG115" s="964">
        <v>623407</v>
      </c>
      <c r="DH115" s="965"/>
      <c r="DI115" s="965"/>
      <c r="DJ115" s="965"/>
      <c r="DK115" s="966"/>
      <c r="DL115" s="967">
        <v>561101</v>
      </c>
      <c r="DM115" s="965"/>
      <c r="DN115" s="965"/>
      <c r="DO115" s="965"/>
      <c r="DP115" s="966"/>
      <c r="DQ115" s="967">
        <v>64909</v>
      </c>
      <c r="DR115" s="965"/>
      <c r="DS115" s="965"/>
      <c r="DT115" s="965"/>
      <c r="DU115" s="966"/>
      <c r="DV115" s="968">
        <v>0.6</v>
      </c>
      <c r="DW115" s="969"/>
      <c r="DX115" s="969"/>
      <c r="DY115" s="969"/>
      <c r="DZ115" s="970"/>
    </row>
    <row r="116" spans="1:130" s="197" customFormat="1" ht="26.25" customHeight="1">
      <c r="A116" s="962"/>
      <c r="B116" s="963"/>
      <c r="C116" s="977" t="s">
        <v>421</v>
      </c>
      <c r="D116" s="977"/>
      <c r="E116" s="977"/>
      <c r="F116" s="977"/>
      <c r="G116" s="977"/>
      <c r="H116" s="977"/>
      <c r="I116" s="977"/>
      <c r="J116" s="977"/>
      <c r="K116" s="977"/>
      <c r="L116" s="977"/>
      <c r="M116" s="977"/>
      <c r="N116" s="977"/>
      <c r="O116" s="977"/>
      <c r="P116" s="977"/>
      <c r="Q116" s="977"/>
      <c r="R116" s="977"/>
      <c r="S116" s="977"/>
      <c r="T116" s="977"/>
      <c r="U116" s="977"/>
      <c r="V116" s="977"/>
      <c r="W116" s="977"/>
      <c r="X116" s="977"/>
      <c r="Y116" s="977"/>
      <c r="Z116" s="978"/>
      <c r="AA116" s="964" t="s">
        <v>111</v>
      </c>
      <c r="AB116" s="965"/>
      <c r="AC116" s="965"/>
      <c r="AD116" s="965"/>
      <c r="AE116" s="966"/>
      <c r="AF116" s="967" t="s">
        <v>111</v>
      </c>
      <c r="AG116" s="965"/>
      <c r="AH116" s="965"/>
      <c r="AI116" s="965"/>
      <c r="AJ116" s="966"/>
      <c r="AK116" s="967" t="s">
        <v>111</v>
      </c>
      <c r="AL116" s="965"/>
      <c r="AM116" s="965"/>
      <c r="AN116" s="965"/>
      <c r="AO116" s="966"/>
      <c r="AP116" s="968" t="s">
        <v>111</v>
      </c>
      <c r="AQ116" s="969"/>
      <c r="AR116" s="969"/>
      <c r="AS116" s="969"/>
      <c r="AT116" s="970"/>
      <c r="AU116" s="905"/>
      <c r="AV116" s="906"/>
      <c r="AW116" s="906"/>
      <c r="AX116" s="906"/>
      <c r="AY116" s="907"/>
      <c r="AZ116" s="955" t="s">
        <v>422</v>
      </c>
      <c r="BA116" s="956"/>
      <c r="BB116" s="956"/>
      <c r="BC116" s="956"/>
      <c r="BD116" s="956"/>
      <c r="BE116" s="956"/>
      <c r="BF116" s="956"/>
      <c r="BG116" s="956"/>
      <c r="BH116" s="956"/>
      <c r="BI116" s="956"/>
      <c r="BJ116" s="956"/>
      <c r="BK116" s="956"/>
      <c r="BL116" s="956"/>
      <c r="BM116" s="956"/>
      <c r="BN116" s="956"/>
      <c r="BO116" s="956"/>
      <c r="BP116" s="957"/>
      <c r="BQ116" s="925" t="s">
        <v>111</v>
      </c>
      <c r="BR116" s="926"/>
      <c r="BS116" s="926"/>
      <c r="BT116" s="926"/>
      <c r="BU116" s="926"/>
      <c r="BV116" s="926" t="s">
        <v>111</v>
      </c>
      <c r="BW116" s="926"/>
      <c r="BX116" s="926"/>
      <c r="BY116" s="926"/>
      <c r="BZ116" s="926"/>
      <c r="CA116" s="926" t="s">
        <v>111</v>
      </c>
      <c r="CB116" s="926"/>
      <c r="CC116" s="926"/>
      <c r="CD116" s="926"/>
      <c r="CE116" s="926"/>
      <c r="CF116" s="920" t="s">
        <v>111</v>
      </c>
      <c r="CG116" s="921"/>
      <c r="CH116" s="921"/>
      <c r="CI116" s="921"/>
      <c r="CJ116" s="921"/>
      <c r="CK116" s="951"/>
      <c r="CL116" s="952"/>
      <c r="CM116" s="922" t="s">
        <v>423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64" t="s">
        <v>111</v>
      </c>
      <c r="DH116" s="965"/>
      <c r="DI116" s="965"/>
      <c r="DJ116" s="965"/>
      <c r="DK116" s="966"/>
      <c r="DL116" s="967" t="s">
        <v>111</v>
      </c>
      <c r="DM116" s="965"/>
      <c r="DN116" s="965"/>
      <c r="DO116" s="965"/>
      <c r="DP116" s="966"/>
      <c r="DQ116" s="967" t="s">
        <v>111</v>
      </c>
      <c r="DR116" s="965"/>
      <c r="DS116" s="965"/>
      <c r="DT116" s="965"/>
      <c r="DU116" s="966"/>
      <c r="DV116" s="968" t="s">
        <v>111</v>
      </c>
      <c r="DW116" s="969"/>
      <c r="DX116" s="969"/>
      <c r="DY116" s="969"/>
      <c r="DZ116" s="970"/>
    </row>
    <row r="117" spans="1:130" s="197" customFormat="1" ht="26.25" customHeight="1">
      <c r="A117" s="910" t="s">
        <v>169</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999" t="s">
        <v>424</v>
      </c>
      <c r="Z117" s="890"/>
      <c r="AA117" s="1002">
        <v>2621915</v>
      </c>
      <c r="AB117" s="972"/>
      <c r="AC117" s="972"/>
      <c r="AD117" s="972"/>
      <c r="AE117" s="973"/>
      <c r="AF117" s="971">
        <v>2640327</v>
      </c>
      <c r="AG117" s="972"/>
      <c r="AH117" s="972"/>
      <c r="AI117" s="972"/>
      <c r="AJ117" s="973"/>
      <c r="AK117" s="971">
        <v>2640994</v>
      </c>
      <c r="AL117" s="972"/>
      <c r="AM117" s="972"/>
      <c r="AN117" s="972"/>
      <c r="AO117" s="973"/>
      <c r="AP117" s="974"/>
      <c r="AQ117" s="975"/>
      <c r="AR117" s="975"/>
      <c r="AS117" s="975"/>
      <c r="AT117" s="976"/>
      <c r="AU117" s="905"/>
      <c r="AV117" s="906"/>
      <c r="AW117" s="906"/>
      <c r="AX117" s="906"/>
      <c r="AY117" s="907"/>
      <c r="AZ117" s="1001" t="s">
        <v>425</v>
      </c>
      <c r="BA117" s="977"/>
      <c r="BB117" s="977"/>
      <c r="BC117" s="977"/>
      <c r="BD117" s="977"/>
      <c r="BE117" s="977"/>
      <c r="BF117" s="977"/>
      <c r="BG117" s="977"/>
      <c r="BH117" s="977"/>
      <c r="BI117" s="977"/>
      <c r="BJ117" s="977"/>
      <c r="BK117" s="977"/>
      <c r="BL117" s="977"/>
      <c r="BM117" s="977"/>
      <c r="BN117" s="977"/>
      <c r="BO117" s="977"/>
      <c r="BP117" s="978"/>
      <c r="BQ117" s="991" t="s">
        <v>426</v>
      </c>
      <c r="BR117" s="992"/>
      <c r="BS117" s="992"/>
      <c r="BT117" s="992"/>
      <c r="BU117" s="992"/>
      <c r="BV117" s="992" t="s">
        <v>426</v>
      </c>
      <c r="BW117" s="992"/>
      <c r="BX117" s="992"/>
      <c r="BY117" s="992"/>
      <c r="BZ117" s="992"/>
      <c r="CA117" s="992" t="s">
        <v>426</v>
      </c>
      <c r="CB117" s="992"/>
      <c r="CC117" s="992"/>
      <c r="CD117" s="992"/>
      <c r="CE117" s="992"/>
      <c r="CF117" s="920" t="s">
        <v>426</v>
      </c>
      <c r="CG117" s="921"/>
      <c r="CH117" s="921"/>
      <c r="CI117" s="921"/>
      <c r="CJ117" s="921"/>
      <c r="CK117" s="951"/>
      <c r="CL117" s="952"/>
      <c r="CM117" s="922" t="s">
        <v>427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64" t="s">
        <v>426</v>
      </c>
      <c r="DH117" s="965"/>
      <c r="DI117" s="965"/>
      <c r="DJ117" s="965"/>
      <c r="DK117" s="966"/>
      <c r="DL117" s="967" t="s">
        <v>426</v>
      </c>
      <c r="DM117" s="965"/>
      <c r="DN117" s="965"/>
      <c r="DO117" s="965"/>
      <c r="DP117" s="966"/>
      <c r="DQ117" s="967" t="s">
        <v>426</v>
      </c>
      <c r="DR117" s="965"/>
      <c r="DS117" s="965"/>
      <c r="DT117" s="965"/>
      <c r="DU117" s="966"/>
      <c r="DV117" s="968" t="s">
        <v>426</v>
      </c>
      <c r="DW117" s="969"/>
      <c r="DX117" s="969"/>
      <c r="DY117" s="969"/>
      <c r="DZ117" s="970"/>
    </row>
    <row r="118" spans="1:130" s="197" customFormat="1" ht="26.25" customHeight="1">
      <c r="A118" s="910" t="s">
        <v>399</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88" t="s">
        <v>397</v>
      </c>
      <c r="AB118" s="889"/>
      <c r="AC118" s="889"/>
      <c r="AD118" s="889"/>
      <c r="AE118" s="890"/>
      <c r="AF118" s="888" t="s">
        <v>285</v>
      </c>
      <c r="AG118" s="889"/>
      <c r="AH118" s="889"/>
      <c r="AI118" s="889"/>
      <c r="AJ118" s="890"/>
      <c r="AK118" s="888" t="s">
        <v>284</v>
      </c>
      <c r="AL118" s="889"/>
      <c r="AM118" s="889"/>
      <c r="AN118" s="889"/>
      <c r="AO118" s="890"/>
      <c r="AP118" s="996" t="s">
        <v>398</v>
      </c>
      <c r="AQ118" s="997"/>
      <c r="AR118" s="997"/>
      <c r="AS118" s="997"/>
      <c r="AT118" s="998"/>
      <c r="AU118" s="908"/>
      <c r="AV118" s="909"/>
      <c r="AW118" s="909"/>
      <c r="AX118" s="909"/>
      <c r="AY118" s="909"/>
      <c r="AZ118" s="228" t="s">
        <v>169</v>
      </c>
      <c r="BA118" s="228"/>
      <c r="BB118" s="228"/>
      <c r="BC118" s="228"/>
      <c r="BD118" s="228"/>
      <c r="BE118" s="228"/>
      <c r="BF118" s="228"/>
      <c r="BG118" s="228"/>
      <c r="BH118" s="228"/>
      <c r="BI118" s="228"/>
      <c r="BJ118" s="228"/>
      <c r="BK118" s="228"/>
      <c r="BL118" s="228"/>
      <c r="BM118" s="228"/>
      <c r="BN118" s="228"/>
      <c r="BO118" s="999" t="s">
        <v>428</v>
      </c>
      <c r="BP118" s="1000"/>
      <c r="BQ118" s="991">
        <v>29951959</v>
      </c>
      <c r="BR118" s="992"/>
      <c r="BS118" s="992"/>
      <c r="BT118" s="992"/>
      <c r="BU118" s="992"/>
      <c r="BV118" s="992">
        <v>30120971</v>
      </c>
      <c r="BW118" s="992"/>
      <c r="BX118" s="992"/>
      <c r="BY118" s="992"/>
      <c r="BZ118" s="992"/>
      <c r="CA118" s="992">
        <v>29816527</v>
      </c>
      <c r="CB118" s="992"/>
      <c r="CC118" s="992"/>
      <c r="CD118" s="992"/>
      <c r="CE118" s="992"/>
      <c r="CF118" s="993"/>
      <c r="CG118" s="994"/>
      <c r="CH118" s="994"/>
      <c r="CI118" s="994"/>
      <c r="CJ118" s="995"/>
      <c r="CK118" s="951"/>
      <c r="CL118" s="952"/>
      <c r="CM118" s="922" t="s">
        <v>429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64" t="s">
        <v>430</v>
      </c>
      <c r="DH118" s="965"/>
      <c r="DI118" s="965"/>
      <c r="DJ118" s="965"/>
      <c r="DK118" s="966"/>
      <c r="DL118" s="967" t="s">
        <v>430</v>
      </c>
      <c r="DM118" s="965"/>
      <c r="DN118" s="965"/>
      <c r="DO118" s="965"/>
      <c r="DP118" s="966"/>
      <c r="DQ118" s="967" t="s">
        <v>430</v>
      </c>
      <c r="DR118" s="965"/>
      <c r="DS118" s="965"/>
      <c r="DT118" s="965"/>
      <c r="DU118" s="966"/>
      <c r="DV118" s="968" t="s">
        <v>430</v>
      </c>
      <c r="DW118" s="969"/>
      <c r="DX118" s="969"/>
      <c r="DY118" s="969"/>
      <c r="DZ118" s="970"/>
    </row>
    <row r="119" spans="1:130" s="197" customFormat="1" ht="26.25" customHeight="1">
      <c r="A119" s="980" t="s">
        <v>402</v>
      </c>
      <c r="B119" s="950"/>
      <c r="C119" s="929" t="s">
        <v>403</v>
      </c>
      <c r="D119" s="930"/>
      <c r="E119" s="930"/>
      <c r="F119" s="930"/>
      <c r="G119" s="930"/>
      <c r="H119" s="930"/>
      <c r="I119" s="930"/>
      <c r="J119" s="930"/>
      <c r="K119" s="930"/>
      <c r="L119" s="930"/>
      <c r="M119" s="930"/>
      <c r="N119" s="930"/>
      <c r="O119" s="930"/>
      <c r="P119" s="930"/>
      <c r="Q119" s="930"/>
      <c r="R119" s="930"/>
      <c r="S119" s="930"/>
      <c r="T119" s="930"/>
      <c r="U119" s="930"/>
      <c r="V119" s="930"/>
      <c r="W119" s="930"/>
      <c r="X119" s="930"/>
      <c r="Y119" s="930"/>
      <c r="Z119" s="931"/>
      <c r="AA119" s="895" t="s">
        <v>430</v>
      </c>
      <c r="AB119" s="896"/>
      <c r="AC119" s="896"/>
      <c r="AD119" s="896"/>
      <c r="AE119" s="897"/>
      <c r="AF119" s="898" t="s">
        <v>430</v>
      </c>
      <c r="AG119" s="896"/>
      <c r="AH119" s="896"/>
      <c r="AI119" s="896"/>
      <c r="AJ119" s="897"/>
      <c r="AK119" s="898" t="s">
        <v>430</v>
      </c>
      <c r="AL119" s="896"/>
      <c r="AM119" s="896"/>
      <c r="AN119" s="896"/>
      <c r="AO119" s="897"/>
      <c r="AP119" s="899" t="s">
        <v>430</v>
      </c>
      <c r="AQ119" s="900"/>
      <c r="AR119" s="900"/>
      <c r="AS119" s="900"/>
      <c r="AT119" s="901"/>
      <c r="AU119" s="983" t="s">
        <v>431</v>
      </c>
      <c r="AV119" s="984"/>
      <c r="AW119" s="984"/>
      <c r="AX119" s="984"/>
      <c r="AY119" s="985"/>
      <c r="AZ119" s="946" t="s">
        <v>432</v>
      </c>
      <c r="BA119" s="893"/>
      <c r="BB119" s="893"/>
      <c r="BC119" s="893"/>
      <c r="BD119" s="893"/>
      <c r="BE119" s="893"/>
      <c r="BF119" s="893"/>
      <c r="BG119" s="893"/>
      <c r="BH119" s="893"/>
      <c r="BI119" s="893"/>
      <c r="BJ119" s="893"/>
      <c r="BK119" s="893"/>
      <c r="BL119" s="893"/>
      <c r="BM119" s="893"/>
      <c r="BN119" s="893"/>
      <c r="BO119" s="893"/>
      <c r="BP119" s="894"/>
      <c r="BQ119" s="932">
        <v>4956262</v>
      </c>
      <c r="BR119" s="933"/>
      <c r="BS119" s="933"/>
      <c r="BT119" s="933"/>
      <c r="BU119" s="933"/>
      <c r="BV119" s="933">
        <v>5332150</v>
      </c>
      <c r="BW119" s="933"/>
      <c r="BX119" s="933"/>
      <c r="BY119" s="933"/>
      <c r="BZ119" s="933"/>
      <c r="CA119" s="933">
        <v>4916978</v>
      </c>
      <c r="CB119" s="933"/>
      <c r="CC119" s="933"/>
      <c r="CD119" s="933"/>
      <c r="CE119" s="933"/>
      <c r="CF119" s="947">
        <v>42</v>
      </c>
      <c r="CG119" s="948"/>
      <c r="CH119" s="948"/>
      <c r="CI119" s="948"/>
      <c r="CJ119" s="948"/>
      <c r="CK119" s="953"/>
      <c r="CL119" s="954"/>
      <c r="CM119" s="1010" t="s">
        <v>433</v>
      </c>
      <c r="CN119" s="1011"/>
      <c r="CO119" s="1011"/>
      <c r="CP119" s="1011"/>
      <c r="CQ119" s="1011"/>
      <c r="CR119" s="1011"/>
      <c r="CS119" s="1011"/>
      <c r="CT119" s="1011"/>
      <c r="CU119" s="1011"/>
      <c r="CV119" s="1011"/>
      <c r="CW119" s="1011"/>
      <c r="CX119" s="1011"/>
      <c r="CY119" s="1011"/>
      <c r="CZ119" s="1011"/>
      <c r="DA119" s="1011"/>
      <c r="DB119" s="1011"/>
      <c r="DC119" s="1011"/>
      <c r="DD119" s="1011"/>
      <c r="DE119" s="1011"/>
      <c r="DF119" s="1012"/>
      <c r="DG119" s="1003" t="s">
        <v>430</v>
      </c>
      <c r="DH119" s="1004"/>
      <c r="DI119" s="1004"/>
      <c r="DJ119" s="1004"/>
      <c r="DK119" s="1005"/>
      <c r="DL119" s="1006" t="s">
        <v>430</v>
      </c>
      <c r="DM119" s="1004"/>
      <c r="DN119" s="1004"/>
      <c r="DO119" s="1004"/>
      <c r="DP119" s="1005"/>
      <c r="DQ119" s="1006" t="s">
        <v>430</v>
      </c>
      <c r="DR119" s="1004"/>
      <c r="DS119" s="1004"/>
      <c r="DT119" s="1004"/>
      <c r="DU119" s="1005"/>
      <c r="DV119" s="1007" t="s">
        <v>430</v>
      </c>
      <c r="DW119" s="1008"/>
      <c r="DX119" s="1008"/>
      <c r="DY119" s="1008"/>
      <c r="DZ119" s="1009"/>
    </row>
    <row r="120" spans="1:130" s="197" customFormat="1" ht="26.25" customHeight="1">
      <c r="A120" s="981"/>
      <c r="B120" s="952"/>
      <c r="C120" s="922" t="s">
        <v>407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64" t="s">
        <v>430</v>
      </c>
      <c r="AB120" s="965"/>
      <c r="AC120" s="965"/>
      <c r="AD120" s="965"/>
      <c r="AE120" s="966"/>
      <c r="AF120" s="967" t="s">
        <v>430</v>
      </c>
      <c r="AG120" s="965"/>
      <c r="AH120" s="965"/>
      <c r="AI120" s="965"/>
      <c r="AJ120" s="966"/>
      <c r="AK120" s="967" t="s">
        <v>430</v>
      </c>
      <c r="AL120" s="965"/>
      <c r="AM120" s="965"/>
      <c r="AN120" s="965"/>
      <c r="AO120" s="966"/>
      <c r="AP120" s="968" t="s">
        <v>430</v>
      </c>
      <c r="AQ120" s="969"/>
      <c r="AR120" s="969"/>
      <c r="AS120" s="969"/>
      <c r="AT120" s="970"/>
      <c r="AU120" s="986"/>
      <c r="AV120" s="987"/>
      <c r="AW120" s="987"/>
      <c r="AX120" s="987"/>
      <c r="AY120" s="988"/>
      <c r="AZ120" s="955" t="s">
        <v>434</v>
      </c>
      <c r="BA120" s="956"/>
      <c r="BB120" s="956"/>
      <c r="BC120" s="956"/>
      <c r="BD120" s="956"/>
      <c r="BE120" s="956"/>
      <c r="BF120" s="956"/>
      <c r="BG120" s="956"/>
      <c r="BH120" s="956"/>
      <c r="BI120" s="956"/>
      <c r="BJ120" s="956"/>
      <c r="BK120" s="956"/>
      <c r="BL120" s="956"/>
      <c r="BM120" s="956"/>
      <c r="BN120" s="956"/>
      <c r="BO120" s="956"/>
      <c r="BP120" s="957"/>
      <c r="BQ120" s="925">
        <v>5188007</v>
      </c>
      <c r="BR120" s="926"/>
      <c r="BS120" s="926"/>
      <c r="BT120" s="926"/>
      <c r="BU120" s="926"/>
      <c r="BV120" s="926">
        <v>5125375</v>
      </c>
      <c r="BW120" s="926"/>
      <c r="BX120" s="926"/>
      <c r="BY120" s="926"/>
      <c r="BZ120" s="926"/>
      <c r="CA120" s="926">
        <v>4786957</v>
      </c>
      <c r="CB120" s="926"/>
      <c r="CC120" s="926"/>
      <c r="CD120" s="926"/>
      <c r="CE120" s="926"/>
      <c r="CF120" s="920">
        <v>40.9</v>
      </c>
      <c r="CG120" s="921"/>
      <c r="CH120" s="921"/>
      <c r="CI120" s="921"/>
      <c r="CJ120" s="921"/>
      <c r="CK120" s="1019" t="s">
        <v>435</v>
      </c>
      <c r="CL120" s="1020"/>
      <c r="CM120" s="1020"/>
      <c r="CN120" s="1020"/>
      <c r="CO120" s="1021"/>
      <c r="CP120" s="1027" t="s">
        <v>436</v>
      </c>
      <c r="CQ120" s="1028"/>
      <c r="CR120" s="1028"/>
      <c r="CS120" s="1028"/>
      <c r="CT120" s="1028"/>
      <c r="CU120" s="1028"/>
      <c r="CV120" s="1028"/>
      <c r="CW120" s="1028"/>
      <c r="CX120" s="1028"/>
      <c r="CY120" s="1028"/>
      <c r="CZ120" s="1028"/>
      <c r="DA120" s="1028"/>
      <c r="DB120" s="1028"/>
      <c r="DC120" s="1028"/>
      <c r="DD120" s="1028"/>
      <c r="DE120" s="1028"/>
      <c r="DF120" s="1029"/>
      <c r="DG120" s="932">
        <v>4997601</v>
      </c>
      <c r="DH120" s="933"/>
      <c r="DI120" s="933"/>
      <c r="DJ120" s="933"/>
      <c r="DK120" s="933"/>
      <c r="DL120" s="933">
        <v>4794535</v>
      </c>
      <c r="DM120" s="933"/>
      <c r="DN120" s="933"/>
      <c r="DO120" s="933"/>
      <c r="DP120" s="933"/>
      <c r="DQ120" s="933">
        <v>4403037</v>
      </c>
      <c r="DR120" s="933"/>
      <c r="DS120" s="933"/>
      <c r="DT120" s="933"/>
      <c r="DU120" s="933"/>
      <c r="DV120" s="934">
        <v>37.6</v>
      </c>
      <c r="DW120" s="934"/>
      <c r="DX120" s="934"/>
      <c r="DY120" s="934"/>
      <c r="DZ120" s="935"/>
    </row>
    <row r="121" spans="1:130" s="197" customFormat="1" ht="26.25" customHeight="1">
      <c r="A121" s="981"/>
      <c r="B121" s="952"/>
      <c r="C121" s="1016" t="s">
        <v>437</v>
      </c>
      <c r="D121" s="1017"/>
      <c r="E121" s="1017"/>
      <c r="F121" s="1017"/>
      <c r="G121" s="1017"/>
      <c r="H121" s="1017"/>
      <c r="I121" s="1017"/>
      <c r="J121" s="1017"/>
      <c r="K121" s="1017"/>
      <c r="L121" s="1017"/>
      <c r="M121" s="1017"/>
      <c r="N121" s="1017"/>
      <c r="O121" s="1017"/>
      <c r="P121" s="1017"/>
      <c r="Q121" s="1017"/>
      <c r="R121" s="1017"/>
      <c r="S121" s="1017"/>
      <c r="T121" s="1017"/>
      <c r="U121" s="1017"/>
      <c r="V121" s="1017"/>
      <c r="W121" s="1017"/>
      <c r="X121" s="1017"/>
      <c r="Y121" s="1017"/>
      <c r="Z121" s="1018"/>
      <c r="AA121" s="964" t="s">
        <v>430</v>
      </c>
      <c r="AB121" s="965"/>
      <c r="AC121" s="965"/>
      <c r="AD121" s="965"/>
      <c r="AE121" s="966"/>
      <c r="AF121" s="967" t="s">
        <v>430</v>
      </c>
      <c r="AG121" s="965"/>
      <c r="AH121" s="965"/>
      <c r="AI121" s="965"/>
      <c r="AJ121" s="966"/>
      <c r="AK121" s="967" t="s">
        <v>430</v>
      </c>
      <c r="AL121" s="965"/>
      <c r="AM121" s="965"/>
      <c r="AN121" s="965"/>
      <c r="AO121" s="966"/>
      <c r="AP121" s="968" t="s">
        <v>430</v>
      </c>
      <c r="AQ121" s="969"/>
      <c r="AR121" s="969"/>
      <c r="AS121" s="969"/>
      <c r="AT121" s="970"/>
      <c r="AU121" s="986"/>
      <c r="AV121" s="987"/>
      <c r="AW121" s="987"/>
      <c r="AX121" s="987"/>
      <c r="AY121" s="988"/>
      <c r="AZ121" s="1001" t="s">
        <v>438</v>
      </c>
      <c r="BA121" s="977"/>
      <c r="BB121" s="977"/>
      <c r="BC121" s="977"/>
      <c r="BD121" s="977"/>
      <c r="BE121" s="977"/>
      <c r="BF121" s="977"/>
      <c r="BG121" s="977"/>
      <c r="BH121" s="977"/>
      <c r="BI121" s="977"/>
      <c r="BJ121" s="977"/>
      <c r="BK121" s="977"/>
      <c r="BL121" s="977"/>
      <c r="BM121" s="977"/>
      <c r="BN121" s="977"/>
      <c r="BO121" s="977"/>
      <c r="BP121" s="978"/>
      <c r="BQ121" s="991">
        <v>16990340</v>
      </c>
      <c r="BR121" s="992"/>
      <c r="BS121" s="992"/>
      <c r="BT121" s="992"/>
      <c r="BU121" s="992"/>
      <c r="BV121" s="992">
        <v>17492151</v>
      </c>
      <c r="BW121" s="992"/>
      <c r="BX121" s="992"/>
      <c r="BY121" s="992"/>
      <c r="BZ121" s="992"/>
      <c r="CA121" s="992">
        <v>17764727</v>
      </c>
      <c r="CB121" s="992"/>
      <c r="CC121" s="992"/>
      <c r="CD121" s="992"/>
      <c r="CE121" s="992"/>
      <c r="CF121" s="1030">
        <v>151.6</v>
      </c>
      <c r="CG121" s="1031"/>
      <c r="CH121" s="1031"/>
      <c r="CI121" s="1031"/>
      <c r="CJ121" s="1031"/>
      <c r="CK121" s="1022"/>
      <c r="CL121" s="1023"/>
      <c r="CM121" s="1023"/>
      <c r="CN121" s="1023"/>
      <c r="CO121" s="1024"/>
      <c r="CP121" s="1013"/>
      <c r="CQ121" s="1014"/>
      <c r="CR121" s="1014"/>
      <c r="CS121" s="1014"/>
      <c r="CT121" s="1014"/>
      <c r="CU121" s="1014"/>
      <c r="CV121" s="1014"/>
      <c r="CW121" s="1014"/>
      <c r="CX121" s="1014"/>
      <c r="CY121" s="1014"/>
      <c r="CZ121" s="1014"/>
      <c r="DA121" s="1014"/>
      <c r="DB121" s="1014"/>
      <c r="DC121" s="1014"/>
      <c r="DD121" s="1014"/>
      <c r="DE121" s="1014"/>
      <c r="DF121" s="1015"/>
      <c r="DG121" s="925"/>
      <c r="DH121" s="926"/>
      <c r="DI121" s="926"/>
      <c r="DJ121" s="926"/>
      <c r="DK121" s="926"/>
      <c r="DL121" s="926"/>
      <c r="DM121" s="926"/>
      <c r="DN121" s="926"/>
      <c r="DO121" s="926"/>
      <c r="DP121" s="926"/>
      <c r="DQ121" s="926"/>
      <c r="DR121" s="926"/>
      <c r="DS121" s="926"/>
      <c r="DT121" s="926"/>
      <c r="DU121" s="926"/>
      <c r="DV121" s="927"/>
      <c r="DW121" s="927"/>
      <c r="DX121" s="927"/>
      <c r="DY121" s="927"/>
      <c r="DZ121" s="928"/>
    </row>
    <row r="122" spans="1:130" s="197" customFormat="1" ht="26.25" customHeight="1">
      <c r="A122" s="981"/>
      <c r="B122" s="952"/>
      <c r="C122" s="922" t="s">
        <v>417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64" t="s">
        <v>426</v>
      </c>
      <c r="AB122" s="965"/>
      <c r="AC122" s="965"/>
      <c r="AD122" s="965"/>
      <c r="AE122" s="966"/>
      <c r="AF122" s="967" t="s">
        <v>426</v>
      </c>
      <c r="AG122" s="965"/>
      <c r="AH122" s="965"/>
      <c r="AI122" s="965"/>
      <c r="AJ122" s="966"/>
      <c r="AK122" s="967" t="s">
        <v>426</v>
      </c>
      <c r="AL122" s="965"/>
      <c r="AM122" s="965"/>
      <c r="AN122" s="965"/>
      <c r="AO122" s="966"/>
      <c r="AP122" s="968" t="s">
        <v>426</v>
      </c>
      <c r="AQ122" s="969"/>
      <c r="AR122" s="969"/>
      <c r="AS122" s="969"/>
      <c r="AT122" s="970"/>
      <c r="AU122" s="989"/>
      <c r="AV122" s="990"/>
      <c r="AW122" s="990"/>
      <c r="AX122" s="990"/>
      <c r="AY122" s="990"/>
      <c r="AZ122" s="228" t="s">
        <v>169</v>
      </c>
      <c r="BA122" s="228"/>
      <c r="BB122" s="228"/>
      <c r="BC122" s="228"/>
      <c r="BD122" s="228"/>
      <c r="BE122" s="228"/>
      <c r="BF122" s="228"/>
      <c r="BG122" s="228"/>
      <c r="BH122" s="228"/>
      <c r="BI122" s="228"/>
      <c r="BJ122" s="228"/>
      <c r="BK122" s="228"/>
      <c r="BL122" s="228"/>
      <c r="BM122" s="228"/>
      <c r="BN122" s="228"/>
      <c r="BO122" s="999" t="s">
        <v>439</v>
      </c>
      <c r="BP122" s="1000"/>
      <c r="BQ122" s="1040">
        <v>27134609</v>
      </c>
      <c r="BR122" s="1041"/>
      <c r="BS122" s="1041"/>
      <c r="BT122" s="1041"/>
      <c r="BU122" s="1041"/>
      <c r="BV122" s="1041">
        <v>27949676</v>
      </c>
      <c r="BW122" s="1041"/>
      <c r="BX122" s="1041"/>
      <c r="BY122" s="1041"/>
      <c r="BZ122" s="1041"/>
      <c r="CA122" s="1041">
        <v>27468662</v>
      </c>
      <c r="CB122" s="1041"/>
      <c r="CC122" s="1041"/>
      <c r="CD122" s="1041"/>
      <c r="CE122" s="1041"/>
      <c r="CF122" s="993"/>
      <c r="CG122" s="994"/>
      <c r="CH122" s="994"/>
      <c r="CI122" s="994"/>
      <c r="CJ122" s="995"/>
      <c r="CK122" s="1022"/>
      <c r="CL122" s="1023"/>
      <c r="CM122" s="1023"/>
      <c r="CN122" s="1023"/>
      <c r="CO122" s="1024"/>
      <c r="CP122" s="1013"/>
      <c r="CQ122" s="1014"/>
      <c r="CR122" s="1014"/>
      <c r="CS122" s="1014"/>
      <c r="CT122" s="1014"/>
      <c r="CU122" s="1014"/>
      <c r="CV122" s="1014"/>
      <c r="CW122" s="1014"/>
      <c r="CX122" s="1014"/>
      <c r="CY122" s="1014"/>
      <c r="CZ122" s="1014"/>
      <c r="DA122" s="1014"/>
      <c r="DB122" s="1014"/>
      <c r="DC122" s="1014"/>
      <c r="DD122" s="1014"/>
      <c r="DE122" s="1014"/>
      <c r="DF122" s="1015"/>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197" customFormat="1" ht="26.25" customHeight="1" thickBot="1">
      <c r="A123" s="981"/>
      <c r="B123" s="952"/>
      <c r="C123" s="922" t="s">
        <v>423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64" t="s">
        <v>426</v>
      </c>
      <c r="AB123" s="965"/>
      <c r="AC123" s="965"/>
      <c r="AD123" s="965"/>
      <c r="AE123" s="966"/>
      <c r="AF123" s="967" t="s">
        <v>426</v>
      </c>
      <c r="AG123" s="965"/>
      <c r="AH123" s="965"/>
      <c r="AI123" s="965"/>
      <c r="AJ123" s="966"/>
      <c r="AK123" s="967" t="s">
        <v>426</v>
      </c>
      <c r="AL123" s="965"/>
      <c r="AM123" s="965"/>
      <c r="AN123" s="965"/>
      <c r="AO123" s="966"/>
      <c r="AP123" s="968" t="s">
        <v>426</v>
      </c>
      <c r="AQ123" s="969"/>
      <c r="AR123" s="969"/>
      <c r="AS123" s="969"/>
      <c r="AT123" s="970"/>
      <c r="AU123" s="1037" t="s">
        <v>440</v>
      </c>
      <c r="AV123" s="1038"/>
      <c r="AW123" s="1038"/>
      <c r="AX123" s="1038"/>
      <c r="AY123" s="1038"/>
      <c r="AZ123" s="1038"/>
      <c r="BA123" s="1038"/>
      <c r="BB123" s="1038"/>
      <c r="BC123" s="1038"/>
      <c r="BD123" s="1038"/>
      <c r="BE123" s="1038"/>
      <c r="BF123" s="1038"/>
      <c r="BG123" s="1038"/>
      <c r="BH123" s="1038"/>
      <c r="BI123" s="1038"/>
      <c r="BJ123" s="1038"/>
      <c r="BK123" s="1038"/>
      <c r="BL123" s="1038"/>
      <c r="BM123" s="1038"/>
      <c r="BN123" s="1038"/>
      <c r="BO123" s="1038"/>
      <c r="BP123" s="1039"/>
      <c r="BQ123" s="1032">
        <v>24.1</v>
      </c>
      <c r="BR123" s="1033"/>
      <c r="BS123" s="1033"/>
      <c r="BT123" s="1033"/>
      <c r="BU123" s="1033"/>
      <c r="BV123" s="1033">
        <v>18.3</v>
      </c>
      <c r="BW123" s="1033"/>
      <c r="BX123" s="1033"/>
      <c r="BY123" s="1033"/>
      <c r="BZ123" s="1033"/>
      <c r="CA123" s="1033">
        <v>20</v>
      </c>
      <c r="CB123" s="1033"/>
      <c r="CC123" s="1033"/>
      <c r="CD123" s="1033"/>
      <c r="CE123" s="1033"/>
      <c r="CF123" s="1034"/>
      <c r="CG123" s="1035"/>
      <c r="CH123" s="1035"/>
      <c r="CI123" s="1035"/>
      <c r="CJ123" s="1036"/>
      <c r="CK123" s="1022"/>
      <c r="CL123" s="1023"/>
      <c r="CM123" s="1023"/>
      <c r="CN123" s="1023"/>
      <c r="CO123" s="1024"/>
      <c r="CP123" s="1013"/>
      <c r="CQ123" s="1014"/>
      <c r="CR123" s="1014"/>
      <c r="CS123" s="1014"/>
      <c r="CT123" s="1014"/>
      <c r="CU123" s="1014"/>
      <c r="CV123" s="1014"/>
      <c r="CW123" s="1014"/>
      <c r="CX123" s="1014"/>
      <c r="CY123" s="1014"/>
      <c r="CZ123" s="1014"/>
      <c r="DA123" s="1014"/>
      <c r="DB123" s="1014"/>
      <c r="DC123" s="1014"/>
      <c r="DD123" s="1014"/>
      <c r="DE123" s="1014"/>
      <c r="DF123" s="1015"/>
      <c r="DG123" s="964"/>
      <c r="DH123" s="965"/>
      <c r="DI123" s="965"/>
      <c r="DJ123" s="965"/>
      <c r="DK123" s="966"/>
      <c r="DL123" s="967"/>
      <c r="DM123" s="965"/>
      <c r="DN123" s="965"/>
      <c r="DO123" s="965"/>
      <c r="DP123" s="966"/>
      <c r="DQ123" s="967"/>
      <c r="DR123" s="965"/>
      <c r="DS123" s="965"/>
      <c r="DT123" s="965"/>
      <c r="DU123" s="966"/>
      <c r="DV123" s="968"/>
      <c r="DW123" s="969"/>
      <c r="DX123" s="969"/>
      <c r="DY123" s="969"/>
      <c r="DZ123" s="970"/>
    </row>
    <row r="124" spans="1:130" s="197" customFormat="1" ht="26.25" customHeight="1">
      <c r="A124" s="981"/>
      <c r="B124" s="952"/>
      <c r="C124" s="922" t="s">
        <v>427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64" t="s">
        <v>111</v>
      </c>
      <c r="AB124" s="965"/>
      <c r="AC124" s="965"/>
      <c r="AD124" s="965"/>
      <c r="AE124" s="966"/>
      <c r="AF124" s="967" t="s">
        <v>111</v>
      </c>
      <c r="AG124" s="965"/>
      <c r="AH124" s="965"/>
      <c r="AI124" s="965"/>
      <c r="AJ124" s="966"/>
      <c r="AK124" s="967" t="s">
        <v>111</v>
      </c>
      <c r="AL124" s="965"/>
      <c r="AM124" s="965"/>
      <c r="AN124" s="965"/>
      <c r="AO124" s="966"/>
      <c r="AP124" s="968" t="s">
        <v>111</v>
      </c>
      <c r="AQ124" s="969"/>
      <c r="AR124" s="969"/>
      <c r="AS124" s="969"/>
      <c r="AT124" s="970"/>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5"/>
      <c r="CL124" s="1025"/>
      <c r="CM124" s="1025"/>
      <c r="CN124" s="1025"/>
      <c r="CO124" s="1026"/>
      <c r="CP124" s="1013" t="s">
        <v>441</v>
      </c>
      <c r="CQ124" s="1014"/>
      <c r="CR124" s="1014"/>
      <c r="CS124" s="1014"/>
      <c r="CT124" s="1014"/>
      <c r="CU124" s="1014"/>
      <c r="CV124" s="1014"/>
      <c r="CW124" s="1014"/>
      <c r="CX124" s="1014"/>
      <c r="CY124" s="1014"/>
      <c r="CZ124" s="1014"/>
      <c r="DA124" s="1014"/>
      <c r="DB124" s="1014"/>
      <c r="DC124" s="1014"/>
      <c r="DD124" s="1014"/>
      <c r="DE124" s="1014"/>
      <c r="DF124" s="1015"/>
      <c r="DG124" s="1003" t="s">
        <v>111</v>
      </c>
      <c r="DH124" s="1004"/>
      <c r="DI124" s="1004"/>
      <c r="DJ124" s="1004"/>
      <c r="DK124" s="1005"/>
      <c r="DL124" s="1006" t="s">
        <v>111</v>
      </c>
      <c r="DM124" s="1004"/>
      <c r="DN124" s="1004"/>
      <c r="DO124" s="1004"/>
      <c r="DP124" s="1005"/>
      <c r="DQ124" s="1006" t="s">
        <v>111</v>
      </c>
      <c r="DR124" s="1004"/>
      <c r="DS124" s="1004"/>
      <c r="DT124" s="1004"/>
      <c r="DU124" s="1005"/>
      <c r="DV124" s="1007" t="s">
        <v>111</v>
      </c>
      <c r="DW124" s="1008"/>
      <c r="DX124" s="1008"/>
      <c r="DY124" s="1008"/>
      <c r="DZ124" s="1009"/>
    </row>
    <row r="125" spans="1:130" s="197" customFormat="1" ht="26.25" customHeight="1" thickBot="1">
      <c r="A125" s="981"/>
      <c r="B125" s="952"/>
      <c r="C125" s="922" t="s">
        <v>429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64" t="s">
        <v>111</v>
      </c>
      <c r="AB125" s="965"/>
      <c r="AC125" s="965"/>
      <c r="AD125" s="965"/>
      <c r="AE125" s="966"/>
      <c r="AF125" s="967" t="s">
        <v>111</v>
      </c>
      <c r="AG125" s="965"/>
      <c r="AH125" s="965"/>
      <c r="AI125" s="965"/>
      <c r="AJ125" s="966"/>
      <c r="AK125" s="967" t="s">
        <v>111</v>
      </c>
      <c r="AL125" s="965"/>
      <c r="AM125" s="965"/>
      <c r="AN125" s="965"/>
      <c r="AO125" s="966"/>
      <c r="AP125" s="968" t="s">
        <v>111</v>
      </c>
      <c r="AQ125" s="969"/>
      <c r="AR125" s="969"/>
      <c r="AS125" s="969"/>
      <c r="AT125" s="970"/>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20" t="s">
        <v>442</v>
      </c>
      <c r="CL125" s="1020"/>
      <c r="CM125" s="1020"/>
      <c r="CN125" s="1020"/>
      <c r="CO125" s="1021"/>
      <c r="CP125" s="946" t="s">
        <v>443</v>
      </c>
      <c r="CQ125" s="893"/>
      <c r="CR125" s="893"/>
      <c r="CS125" s="893"/>
      <c r="CT125" s="893"/>
      <c r="CU125" s="893"/>
      <c r="CV125" s="893"/>
      <c r="CW125" s="893"/>
      <c r="CX125" s="893"/>
      <c r="CY125" s="893"/>
      <c r="CZ125" s="893"/>
      <c r="DA125" s="893"/>
      <c r="DB125" s="893"/>
      <c r="DC125" s="893"/>
      <c r="DD125" s="893"/>
      <c r="DE125" s="893"/>
      <c r="DF125" s="894"/>
      <c r="DG125" s="932" t="s">
        <v>111</v>
      </c>
      <c r="DH125" s="933"/>
      <c r="DI125" s="933"/>
      <c r="DJ125" s="933"/>
      <c r="DK125" s="933"/>
      <c r="DL125" s="933" t="s">
        <v>111</v>
      </c>
      <c r="DM125" s="933"/>
      <c r="DN125" s="933"/>
      <c r="DO125" s="933"/>
      <c r="DP125" s="933"/>
      <c r="DQ125" s="933" t="s">
        <v>111</v>
      </c>
      <c r="DR125" s="933"/>
      <c r="DS125" s="933"/>
      <c r="DT125" s="933"/>
      <c r="DU125" s="933"/>
      <c r="DV125" s="934" t="s">
        <v>111</v>
      </c>
      <c r="DW125" s="934"/>
      <c r="DX125" s="934"/>
      <c r="DY125" s="934"/>
      <c r="DZ125" s="935"/>
    </row>
    <row r="126" spans="1:130" s="197" customFormat="1" ht="26.25" customHeight="1">
      <c r="A126" s="981"/>
      <c r="B126" s="952"/>
      <c r="C126" s="922" t="s">
        <v>433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64">
        <v>4179</v>
      </c>
      <c r="AB126" s="965"/>
      <c r="AC126" s="965"/>
      <c r="AD126" s="965"/>
      <c r="AE126" s="966"/>
      <c r="AF126" s="967">
        <v>66485</v>
      </c>
      <c r="AG126" s="965"/>
      <c r="AH126" s="965"/>
      <c r="AI126" s="965"/>
      <c r="AJ126" s="966"/>
      <c r="AK126" s="967">
        <v>4179</v>
      </c>
      <c r="AL126" s="965"/>
      <c r="AM126" s="965"/>
      <c r="AN126" s="965"/>
      <c r="AO126" s="966"/>
      <c r="AP126" s="968">
        <v>0</v>
      </c>
      <c r="AQ126" s="969"/>
      <c r="AR126" s="969"/>
      <c r="AS126" s="969"/>
      <c r="AT126" s="970"/>
      <c r="AU126" s="233"/>
      <c r="AV126" s="233"/>
      <c r="AW126" s="233"/>
      <c r="AX126" s="1042" t="s">
        <v>444</v>
      </c>
      <c r="AY126" s="1043"/>
      <c r="AZ126" s="1043"/>
      <c r="BA126" s="1043"/>
      <c r="BB126" s="1043"/>
      <c r="BC126" s="1043"/>
      <c r="BD126" s="1043"/>
      <c r="BE126" s="1044"/>
      <c r="BF126" s="1058" t="s">
        <v>445</v>
      </c>
      <c r="BG126" s="1043"/>
      <c r="BH126" s="1043"/>
      <c r="BI126" s="1043"/>
      <c r="BJ126" s="1043"/>
      <c r="BK126" s="1043"/>
      <c r="BL126" s="1044"/>
      <c r="BM126" s="1058" t="s">
        <v>446</v>
      </c>
      <c r="BN126" s="1043"/>
      <c r="BO126" s="1043"/>
      <c r="BP126" s="1043"/>
      <c r="BQ126" s="1043"/>
      <c r="BR126" s="1043"/>
      <c r="BS126" s="1044"/>
      <c r="BT126" s="1058" t="s">
        <v>447</v>
      </c>
      <c r="BU126" s="1043"/>
      <c r="BV126" s="1043"/>
      <c r="BW126" s="1043"/>
      <c r="BX126" s="1043"/>
      <c r="BY126" s="1043"/>
      <c r="BZ126" s="1059"/>
      <c r="CA126" s="233"/>
      <c r="CB126" s="233"/>
      <c r="CC126" s="233"/>
      <c r="CD126" s="234"/>
      <c r="CE126" s="234"/>
      <c r="CF126" s="234"/>
      <c r="CG126" s="231"/>
      <c r="CH126" s="231"/>
      <c r="CI126" s="231"/>
      <c r="CJ126" s="232"/>
      <c r="CK126" s="1023"/>
      <c r="CL126" s="1023"/>
      <c r="CM126" s="1023"/>
      <c r="CN126" s="1023"/>
      <c r="CO126" s="1024"/>
      <c r="CP126" s="955" t="s">
        <v>448</v>
      </c>
      <c r="CQ126" s="956"/>
      <c r="CR126" s="956"/>
      <c r="CS126" s="956"/>
      <c r="CT126" s="956"/>
      <c r="CU126" s="956"/>
      <c r="CV126" s="956"/>
      <c r="CW126" s="956"/>
      <c r="CX126" s="956"/>
      <c r="CY126" s="956"/>
      <c r="CZ126" s="956"/>
      <c r="DA126" s="956"/>
      <c r="DB126" s="956"/>
      <c r="DC126" s="956"/>
      <c r="DD126" s="956"/>
      <c r="DE126" s="956"/>
      <c r="DF126" s="957"/>
      <c r="DG126" s="925" t="s">
        <v>111</v>
      </c>
      <c r="DH126" s="926"/>
      <c r="DI126" s="926"/>
      <c r="DJ126" s="926"/>
      <c r="DK126" s="926"/>
      <c r="DL126" s="926" t="s">
        <v>111</v>
      </c>
      <c r="DM126" s="926"/>
      <c r="DN126" s="926"/>
      <c r="DO126" s="926"/>
      <c r="DP126" s="926"/>
      <c r="DQ126" s="926" t="s">
        <v>111</v>
      </c>
      <c r="DR126" s="926"/>
      <c r="DS126" s="926"/>
      <c r="DT126" s="926"/>
      <c r="DU126" s="926"/>
      <c r="DV126" s="927" t="s">
        <v>111</v>
      </c>
      <c r="DW126" s="927"/>
      <c r="DX126" s="927"/>
      <c r="DY126" s="927"/>
      <c r="DZ126" s="928"/>
    </row>
    <row r="127" spans="1:130" s="197" customFormat="1" ht="26.25" customHeight="1" thickBot="1">
      <c r="A127" s="982"/>
      <c r="B127" s="954"/>
      <c r="C127" s="1010" t="s">
        <v>449</v>
      </c>
      <c r="D127" s="1011"/>
      <c r="E127" s="1011"/>
      <c r="F127" s="1011"/>
      <c r="G127" s="1011"/>
      <c r="H127" s="1011"/>
      <c r="I127" s="1011"/>
      <c r="J127" s="1011"/>
      <c r="K127" s="1011"/>
      <c r="L127" s="1011"/>
      <c r="M127" s="1011"/>
      <c r="N127" s="1011"/>
      <c r="O127" s="1011"/>
      <c r="P127" s="1011"/>
      <c r="Q127" s="1011"/>
      <c r="R127" s="1011"/>
      <c r="S127" s="1011"/>
      <c r="T127" s="1011"/>
      <c r="U127" s="1011"/>
      <c r="V127" s="1011"/>
      <c r="W127" s="1011"/>
      <c r="X127" s="1011"/>
      <c r="Y127" s="1011"/>
      <c r="Z127" s="1012"/>
      <c r="AA127" s="964">
        <v>2358</v>
      </c>
      <c r="AB127" s="965"/>
      <c r="AC127" s="965"/>
      <c r="AD127" s="965"/>
      <c r="AE127" s="966"/>
      <c r="AF127" s="967">
        <v>2073</v>
      </c>
      <c r="AG127" s="965"/>
      <c r="AH127" s="965"/>
      <c r="AI127" s="965"/>
      <c r="AJ127" s="966"/>
      <c r="AK127" s="967">
        <v>1813</v>
      </c>
      <c r="AL127" s="965"/>
      <c r="AM127" s="965"/>
      <c r="AN127" s="965"/>
      <c r="AO127" s="966"/>
      <c r="AP127" s="968">
        <v>0</v>
      </c>
      <c r="AQ127" s="969"/>
      <c r="AR127" s="969"/>
      <c r="AS127" s="969"/>
      <c r="AT127" s="970"/>
      <c r="AU127" s="233"/>
      <c r="AV127" s="233"/>
      <c r="AW127" s="233"/>
      <c r="AX127" s="892" t="s">
        <v>450</v>
      </c>
      <c r="AY127" s="893"/>
      <c r="AZ127" s="893"/>
      <c r="BA127" s="893"/>
      <c r="BB127" s="893"/>
      <c r="BC127" s="893"/>
      <c r="BD127" s="893"/>
      <c r="BE127" s="894"/>
      <c r="BF127" s="1047" t="s">
        <v>111</v>
      </c>
      <c r="BG127" s="1048"/>
      <c r="BH127" s="1048"/>
      <c r="BI127" s="1048"/>
      <c r="BJ127" s="1048"/>
      <c r="BK127" s="1048"/>
      <c r="BL127" s="1057"/>
      <c r="BM127" s="1047">
        <v>12.92</v>
      </c>
      <c r="BN127" s="1048"/>
      <c r="BO127" s="1048"/>
      <c r="BP127" s="1048"/>
      <c r="BQ127" s="1048"/>
      <c r="BR127" s="1048"/>
      <c r="BS127" s="1057"/>
      <c r="BT127" s="1047">
        <v>20</v>
      </c>
      <c r="BU127" s="1048"/>
      <c r="BV127" s="1048"/>
      <c r="BW127" s="1048"/>
      <c r="BX127" s="1048"/>
      <c r="BY127" s="1048"/>
      <c r="BZ127" s="1049"/>
      <c r="CA127" s="234"/>
      <c r="CB127" s="234"/>
      <c r="CC127" s="234"/>
      <c r="CD127" s="234"/>
      <c r="CE127" s="234"/>
      <c r="CF127" s="234"/>
      <c r="CG127" s="231"/>
      <c r="CH127" s="231"/>
      <c r="CI127" s="231"/>
      <c r="CJ127" s="232"/>
      <c r="CK127" s="1045"/>
      <c r="CL127" s="1045"/>
      <c r="CM127" s="1045"/>
      <c r="CN127" s="1045"/>
      <c r="CO127" s="1046"/>
      <c r="CP127" s="1050" t="s">
        <v>451</v>
      </c>
      <c r="CQ127" s="1051"/>
      <c r="CR127" s="1051"/>
      <c r="CS127" s="1051"/>
      <c r="CT127" s="1051"/>
      <c r="CU127" s="1051"/>
      <c r="CV127" s="1051"/>
      <c r="CW127" s="1051"/>
      <c r="CX127" s="1051"/>
      <c r="CY127" s="1051"/>
      <c r="CZ127" s="1051"/>
      <c r="DA127" s="1051"/>
      <c r="DB127" s="1051"/>
      <c r="DC127" s="1051"/>
      <c r="DD127" s="1051"/>
      <c r="DE127" s="1051"/>
      <c r="DF127" s="1052"/>
      <c r="DG127" s="1053">
        <v>3796</v>
      </c>
      <c r="DH127" s="1054"/>
      <c r="DI127" s="1054"/>
      <c r="DJ127" s="1054"/>
      <c r="DK127" s="1054"/>
      <c r="DL127" s="1054">
        <v>1004</v>
      </c>
      <c r="DM127" s="1054"/>
      <c r="DN127" s="1054"/>
      <c r="DO127" s="1054"/>
      <c r="DP127" s="1054"/>
      <c r="DQ127" s="1054">
        <v>646</v>
      </c>
      <c r="DR127" s="1054"/>
      <c r="DS127" s="1054"/>
      <c r="DT127" s="1054"/>
      <c r="DU127" s="1054"/>
      <c r="DV127" s="1055">
        <v>0</v>
      </c>
      <c r="DW127" s="1055"/>
      <c r="DX127" s="1055"/>
      <c r="DY127" s="1055"/>
      <c r="DZ127" s="1056"/>
    </row>
    <row r="128" spans="1:130" s="197" customFormat="1" ht="26.25" customHeight="1">
      <c r="A128" s="1077" t="s">
        <v>452</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453</v>
      </c>
      <c r="X128" s="1079"/>
      <c r="Y128" s="1079"/>
      <c r="Z128" s="1080"/>
      <c r="AA128" s="1095">
        <v>541587</v>
      </c>
      <c r="AB128" s="1096"/>
      <c r="AC128" s="1096"/>
      <c r="AD128" s="1096"/>
      <c r="AE128" s="1097"/>
      <c r="AF128" s="1098">
        <v>546655</v>
      </c>
      <c r="AG128" s="1096"/>
      <c r="AH128" s="1096"/>
      <c r="AI128" s="1096"/>
      <c r="AJ128" s="1097"/>
      <c r="AK128" s="1098">
        <v>628258</v>
      </c>
      <c r="AL128" s="1096"/>
      <c r="AM128" s="1096"/>
      <c r="AN128" s="1096"/>
      <c r="AO128" s="1097"/>
      <c r="AP128" s="1099"/>
      <c r="AQ128" s="1100"/>
      <c r="AR128" s="1100"/>
      <c r="AS128" s="1100"/>
      <c r="AT128" s="1101"/>
      <c r="AU128" s="235"/>
      <c r="AV128" s="235"/>
      <c r="AW128" s="235"/>
      <c r="AX128" s="1060" t="s">
        <v>454</v>
      </c>
      <c r="AY128" s="956"/>
      <c r="AZ128" s="956"/>
      <c r="BA128" s="956"/>
      <c r="BB128" s="956"/>
      <c r="BC128" s="956"/>
      <c r="BD128" s="956"/>
      <c r="BE128" s="957"/>
      <c r="BF128" s="1072" t="s">
        <v>430</v>
      </c>
      <c r="BG128" s="1073"/>
      <c r="BH128" s="1073"/>
      <c r="BI128" s="1073"/>
      <c r="BJ128" s="1073"/>
      <c r="BK128" s="1073"/>
      <c r="BL128" s="1074"/>
      <c r="BM128" s="1072">
        <v>17.920000000000002</v>
      </c>
      <c r="BN128" s="1073"/>
      <c r="BO128" s="1073"/>
      <c r="BP128" s="1073"/>
      <c r="BQ128" s="1073"/>
      <c r="BR128" s="1073"/>
      <c r="BS128" s="1074"/>
      <c r="BT128" s="1072">
        <v>30</v>
      </c>
      <c r="BU128" s="1075"/>
      <c r="BV128" s="1075"/>
      <c r="BW128" s="1075"/>
      <c r="BX128" s="1075"/>
      <c r="BY128" s="1075"/>
      <c r="BZ128" s="1076"/>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6" t="s">
        <v>91</v>
      </c>
      <c r="B129" s="937"/>
      <c r="C129" s="937"/>
      <c r="D129" s="937"/>
      <c r="E129" s="937"/>
      <c r="F129" s="937"/>
      <c r="G129" s="937"/>
      <c r="H129" s="937"/>
      <c r="I129" s="937"/>
      <c r="J129" s="937"/>
      <c r="K129" s="937"/>
      <c r="L129" s="937"/>
      <c r="M129" s="937"/>
      <c r="N129" s="937"/>
      <c r="O129" s="937"/>
      <c r="P129" s="937"/>
      <c r="Q129" s="937"/>
      <c r="R129" s="937"/>
      <c r="S129" s="937"/>
      <c r="T129" s="937"/>
      <c r="U129" s="937"/>
      <c r="V129" s="937"/>
      <c r="W129" s="1066" t="s">
        <v>455</v>
      </c>
      <c r="X129" s="1067"/>
      <c r="Y129" s="1067"/>
      <c r="Z129" s="1068"/>
      <c r="AA129" s="964">
        <v>13120031</v>
      </c>
      <c r="AB129" s="965"/>
      <c r="AC129" s="965"/>
      <c r="AD129" s="965"/>
      <c r="AE129" s="966"/>
      <c r="AF129" s="967">
        <v>13283107</v>
      </c>
      <c r="AG129" s="965"/>
      <c r="AH129" s="965"/>
      <c r="AI129" s="965"/>
      <c r="AJ129" s="966"/>
      <c r="AK129" s="967">
        <v>13253055</v>
      </c>
      <c r="AL129" s="965"/>
      <c r="AM129" s="965"/>
      <c r="AN129" s="965"/>
      <c r="AO129" s="966"/>
      <c r="AP129" s="1069"/>
      <c r="AQ129" s="1070"/>
      <c r="AR129" s="1070"/>
      <c r="AS129" s="1070"/>
      <c r="AT129" s="1071"/>
      <c r="AU129" s="235"/>
      <c r="AV129" s="235"/>
      <c r="AW129" s="235"/>
      <c r="AX129" s="1060" t="s">
        <v>456</v>
      </c>
      <c r="AY129" s="956"/>
      <c r="AZ129" s="956"/>
      <c r="BA129" s="956"/>
      <c r="BB129" s="956"/>
      <c r="BC129" s="956"/>
      <c r="BD129" s="956"/>
      <c r="BE129" s="957"/>
      <c r="BF129" s="1061">
        <v>4.8</v>
      </c>
      <c r="BG129" s="1062"/>
      <c r="BH129" s="1062"/>
      <c r="BI129" s="1062"/>
      <c r="BJ129" s="1062"/>
      <c r="BK129" s="1062"/>
      <c r="BL129" s="1063"/>
      <c r="BM129" s="1061">
        <v>25</v>
      </c>
      <c r="BN129" s="1062"/>
      <c r="BO129" s="1062"/>
      <c r="BP129" s="1062"/>
      <c r="BQ129" s="1062"/>
      <c r="BR129" s="1062"/>
      <c r="BS129" s="1063"/>
      <c r="BT129" s="1061">
        <v>35</v>
      </c>
      <c r="BU129" s="1064"/>
      <c r="BV129" s="1064"/>
      <c r="BW129" s="1064"/>
      <c r="BX129" s="1064"/>
      <c r="BY129" s="1064"/>
      <c r="BZ129" s="106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6" t="s">
        <v>457</v>
      </c>
      <c r="B130" s="937"/>
      <c r="C130" s="937"/>
      <c r="D130" s="937"/>
      <c r="E130" s="937"/>
      <c r="F130" s="937"/>
      <c r="G130" s="937"/>
      <c r="H130" s="937"/>
      <c r="I130" s="937"/>
      <c r="J130" s="937"/>
      <c r="K130" s="937"/>
      <c r="L130" s="937"/>
      <c r="M130" s="937"/>
      <c r="N130" s="937"/>
      <c r="O130" s="937"/>
      <c r="P130" s="937"/>
      <c r="Q130" s="937"/>
      <c r="R130" s="937"/>
      <c r="S130" s="937"/>
      <c r="T130" s="937"/>
      <c r="U130" s="937"/>
      <c r="V130" s="937"/>
      <c r="W130" s="1066" t="s">
        <v>458</v>
      </c>
      <c r="X130" s="1067"/>
      <c r="Y130" s="1067"/>
      <c r="Z130" s="1068"/>
      <c r="AA130" s="964">
        <v>1457351</v>
      </c>
      <c r="AB130" s="965"/>
      <c r="AC130" s="965"/>
      <c r="AD130" s="965"/>
      <c r="AE130" s="966"/>
      <c r="AF130" s="967">
        <v>1472085</v>
      </c>
      <c r="AG130" s="965"/>
      <c r="AH130" s="965"/>
      <c r="AI130" s="965"/>
      <c r="AJ130" s="966"/>
      <c r="AK130" s="967">
        <v>1535951</v>
      </c>
      <c r="AL130" s="965"/>
      <c r="AM130" s="965"/>
      <c r="AN130" s="965"/>
      <c r="AO130" s="966"/>
      <c r="AP130" s="1069"/>
      <c r="AQ130" s="1070"/>
      <c r="AR130" s="1070"/>
      <c r="AS130" s="1070"/>
      <c r="AT130" s="1071"/>
      <c r="AU130" s="235"/>
      <c r="AV130" s="235"/>
      <c r="AW130" s="235"/>
      <c r="AX130" s="1119" t="s">
        <v>459</v>
      </c>
      <c r="AY130" s="1051"/>
      <c r="AZ130" s="1051"/>
      <c r="BA130" s="1051"/>
      <c r="BB130" s="1051"/>
      <c r="BC130" s="1051"/>
      <c r="BD130" s="1051"/>
      <c r="BE130" s="1052"/>
      <c r="BF130" s="1081">
        <v>20</v>
      </c>
      <c r="BG130" s="1082"/>
      <c r="BH130" s="1082"/>
      <c r="BI130" s="1082"/>
      <c r="BJ130" s="1082"/>
      <c r="BK130" s="1082"/>
      <c r="BL130" s="1083"/>
      <c r="BM130" s="1081">
        <v>350</v>
      </c>
      <c r="BN130" s="1082"/>
      <c r="BO130" s="1082"/>
      <c r="BP130" s="1082"/>
      <c r="BQ130" s="1082"/>
      <c r="BR130" s="1082"/>
      <c r="BS130" s="1083"/>
      <c r="BT130" s="1084"/>
      <c r="BU130" s="1085"/>
      <c r="BV130" s="1085"/>
      <c r="BW130" s="1085"/>
      <c r="BX130" s="1085"/>
      <c r="BY130" s="1085"/>
      <c r="BZ130" s="1086"/>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7"/>
      <c r="B131" s="1088"/>
      <c r="C131" s="1088"/>
      <c r="D131" s="1088"/>
      <c r="E131" s="1088"/>
      <c r="F131" s="1088"/>
      <c r="G131" s="1088"/>
      <c r="H131" s="1088"/>
      <c r="I131" s="1088"/>
      <c r="J131" s="1088"/>
      <c r="K131" s="1088"/>
      <c r="L131" s="1088"/>
      <c r="M131" s="1088"/>
      <c r="N131" s="1088"/>
      <c r="O131" s="1088"/>
      <c r="P131" s="1088"/>
      <c r="Q131" s="1088"/>
      <c r="R131" s="1088"/>
      <c r="S131" s="1088"/>
      <c r="T131" s="1088"/>
      <c r="U131" s="1088"/>
      <c r="V131" s="1088"/>
      <c r="W131" s="1089" t="s">
        <v>460</v>
      </c>
      <c r="X131" s="1090"/>
      <c r="Y131" s="1090"/>
      <c r="Z131" s="1091"/>
      <c r="AA131" s="1003">
        <v>11662680</v>
      </c>
      <c r="AB131" s="1004"/>
      <c r="AC131" s="1004"/>
      <c r="AD131" s="1004"/>
      <c r="AE131" s="1005"/>
      <c r="AF131" s="1006">
        <v>11811022</v>
      </c>
      <c r="AG131" s="1004"/>
      <c r="AH131" s="1004"/>
      <c r="AI131" s="1004"/>
      <c r="AJ131" s="1005"/>
      <c r="AK131" s="1006">
        <v>11717104</v>
      </c>
      <c r="AL131" s="1004"/>
      <c r="AM131" s="1004"/>
      <c r="AN131" s="1004"/>
      <c r="AO131" s="1005"/>
      <c r="AP131" s="1092"/>
      <c r="AQ131" s="1093"/>
      <c r="AR131" s="1093"/>
      <c r="AS131" s="1093"/>
      <c r="AT131" s="1094"/>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3" t="s">
        <v>461</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462</v>
      </c>
      <c r="W132" s="1107"/>
      <c r="X132" s="1107"/>
      <c r="Y132" s="1107"/>
      <c r="Z132" s="1108"/>
      <c r="AA132" s="1109">
        <v>5.3416281679999997</v>
      </c>
      <c r="AB132" s="1110"/>
      <c r="AC132" s="1110"/>
      <c r="AD132" s="1110"/>
      <c r="AE132" s="1111"/>
      <c r="AF132" s="1112">
        <v>5.2627706559999998</v>
      </c>
      <c r="AG132" s="1110"/>
      <c r="AH132" s="1110"/>
      <c r="AI132" s="1110"/>
      <c r="AJ132" s="1111"/>
      <c r="AK132" s="1112">
        <v>4.0691368790000002</v>
      </c>
      <c r="AL132" s="1110"/>
      <c r="AM132" s="1110"/>
      <c r="AN132" s="1110"/>
      <c r="AO132" s="1111"/>
      <c r="AP132" s="993"/>
      <c r="AQ132" s="994"/>
      <c r="AR132" s="994"/>
      <c r="AS132" s="994"/>
      <c r="AT132" s="111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114" t="s">
        <v>463</v>
      </c>
      <c r="W133" s="1114"/>
      <c r="X133" s="1114"/>
      <c r="Y133" s="1114"/>
      <c r="Z133" s="1115"/>
      <c r="AA133" s="1116">
        <v>6.7</v>
      </c>
      <c r="AB133" s="1117"/>
      <c r="AC133" s="1117"/>
      <c r="AD133" s="1117"/>
      <c r="AE133" s="1118"/>
      <c r="AF133" s="1116">
        <v>5.9</v>
      </c>
      <c r="AG133" s="1117"/>
      <c r="AH133" s="1117"/>
      <c r="AI133" s="1117"/>
      <c r="AJ133" s="1118"/>
      <c r="AK133" s="1116">
        <v>4.8</v>
      </c>
      <c r="AL133" s="1117"/>
      <c r="AM133" s="1117"/>
      <c r="AN133" s="1117"/>
      <c r="AO133" s="1118"/>
      <c r="AP133" s="1034"/>
      <c r="AQ133" s="1035"/>
      <c r="AR133" s="1035"/>
      <c r="AS133" s="1035"/>
      <c r="AT133" s="110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43" zoomScaleNormal="85" zoomScaleSheetLayoutView="55" workbookViewId="0">
      <selection activeCell="L73" sqref="L7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0" workbookViewId="0">
      <selection activeCell="J19" sqref="J19"/>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23" t="s">
        <v>466</v>
      </c>
      <c r="L7" s="254"/>
      <c r="M7" s="255" t="s">
        <v>467</v>
      </c>
      <c r="N7" s="256"/>
    </row>
    <row r="8" spans="1:16">
      <c r="A8" s="248"/>
      <c r="B8" s="244"/>
      <c r="C8" s="244"/>
      <c r="D8" s="244"/>
      <c r="E8" s="244"/>
      <c r="F8" s="244"/>
      <c r="G8" s="257"/>
      <c r="H8" s="258"/>
      <c r="I8" s="258"/>
      <c r="J8" s="259"/>
      <c r="K8" s="1124"/>
      <c r="L8" s="260" t="s">
        <v>468</v>
      </c>
      <c r="M8" s="261" t="s">
        <v>469</v>
      </c>
      <c r="N8" s="262" t="s">
        <v>470</v>
      </c>
    </row>
    <row r="9" spans="1:16">
      <c r="A9" s="248"/>
      <c r="B9" s="244"/>
      <c r="C9" s="244"/>
      <c r="D9" s="244"/>
      <c r="E9" s="244"/>
      <c r="F9" s="244"/>
      <c r="G9" s="1125" t="s">
        <v>471</v>
      </c>
      <c r="H9" s="1126"/>
      <c r="I9" s="1126"/>
      <c r="J9" s="1127"/>
      <c r="K9" s="263">
        <v>3410865</v>
      </c>
      <c r="L9" s="264">
        <v>45353</v>
      </c>
      <c r="M9" s="265">
        <v>65114</v>
      </c>
      <c r="N9" s="266">
        <v>-30.3</v>
      </c>
    </row>
    <row r="10" spans="1:16">
      <c r="A10" s="248"/>
      <c r="B10" s="244"/>
      <c r="C10" s="244"/>
      <c r="D10" s="244"/>
      <c r="E10" s="244"/>
      <c r="F10" s="244"/>
      <c r="G10" s="1125" t="s">
        <v>472</v>
      </c>
      <c r="H10" s="1126"/>
      <c r="I10" s="1126"/>
      <c r="J10" s="1127"/>
      <c r="K10" s="267">
        <v>208770</v>
      </c>
      <c r="L10" s="268">
        <v>2776</v>
      </c>
      <c r="M10" s="269">
        <v>4538</v>
      </c>
      <c r="N10" s="270">
        <v>-38.799999999999997</v>
      </c>
    </row>
    <row r="11" spans="1:16" ht="13.5" customHeight="1">
      <c r="A11" s="248"/>
      <c r="B11" s="244"/>
      <c r="C11" s="244"/>
      <c r="D11" s="244"/>
      <c r="E11" s="244"/>
      <c r="F11" s="244"/>
      <c r="G11" s="1125" t="s">
        <v>473</v>
      </c>
      <c r="H11" s="1126"/>
      <c r="I11" s="1126"/>
      <c r="J11" s="1127"/>
      <c r="K11" s="267">
        <v>736028</v>
      </c>
      <c r="L11" s="268">
        <v>9787</v>
      </c>
      <c r="M11" s="269">
        <v>5513</v>
      </c>
      <c r="N11" s="270">
        <v>77.5</v>
      </c>
    </row>
    <row r="12" spans="1:16" ht="13.5" customHeight="1">
      <c r="A12" s="248"/>
      <c r="B12" s="244"/>
      <c r="C12" s="244"/>
      <c r="D12" s="244"/>
      <c r="E12" s="244"/>
      <c r="F12" s="244"/>
      <c r="G12" s="1125" t="s">
        <v>474</v>
      </c>
      <c r="H12" s="1126"/>
      <c r="I12" s="1126"/>
      <c r="J12" s="1127"/>
      <c r="K12" s="267" t="s">
        <v>475</v>
      </c>
      <c r="L12" s="268" t="s">
        <v>475</v>
      </c>
      <c r="M12" s="269">
        <v>953</v>
      </c>
      <c r="N12" s="270" t="s">
        <v>475</v>
      </c>
    </row>
    <row r="13" spans="1:16" ht="13.5" customHeight="1">
      <c r="A13" s="248"/>
      <c r="B13" s="244"/>
      <c r="C13" s="244"/>
      <c r="D13" s="244"/>
      <c r="E13" s="244"/>
      <c r="F13" s="244"/>
      <c r="G13" s="1125" t="s">
        <v>476</v>
      </c>
      <c r="H13" s="1126"/>
      <c r="I13" s="1126"/>
      <c r="J13" s="1127"/>
      <c r="K13" s="267" t="s">
        <v>475</v>
      </c>
      <c r="L13" s="268" t="s">
        <v>475</v>
      </c>
      <c r="M13" s="269">
        <v>2</v>
      </c>
      <c r="N13" s="270" t="s">
        <v>475</v>
      </c>
    </row>
    <row r="14" spans="1:16" ht="13.5" customHeight="1">
      <c r="A14" s="248"/>
      <c r="B14" s="244"/>
      <c r="C14" s="244"/>
      <c r="D14" s="244"/>
      <c r="E14" s="244"/>
      <c r="F14" s="244"/>
      <c r="G14" s="1125" t="s">
        <v>477</v>
      </c>
      <c r="H14" s="1126"/>
      <c r="I14" s="1126"/>
      <c r="J14" s="1127"/>
      <c r="K14" s="267">
        <v>172379</v>
      </c>
      <c r="L14" s="268">
        <v>2292</v>
      </c>
      <c r="M14" s="269">
        <v>2887</v>
      </c>
      <c r="N14" s="270">
        <v>-20.6</v>
      </c>
    </row>
    <row r="15" spans="1:16" ht="13.5" customHeight="1">
      <c r="A15" s="248"/>
      <c r="B15" s="244"/>
      <c r="C15" s="244"/>
      <c r="D15" s="244"/>
      <c r="E15" s="244"/>
      <c r="F15" s="244"/>
      <c r="G15" s="1125" t="s">
        <v>478</v>
      </c>
      <c r="H15" s="1126"/>
      <c r="I15" s="1126"/>
      <c r="J15" s="1127"/>
      <c r="K15" s="267">
        <v>225837</v>
      </c>
      <c r="L15" s="268">
        <v>3003</v>
      </c>
      <c r="M15" s="269">
        <v>1642</v>
      </c>
      <c r="N15" s="270">
        <v>82.9</v>
      </c>
    </row>
    <row r="16" spans="1:16">
      <c r="A16" s="248"/>
      <c r="B16" s="244"/>
      <c r="C16" s="244"/>
      <c r="D16" s="244"/>
      <c r="E16" s="244"/>
      <c r="F16" s="244"/>
      <c r="G16" s="1128" t="s">
        <v>479</v>
      </c>
      <c r="H16" s="1129"/>
      <c r="I16" s="1129"/>
      <c r="J16" s="1130"/>
      <c r="K16" s="268">
        <v>-374305</v>
      </c>
      <c r="L16" s="268">
        <v>-4977</v>
      </c>
      <c r="M16" s="269">
        <v>-6965</v>
      </c>
      <c r="N16" s="270">
        <v>-28.5</v>
      </c>
    </row>
    <row r="17" spans="1:16">
      <c r="A17" s="248"/>
      <c r="B17" s="244"/>
      <c r="C17" s="244"/>
      <c r="D17" s="244"/>
      <c r="E17" s="244"/>
      <c r="F17" s="244"/>
      <c r="G17" s="1128" t="s">
        <v>169</v>
      </c>
      <c r="H17" s="1129"/>
      <c r="I17" s="1129"/>
      <c r="J17" s="1130"/>
      <c r="K17" s="268">
        <v>4379574</v>
      </c>
      <c r="L17" s="268">
        <v>58234</v>
      </c>
      <c r="M17" s="269">
        <v>73685</v>
      </c>
      <c r="N17" s="270">
        <v>-21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20" t="s">
        <v>484</v>
      </c>
      <c r="H21" s="1121"/>
      <c r="I21" s="1121"/>
      <c r="J21" s="1122"/>
      <c r="K21" s="280">
        <v>5.53</v>
      </c>
      <c r="L21" s="281">
        <v>7.13</v>
      </c>
      <c r="M21" s="282">
        <v>-1.6</v>
      </c>
      <c r="N21" s="249"/>
      <c r="O21" s="283"/>
      <c r="P21" s="279"/>
    </row>
    <row r="22" spans="1:16" s="284" customFormat="1">
      <c r="A22" s="279"/>
      <c r="B22" s="249"/>
      <c r="C22" s="249"/>
      <c r="D22" s="249"/>
      <c r="E22" s="249"/>
      <c r="F22" s="249"/>
      <c r="G22" s="1120" t="s">
        <v>485</v>
      </c>
      <c r="H22" s="1121"/>
      <c r="I22" s="1121"/>
      <c r="J22" s="1122"/>
      <c r="K22" s="285">
        <v>101.4</v>
      </c>
      <c r="L22" s="286">
        <v>98.1</v>
      </c>
      <c r="M22" s="287">
        <v>3.3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23" t="s">
        <v>466</v>
      </c>
      <c r="L30" s="254"/>
      <c r="M30" s="255" t="s">
        <v>467</v>
      </c>
      <c r="N30" s="256"/>
    </row>
    <row r="31" spans="1:16">
      <c r="A31" s="248"/>
      <c r="B31" s="244"/>
      <c r="C31" s="244"/>
      <c r="D31" s="244"/>
      <c r="E31" s="244"/>
      <c r="F31" s="244"/>
      <c r="G31" s="257"/>
      <c r="H31" s="258"/>
      <c r="I31" s="258"/>
      <c r="J31" s="259"/>
      <c r="K31" s="1124"/>
      <c r="L31" s="260" t="s">
        <v>468</v>
      </c>
      <c r="M31" s="261" t="s">
        <v>469</v>
      </c>
      <c r="N31" s="262" t="s">
        <v>470</v>
      </c>
    </row>
    <row r="32" spans="1:16" ht="27" customHeight="1">
      <c r="A32" s="248"/>
      <c r="B32" s="244"/>
      <c r="C32" s="244"/>
      <c r="D32" s="244"/>
      <c r="E32" s="244"/>
      <c r="F32" s="244"/>
      <c r="G32" s="1136" t="s">
        <v>488</v>
      </c>
      <c r="H32" s="1137"/>
      <c r="I32" s="1137"/>
      <c r="J32" s="1138"/>
      <c r="K32" s="294">
        <v>2158248</v>
      </c>
      <c r="L32" s="294">
        <v>28697</v>
      </c>
      <c r="M32" s="295">
        <v>43359</v>
      </c>
      <c r="N32" s="296">
        <v>-33.799999999999997</v>
      </c>
    </row>
    <row r="33" spans="1:16" ht="13.5" customHeight="1">
      <c r="A33" s="248"/>
      <c r="B33" s="244"/>
      <c r="C33" s="244"/>
      <c r="D33" s="244"/>
      <c r="E33" s="244"/>
      <c r="F33" s="244"/>
      <c r="G33" s="1136" t="s">
        <v>489</v>
      </c>
      <c r="H33" s="1137"/>
      <c r="I33" s="1137"/>
      <c r="J33" s="1138"/>
      <c r="K33" s="294" t="s">
        <v>475</v>
      </c>
      <c r="L33" s="294" t="s">
        <v>475</v>
      </c>
      <c r="M33" s="295">
        <v>0</v>
      </c>
      <c r="N33" s="296" t="s">
        <v>475</v>
      </c>
    </row>
    <row r="34" spans="1:16" ht="27" customHeight="1">
      <c r="A34" s="248"/>
      <c r="B34" s="244"/>
      <c r="C34" s="244"/>
      <c r="D34" s="244"/>
      <c r="E34" s="244"/>
      <c r="F34" s="244"/>
      <c r="G34" s="1136" t="s">
        <v>490</v>
      </c>
      <c r="H34" s="1137"/>
      <c r="I34" s="1137"/>
      <c r="J34" s="1138"/>
      <c r="K34" s="294" t="s">
        <v>475</v>
      </c>
      <c r="L34" s="294" t="s">
        <v>475</v>
      </c>
      <c r="M34" s="295">
        <v>39</v>
      </c>
      <c r="N34" s="296" t="s">
        <v>475</v>
      </c>
    </row>
    <row r="35" spans="1:16" ht="27" customHeight="1">
      <c r="A35" s="248"/>
      <c r="B35" s="244"/>
      <c r="C35" s="244"/>
      <c r="D35" s="244"/>
      <c r="E35" s="244"/>
      <c r="F35" s="244"/>
      <c r="G35" s="1136" t="s">
        <v>491</v>
      </c>
      <c r="H35" s="1137"/>
      <c r="I35" s="1137"/>
      <c r="J35" s="1138"/>
      <c r="K35" s="294">
        <v>378559</v>
      </c>
      <c r="L35" s="294">
        <v>5034</v>
      </c>
      <c r="M35" s="295">
        <v>11806</v>
      </c>
      <c r="N35" s="296">
        <v>-57.4</v>
      </c>
    </row>
    <row r="36" spans="1:16" ht="27" customHeight="1">
      <c r="A36" s="248"/>
      <c r="B36" s="244"/>
      <c r="C36" s="244"/>
      <c r="D36" s="244"/>
      <c r="E36" s="244"/>
      <c r="F36" s="244"/>
      <c r="G36" s="1136" t="s">
        <v>492</v>
      </c>
      <c r="H36" s="1137"/>
      <c r="I36" s="1137"/>
      <c r="J36" s="1138"/>
      <c r="K36" s="294">
        <v>98195</v>
      </c>
      <c r="L36" s="294">
        <v>1306</v>
      </c>
      <c r="M36" s="295">
        <v>1910</v>
      </c>
      <c r="N36" s="296">
        <v>-31.6</v>
      </c>
    </row>
    <row r="37" spans="1:16" ht="13.5" customHeight="1">
      <c r="A37" s="248"/>
      <c r="B37" s="244"/>
      <c r="C37" s="244"/>
      <c r="D37" s="244"/>
      <c r="E37" s="244"/>
      <c r="F37" s="244"/>
      <c r="G37" s="1136" t="s">
        <v>493</v>
      </c>
      <c r="H37" s="1137"/>
      <c r="I37" s="1137"/>
      <c r="J37" s="1138"/>
      <c r="K37" s="294">
        <v>5992</v>
      </c>
      <c r="L37" s="294">
        <v>80</v>
      </c>
      <c r="M37" s="295">
        <v>1129</v>
      </c>
      <c r="N37" s="296">
        <v>-92.9</v>
      </c>
    </row>
    <row r="38" spans="1:16" ht="27" customHeight="1">
      <c r="A38" s="248"/>
      <c r="B38" s="244"/>
      <c r="C38" s="244"/>
      <c r="D38" s="244"/>
      <c r="E38" s="244"/>
      <c r="F38" s="244"/>
      <c r="G38" s="1139" t="s">
        <v>494</v>
      </c>
      <c r="H38" s="1140"/>
      <c r="I38" s="1140"/>
      <c r="J38" s="1141"/>
      <c r="K38" s="297" t="s">
        <v>475</v>
      </c>
      <c r="L38" s="297" t="s">
        <v>475</v>
      </c>
      <c r="M38" s="298">
        <v>5</v>
      </c>
      <c r="N38" s="299" t="s">
        <v>475</v>
      </c>
      <c r="O38" s="293"/>
    </row>
    <row r="39" spans="1:16">
      <c r="A39" s="248"/>
      <c r="B39" s="244"/>
      <c r="C39" s="244"/>
      <c r="D39" s="244"/>
      <c r="E39" s="244"/>
      <c r="F39" s="244"/>
      <c r="G39" s="1139" t="s">
        <v>495</v>
      </c>
      <c r="H39" s="1140"/>
      <c r="I39" s="1140"/>
      <c r="J39" s="1141"/>
      <c r="K39" s="300">
        <v>-628258</v>
      </c>
      <c r="L39" s="300">
        <v>-8354</v>
      </c>
      <c r="M39" s="301">
        <v>-5126</v>
      </c>
      <c r="N39" s="302">
        <v>63</v>
      </c>
      <c r="O39" s="293"/>
    </row>
    <row r="40" spans="1:16" ht="27" customHeight="1">
      <c r="A40" s="248"/>
      <c r="B40" s="244"/>
      <c r="C40" s="244"/>
      <c r="D40" s="244"/>
      <c r="E40" s="244"/>
      <c r="F40" s="244"/>
      <c r="G40" s="1136" t="s">
        <v>496</v>
      </c>
      <c r="H40" s="1137"/>
      <c r="I40" s="1137"/>
      <c r="J40" s="1138"/>
      <c r="K40" s="300">
        <v>-1535951</v>
      </c>
      <c r="L40" s="300">
        <v>-20423</v>
      </c>
      <c r="M40" s="301">
        <v>-37205</v>
      </c>
      <c r="N40" s="302">
        <v>-45.1</v>
      </c>
      <c r="O40" s="293"/>
    </row>
    <row r="41" spans="1:16">
      <c r="A41" s="248"/>
      <c r="B41" s="244"/>
      <c r="C41" s="244"/>
      <c r="D41" s="244"/>
      <c r="E41" s="244"/>
      <c r="F41" s="244"/>
      <c r="G41" s="1142" t="s">
        <v>279</v>
      </c>
      <c r="H41" s="1143"/>
      <c r="I41" s="1143"/>
      <c r="J41" s="1144"/>
      <c r="K41" s="294">
        <v>476785</v>
      </c>
      <c r="L41" s="300">
        <v>6340</v>
      </c>
      <c r="M41" s="301">
        <v>15917</v>
      </c>
      <c r="N41" s="302">
        <v>-60.2</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31" t="s">
        <v>466</v>
      </c>
      <c r="J49" s="1133" t="s">
        <v>500</v>
      </c>
      <c r="K49" s="1134"/>
      <c r="L49" s="1134"/>
      <c r="M49" s="1134"/>
      <c r="N49" s="1135"/>
    </row>
    <row r="50" spans="1:14">
      <c r="A50" s="248"/>
      <c r="B50" s="244"/>
      <c r="C50" s="244"/>
      <c r="D50" s="244"/>
      <c r="E50" s="244"/>
      <c r="F50" s="244"/>
      <c r="G50" s="312"/>
      <c r="H50" s="313"/>
      <c r="I50" s="1132"/>
      <c r="J50" s="314" t="s">
        <v>501</v>
      </c>
      <c r="K50" s="315" t="s">
        <v>502</v>
      </c>
      <c r="L50" s="316" t="s">
        <v>503</v>
      </c>
      <c r="M50" s="317" t="s">
        <v>504</v>
      </c>
      <c r="N50" s="318" t="s">
        <v>505</v>
      </c>
    </row>
    <row r="51" spans="1:14">
      <c r="A51" s="248"/>
      <c r="B51" s="244"/>
      <c r="C51" s="244"/>
      <c r="D51" s="244"/>
      <c r="E51" s="244"/>
      <c r="F51" s="244"/>
      <c r="G51" s="310" t="s">
        <v>506</v>
      </c>
      <c r="H51" s="311"/>
      <c r="I51" s="319">
        <v>1867201</v>
      </c>
      <c r="J51" s="320">
        <v>24757</v>
      </c>
      <c r="K51" s="321">
        <v>-30.2</v>
      </c>
      <c r="L51" s="322">
        <v>40203</v>
      </c>
      <c r="M51" s="323">
        <v>4.3</v>
      </c>
      <c r="N51" s="324">
        <v>-34.5</v>
      </c>
    </row>
    <row r="52" spans="1:14">
      <c r="A52" s="248"/>
      <c r="B52" s="244"/>
      <c r="C52" s="244"/>
      <c r="D52" s="244"/>
      <c r="E52" s="244"/>
      <c r="F52" s="244"/>
      <c r="G52" s="325"/>
      <c r="H52" s="326" t="s">
        <v>507</v>
      </c>
      <c r="I52" s="327">
        <v>926117</v>
      </c>
      <c r="J52" s="328">
        <v>12279</v>
      </c>
      <c r="K52" s="329">
        <v>-35.9</v>
      </c>
      <c r="L52" s="330">
        <v>23352</v>
      </c>
      <c r="M52" s="331">
        <v>-3.6</v>
      </c>
      <c r="N52" s="332">
        <v>-32.299999999999997</v>
      </c>
    </row>
    <row r="53" spans="1:14">
      <c r="A53" s="248"/>
      <c r="B53" s="244"/>
      <c r="C53" s="244"/>
      <c r="D53" s="244"/>
      <c r="E53" s="244"/>
      <c r="F53" s="244"/>
      <c r="G53" s="310" t="s">
        <v>508</v>
      </c>
      <c r="H53" s="311"/>
      <c r="I53" s="319">
        <v>2133548</v>
      </c>
      <c r="J53" s="320">
        <v>28348</v>
      </c>
      <c r="K53" s="321">
        <v>14.5</v>
      </c>
      <c r="L53" s="322">
        <v>47569</v>
      </c>
      <c r="M53" s="323">
        <v>18.3</v>
      </c>
      <c r="N53" s="324">
        <v>-3.8</v>
      </c>
    </row>
    <row r="54" spans="1:14">
      <c r="A54" s="248"/>
      <c r="B54" s="244"/>
      <c r="C54" s="244"/>
      <c r="D54" s="244"/>
      <c r="E54" s="244"/>
      <c r="F54" s="244"/>
      <c r="G54" s="325"/>
      <c r="H54" s="326" t="s">
        <v>507</v>
      </c>
      <c r="I54" s="327">
        <v>964825</v>
      </c>
      <c r="J54" s="328">
        <v>12819</v>
      </c>
      <c r="K54" s="329">
        <v>4.4000000000000004</v>
      </c>
      <c r="L54" s="330">
        <v>26255</v>
      </c>
      <c r="M54" s="331">
        <v>12.4</v>
      </c>
      <c r="N54" s="332">
        <v>-8</v>
      </c>
    </row>
    <row r="55" spans="1:14">
      <c r="A55" s="248"/>
      <c r="B55" s="244"/>
      <c r="C55" s="244"/>
      <c r="D55" s="244"/>
      <c r="E55" s="244"/>
      <c r="F55" s="244"/>
      <c r="G55" s="310" t="s">
        <v>509</v>
      </c>
      <c r="H55" s="311"/>
      <c r="I55" s="319">
        <v>2470759</v>
      </c>
      <c r="J55" s="320">
        <v>32748</v>
      </c>
      <c r="K55" s="321">
        <v>15.5</v>
      </c>
      <c r="L55" s="322">
        <v>50880</v>
      </c>
      <c r="M55" s="323">
        <v>7</v>
      </c>
      <c r="N55" s="324">
        <v>8.5</v>
      </c>
    </row>
    <row r="56" spans="1:14">
      <c r="A56" s="248"/>
      <c r="B56" s="244"/>
      <c r="C56" s="244"/>
      <c r="D56" s="244"/>
      <c r="E56" s="244"/>
      <c r="F56" s="244"/>
      <c r="G56" s="325"/>
      <c r="H56" s="326" t="s">
        <v>507</v>
      </c>
      <c r="I56" s="327">
        <v>927247</v>
      </c>
      <c r="J56" s="328">
        <v>12290</v>
      </c>
      <c r="K56" s="329">
        <v>-4.0999999999999996</v>
      </c>
      <c r="L56" s="330">
        <v>26879</v>
      </c>
      <c r="M56" s="331">
        <v>2.4</v>
      </c>
      <c r="N56" s="332">
        <v>-6.5</v>
      </c>
    </row>
    <row r="57" spans="1:14">
      <c r="A57" s="248"/>
      <c r="B57" s="244"/>
      <c r="C57" s="244"/>
      <c r="D57" s="244"/>
      <c r="E57" s="244"/>
      <c r="F57" s="244"/>
      <c r="G57" s="310" t="s">
        <v>510</v>
      </c>
      <c r="H57" s="311"/>
      <c r="I57" s="319">
        <v>2725049</v>
      </c>
      <c r="J57" s="320">
        <v>36206</v>
      </c>
      <c r="K57" s="321">
        <v>10.6</v>
      </c>
      <c r="L57" s="322">
        <v>63956</v>
      </c>
      <c r="M57" s="323">
        <v>25.7</v>
      </c>
      <c r="N57" s="324">
        <v>-15.1</v>
      </c>
    </row>
    <row r="58" spans="1:14">
      <c r="A58" s="248"/>
      <c r="B58" s="244"/>
      <c r="C58" s="244"/>
      <c r="D58" s="244"/>
      <c r="E58" s="244"/>
      <c r="F58" s="244"/>
      <c r="G58" s="325"/>
      <c r="H58" s="326" t="s">
        <v>507</v>
      </c>
      <c r="I58" s="327">
        <v>1528968</v>
      </c>
      <c r="J58" s="328">
        <v>20314</v>
      </c>
      <c r="K58" s="329">
        <v>65.3</v>
      </c>
      <c r="L58" s="330">
        <v>29239</v>
      </c>
      <c r="M58" s="331">
        <v>8.8000000000000007</v>
      </c>
      <c r="N58" s="332">
        <v>56.5</v>
      </c>
    </row>
    <row r="59" spans="1:14">
      <c r="A59" s="248"/>
      <c r="B59" s="244"/>
      <c r="C59" s="244"/>
      <c r="D59" s="244"/>
      <c r="E59" s="244"/>
      <c r="F59" s="244"/>
      <c r="G59" s="310" t="s">
        <v>511</v>
      </c>
      <c r="H59" s="311"/>
      <c r="I59" s="319">
        <v>3741120</v>
      </c>
      <c r="J59" s="320">
        <v>49744</v>
      </c>
      <c r="K59" s="321">
        <v>37.4</v>
      </c>
      <c r="L59" s="322">
        <v>66255</v>
      </c>
      <c r="M59" s="323">
        <v>3.6</v>
      </c>
      <c r="N59" s="324">
        <v>33.799999999999997</v>
      </c>
    </row>
    <row r="60" spans="1:14">
      <c r="A60" s="248"/>
      <c r="B60" s="244"/>
      <c r="C60" s="244"/>
      <c r="D60" s="244"/>
      <c r="E60" s="244"/>
      <c r="F60" s="244"/>
      <c r="G60" s="325"/>
      <c r="H60" s="326" t="s">
        <v>507</v>
      </c>
      <c r="I60" s="333">
        <v>2313404</v>
      </c>
      <c r="J60" s="328">
        <v>30760</v>
      </c>
      <c r="K60" s="329">
        <v>51.4</v>
      </c>
      <c r="L60" s="330">
        <v>31822</v>
      </c>
      <c r="M60" s="331">
        <v>8.8000000000000007</v>
      </c>
      <c r="N60" s="332">
        <v>42.6</v>
      </c>
    </row>
    <row r="61" spans="1:14">
      <c r="A61" s="248"/>
      <c r="B61" s="244"/>
      <c r="C61" s="244"/>
      <c r="D61" s="244"/>
      <c r="E61" s="244"/>
      <c r="F61" s="244"/>
      <c r="G61" s="310" t="s">
        <v>512</v>
      </c>
      <c r="H61" s="334"/>
      <c r="I61" s="335">
        <v>2587535</v>
      </c>
      <c r="J61" s="336">
        <v>34361</v>
      </c>
      <c r="K61" s="337">
        <v>9.6</v>
      </c>
      <c r="L61" s="338">
        <v>53773</v>
      </c>
      <c r="M61" s="339">
        <v>11.8</v>
      </c>
      <c r="N61" s="324">
        <v>-2.2000000000000002</v>
      </c>
    </row>
    <row r="62" spans="1:14">
      <c r="A62" s="248"/>
      <c r="B62" s="244"/>
      <c r="C62" s="244"/>
      <c r="D62" s="244"/>
      <c r="E62" s="244"/>
      <c r="F62" s="244"/>
      <c r="G62" s="325"/>
      <c r="H62" s="326" t="s">
        <v>507</v>
      </c>
      <c r="I62" s="327">
        <v>1332112</v>
      </c>
      <c r="J62" s="328">
        <v>17692</v>
      </c>
      <c r="K62" s="329">
        <v>16.2</v>
      </c>
      <c r="L62" s="330">
        <v>27509</v>
      </c>
      <c r="M62" s="331">
        <v>5.8</v>
      </c>
      <c r="N62" s="332">
        <v>10.4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9"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45" t="s">
        <v>3</v>
      </c>
      <c r="D47" s="1145"/>
      <c r="E47" s="1146"/>
      <c r="F47" s="11">
        <v>6.98</v>
      </c>
      <c r="G47" s="12">
        <v>10.32</v>
      </c>
      <c r="H47" s="12">
        <v>14.64</v>
      </c>
      <c r="I47" s="12">
        <v>14.5</v>
      </c>
      <c r="J47" s="13">
        <v>13</v>
      </c>
    </row>
    <row r="48" spans="2:10" ht="57.75" customHeight="1">
      <c r="B48" s="14"/>
      <c r="C48" s="1147" t="s">
        <v>4</v>
      </c>
      <c r="D48" s="1147"/>
      <c r="E48" s="1148"/>
      <c r="F48" s="15">
        <v>6.32</v>
      </c>
      <c r="G48" s="16">
        <v>4.83</v>
      </c>
      <c r="H48" s="16">
        <v>5.22</v>
      </c>
      <c r="I48" s="16">
        <v>4.3</v>
      </c>
      <c r="J48" s="17">
        <v>4.79</v>
      </c>
    </row>
    <row r="49" spans="2:10" ht="57.75" customHeight="1" thickBot="1">
      <c r="B49" s="18"/>
      <c r="C49" s="1149" t="s">
        <v>5</v>
      </c>
      <c r="D49" s="1149"/>
      <c r="E49" s="1150"/>
      <c r="F49" s="19">
        <v>4.1900000000000004</v>
      </c>
      <c r="G49" s="20" t="s">
        <v>519</v>
      </c>
      <c r="H49" s="20">
        <v>2.19</v>
      </c>
      <c r="I49" s="20" t="s">
        <v>520</v>
      </c>
      <c r="J49" s="21" t="s">
        <v>521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election activeCell="K37" sqref="K37"/>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7" t="s">
        <v>522</v>
      </c>
      <c r="D34" s="1157"/>
      <c r="E34" s="1158"/>
      <c r="F34" s="32">
        <v>6.31</v>
      </c>
      <c r="G34" s="33">
        <v>4.82</v>
      </c>
      <c r="H34" s="33">
        <v>5.22</v>
      </c>
      <c r="I34" s="33">
        <v>4.3</v>
      </c>
      <c r="J34" s="34">
        <v>4.79</v>
      </c>
      <c r="K34" s="22"/>
      <c r="L34" s="22"/>
      <c r="M34" s="22"/>
      <c r="N34" s="22"/>
      <c r="O34" s="22"/>
      <c r="P34" s="22"/>
    </row>
    <row r="35" spans="1:16" ht="39" customHeight="1">
      <c r="A35" s="22"/>
      <c r="B35" s="35"/>
      <c r="C35" s="1151" t="s">
        <v>523</v>
      </c>
      <c r="D35" s="1152"/>
      <c r="E35" s="1153"/>
      <c r="F35" s="36">
        <v>3.17</v>
      </c>
      <c r="G35" s="37">
        <v>3.44</v>
      </c>
      <c r="H35" s="37">
        <v>2.4700000000000002</v>
      </c>
      <c r="I35" s="37">
        <v>3.19</v>
      </c>
      <c r="J35" s="38">
        <v>3.72</v>
      </c>
      <c r="K35" s="22"/>
      <c r="L35" s="22"/>
      <c r="M35" s="22"/>
      <c r="N35" s="22"/>
      <c r="O35" s="22"/>
      <c r="P35" s="22"/>
    </row>
    <row r="36" spans="1:16" ht="39" customHeight="1">
      <c r="A36" s="22"/>
      <c r="B36" s="35"/>
      <c r="C36" s="1151" t="s">
        <v>524</v>
      </c>
      <c r="D36" s="1152"/>
      <c r="E36" s="1153"/>
      <c r="F36" s="36">
        <v>0.23</v>
      </c>
      <c r="G36" s="37">
        <v>0.44</v>
      </c>
      <c r="H36" s="37">
        <v>0.85</v>
      </c>
      <c r="I36" s="37">
        <v>1.17</v>
      </c>
      <c r="J36" s="38">
        <v>0.81</v>
      </c>
      <c r="K36" s="22"/>
      <c r="L36" s="22"/>
      <c r="M36" s="22"/>
      <c r="N36" s="22"/>
      <c r="O36" s="22"/>
      <c r="P36" s="22"/>
    </row>
    <row r="37" spans="1:16" ht="39" customHeight="1">
      <c r="A37" s="22"/>
      <c r="B37" s="35"/>
      <c r="C37" s="1151" t="s">
        <v>525</v>
      </c>
      <c r="D37" s="1152"/>
      <c r="E37" s="1153"/>
      <c r="F37" s="36">
        <v>0.31</v>
      </c>
      <c r="G37" s="37">
        <v>0.32</v>
      </c>
      <c r="H37" s="37">
        <v>0.52</v>
      </c>
      <c r="I37" s="37">
        <v>0.32</v>
      </c>
      <c r="J37" s="38">
        <v>0.38</v>
      </c>
      <c r="K37" s="22"/>
      <c r="L37" s="22"/>
      <c r="M37" s="22"/>
      <c r="N37" s="22"/>
      <c r="O37" s="22"/>
      <c r="P37" s="22"/>
    </row>
    <row r="38" spans="1:16" ht="39" customHeight="1">
      <c r="A38" s="22"/>
      <c r="B38" s="35"/>
      <c r="C38" s="1151" t="s">
        <v>526</v>
      </c>
      <c r="D38" s="1152"/>
      <c r="E38" s="1153"/>
      <c r="F38" s="36">
        <v>0.05</v>
      </c>
      <c r="G38" s="37">
        <v>0.02</v>
      </c>
      <c r="H38" s="37">
        <v>0</v>
      </c>
      <c r="I38" s="37">
        <v>0</v>
      </c>
      <c r="J38" s="38">
        <v>0.04</v>
      </c>
      <c r="K38" s="22"/>
      <c r="L38" s="22"/>
      <c r="M38" s="22"/>
      <c r="N38" s="22"/>
      <c r="O38" s="22"/>
      <c r="P38" s="22"/>
    </row>
    <row r="39" spans="1:16" ht="39" customHeight="1">
      <c r="A39" s="22"/>
      <c r="B39" s="35"/>
      <c r="C39" s="1151"/>
      <c r="D39" s="1152"/>
      <c r="E39" s="1153"/>
      <c r="F39" s="36"/>
      <c r="G39" s="37"/>
      <c r="H39" s="37"/>
      <c r="I39" s="37"/>
      <c r="J39" s="38"/>
      <c r="K39" s="22"/>
      <c r="L39" s="22"/>
      <c r="M39" s="22"/>
      <c r="N39" s="22"/>
      <c r="O39" s="22"/>
      <c r="P39" s="22"/>
    </row>
    <row r="40" spans="1:16" ht="39" customHeight="1">
      <c r="A40" s="22"/>
      <c r="B40" s="35"/>
      <c r="C40" s="1151"/>
      <c r="D40" s="1152"/>
      <c r="E40" s="1153"/>
      <c r="F40" s="36"/>
      <c r="G40" s="37"/>
      <c r="H40" s="37"/>
      <c r="I40" s="37"/>
      <c r="J40" s="38"/>
      <c r="K40" s="22"/>
      <c r="L40" s="22"/>
      <c r="M40" s="22"/>
      <c r="N40" s="22"/>
      <c r="O40" s="22"/>
      <c r="P40" s="22"/>
    </row>
    <row r="41" spans="1:16" ht="39" customHeight="1">
      <c r="A41" s="22"/>
      <c r="B41" s="35"/>
      <c r="C41" s="1151"/>
      <c r="D41" s="1152"/>
      <c r="E41" s="1153"/>
      <c r="F41" s="36"/>
      <c r="G41" s="37"/>
      <c r="H41" s="37"/>
      <c r="I41" s="37"/>
      <c r="J41" s="38"/>
      <c r="K41" s="22"/>
      <c r="L41" s="22"/>
      <c r="M41" s="22"/>
      <c r="N41" s="22"/>
      <c r="O41" s="22"/>
      <c r="P41" s="22"/>
    </row>
    <row r="42" spans="1:16" ht="39" customHeight="1">
      <c r="A42" s="22"/>
      <c r="B42" s="39"/>
      <c r="C42" s="1151" t="s">
        <v>527</v>
      </c>
      <c r="D42" s="1152"/>
      <c r="E42" s="1153"/>
      <c r="F42" s="36" t="s">
        <v>475</v>
      </c>
      <c r="G42" s="37" t="s">
        <v>475</v>
      </c>
      <c r="H42" s="37" t="s">
        <v>475</v>
      </c>
      <c r="I42" s="37" t="s">
        <v>475</v>
      </c>
      <c r="J42" s="38" t="s">
        <v>475</v>
      </c>
      <c r="K42" s="22"/>
      <c r="L42" s="22"/>
      <c r="M42" s="22"/>
      <c r="N42" s="22"/>
      <c r="O42" s="22"/>
      <c r="P42" s="22"/>
    </row>
    <row r="43" spans="1:16" ht="39" customHeight="1" thickBot="1">
      <c r="A43" s="22"/>
      <c r="B43" s="40"/>
      <c r="C43" s="1154" t="s">
        <v>528</v>
      </c>
      <c r="D43" s="1155"/>
      <c r="E43" s="1156"/>
      <c r="F43" s="41">
        <v>0</v>
      </c>
      <c r="G43" s="42" t="s">
        <v>475</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7" zoomScaleSheetLayoutView="55" workbookViewId="0">
      <selection activeCell="L48" sqref="L4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7" t="s">
        <v>11</v>
      </c>
      <c r="C45" s="1168"/>
      <c r="D45" s="58"/>
      <c r="E45" s="1173" t="s">
        <v>12</v>
      </c>
      <c r="F45" s="1173"/>
      <c r="G45" s="1173"/>
      <c r="H45" s="1173"/>
      <c r="I45" s="1173"/>
      <c r="J45" s="1174"/>
      <c r="K45" s="59">
        <v>2217</v>
      </c>
      <c r="L45" s="60">
        <v>2235</v>
      </c>
      <c r="M45" s="60">
        <v>2059</v>
      </c>
      <c r="N45" s="60">
        <v>2077</v>
      </c>
      <c r="O45" s="61">
        <v>2158</v>
      </c>
      <c r="P45" s="48"/>
      <c r="Q45" s="48"/>
      <c r="R45" s="48"/>
      <c r="S45" s="48"/>
      <c r="T45" s="48"/>
      <c r="U45" s="48"/>
    </row>
    <row r="46" spans="1:21" ht="30.75" customHeight="1">
      <c r="A46" s="48"/>
      <c r="B46" s="1169"/>
      <c r="C46" s="1170"/>
      <c r="D46" s="62"/>
      <c r="E46" s="1161" t="s">
        <v>13</v>
      </c>
      <c r="F46" s="1161"/>
      <c r="G46" s="1161"/>
      <c r="H46" s="1161"/>
      <c r="I46" s="1161"/>
      <c r="J46" s="1162"/>
      <c r="K46" s="63" t="s">
        <v>475</v>
      </c>
      <c r="L46" s="64" t="s">
        <v>475</v>
      </c>
      <c r="M46" s="64" t="s">
        <v>475</v>
      </c>
      <c r="N46" s="64" t="s">
        <v>475</v>
      </c>
      <c r="O46" s="65" t="s">
        <v>475</v>
      </c>
      <c r="P46" s="48"/>
      <c r="Q46" s="48"/>
      <c r="R46" s="48"/>
      <c r="S46" s="48"/>
      <c r="T46" s="48"/>
      <c r="U46" s="48"/>
    </row>
    <row r="47" spans="1:21" ht="30.75" customHeight="1">
      <c r="A47" s="48"/>
      <c r="B47" s="1169"/>
      <c r="C47" s="1170"/>
      <c r="D47" s="62"/>
      <c r="E47" s="1161" t="s">
        <v>14</v>
      </c>
      <c r="F47" s="1161"/>
      <c r="G47" s="1161"/>
      <c r="H47" s="1161"/>
      <c r="I47" s="1161"/>
      <c r="J47" s="1162"/>
      <c r="K47" s="63" t="s">
        <v>475</v>
      </c>
      <c r="L47" s="64" t="s">
        <v>475</v>
      </c>
      <c r="M47" s="64" t="s">
        <v>475</v>
      </c>
      <c r="N47" s="64" t="s">
        <v>475</v>
      </c>
      <c r="O47" s="65" t="s">
        <v>475</v>
      </c>
      <c r="P47" s="48"/>
      <c r="Q47" s="48"/>
      <c r="R47" s="48"/>
      <c r="S47" s="48"/>
      <c r="T47" s="48"/>
      <c r="U47" s="48"/>
    </row>
    <row r="48" spans="1:21" ht="30.75" customHeight="1">
      <c r="A48" s="48"/>
      <c r="B48" s="1169"/>
      <c r="C48" s="1170"/>
      <c r="D48" s="62"/>
      <c r="E48" s="1161" t="s">
        <v>15</v>
      </c>
      <c r="F48" s="1161"/>
      <c r="G48" s="1161"/>
      <c r="H48" s="1161"/>
      <c r="I48" s="1161"/>
      <c r="J48" s="1162"/>
      <c r="K48" s="63">
        <v>480</v>
      </c>
      <c r="L48" s="64">
        <v>464</v>
      </c>
      <c r="M48" s="64">
        <v>443</v>
      </c>
      <c r="N48" s="64">
        <v>421</v>
      </c>
      <c r="O48" s="65">
        <v>379</v>
      </c>
      <c r="P48" s="48"/>
      <c r="Q48" s="48"/>
      <c r="R48" s="48"/>
      <c r="S48" s="48"/>
      <c r="T48" s="48"/>
      <c r="U48" s="48"/>
    </row>
    <row r="49" spans="1:21" ht="30.75" customHeight="1">
      <c r="A49" s="48"/>
      <c r="B49" s="1169"/>
      <c r="C49" s="1170"/>
      <c r="D49" s="62"/>
      <c r="E49" s="1161" t="s">
        <v>16</v>
      </c>
      <c r="F49" s="1161"/>
      <c r="G49" s="1161"/>
      <c r="H49" s="1161"/>
      <c r="I49" s="1161"/>
      <c r="J49" s="1162"/>
      <c r="K49" s="63">
        <v>123</v>
      </c>
      <c r="L49" s="64">
        <v>123</v>
      </c>
      <c r="M49" s="64">
        <v>114</v>
      </c>
      <c r="N49" s="64">
        <v>74</v>
      </c>
      <c r="O49" s="65">
        <v>98</v>
      </c>
      <c r="P49" s="48"/>
      <c r="Q49" s="48"/>
      <c r="R49" s="48"/>
      <c r="S49" s="48"/>
      <c r="T49" s="48"/>
      <c r="U49" s="48"/>
    </row>
    <row r="50" spans="1:21" ht="30.75" customHeight="1">
      <c r="A50" s="48"/>
      <c r="B50" s="1169"/>
      <c r="C50" s="1170"/>
      <c r="D50" s="62"/>
      <c r="E50" s="1161" t="s">
        <v>17</v>
      </c>
      <c r="F50" s="1161"/>
      <c r="G50" s="1161"/>
      <c r="H50" s="1161"/>
      <c r="I50" s="1161"/>
      <c r="J50" s="1162"/>
      <c r="K50" s="63">
        <v>7</v>
      </c>
      <c r="L50" s="64">
        <v>7</v>
      </c>
      <c r="M50" s="64">
        <v>7</v>
      </c>
      <c r="N50" s="64">
        <v>69</v>
      </c>
      <c r="O50" s="65">
        <v>6</v>
      </c>
      <c r="P50" s="48"/>
      <c r="Q50" s="48"/>
      <c r="R50" s="48"/>
      <c r="S50" s="48"/>
      <c r="T50" s="48"/>
      <c r="U50" s="48"/>
    </row>
    <row r="51" spans="1:21" ht="30.75" customHeight="1">
      <c r="A51" s="48"/>
      <c r="B51" s="1171"/>
      <c r="C51" s="1172"/>
      <c r="D51" s="66"/>
      <c r="E51" s="1161" t="s">
        <v>18</v>
      </c>
      <c r="F51" s="1161"/>
      <c r="G51" s="1161"/>
      <c r="H51" s="1161"/>
      <c r="I51" s="1161"/>
      <c r="J51" s="1162"/>
      <c r="K51" s="63" t="s">
        <v>475</v>
      </c>
      <c r="L51" s="64" t="s">
        <v>475</v>
      </c>
      <c r="M51" s="64" t="s">
        <v>475</v>
      </c>
      <c r="N51" s="64" t="s">
        <v>475</v>
      </c>
      <c r="O51" s="65" t="s">
        <v>475</v>
      </c>
      <c r="P51" s="48"/>
      <c r="Q51" s="48"/>
      <c r="R51" s="48"/>
      <c r="S51" s="48"/>
      <c r="T51" s="48"/>
      <c r="U51" s="48"/>
    </row>
    <row r="52" spans="1:21" ht="30.75" customHeight="1">
      <c r="A52" s="48"/>
      <c r="B52" s="1159" t="s">
        <v>19</v>
      </c>
      <c r="C52" s="1160"/>
      <c r="D52" s="66"/>
      <c r="E52" s="1161" t="s">
        <v>20</v>
      </c>
      <c r="F52" s="1161"/>
      <c r="G52" s="1161"/>
      <c r="H52" s="1161"/>
      <c r="I52" s="1161"/>
      <c r="J52" s="1162"/>
      <c r="K52" s="63">
        <v>1946</v>
      </c>
      <c r="L52" s="64">
        <v>1981</v>
      </c>
      <c r="M52" s="64">
        <v>1999</v>
      </c>
      <c r="N52" s="64">
        <v>2018</v>
      </c>
      <c r="O52" s="65">
        <v>2164</v>
      </c>
      <c r="P52" s="48"/>
      <c r="Q52" s="48"/>
      <c r="R52" s="48"/>
      <c r="S52" s="48"/>
      <c r="T52" s="48"/>
      <c r="U52" s="48"/>
    </row>
    <row r="53" spans="1:21" ht="30.75" customHeight="1" thickBot="1">
      <c r="A53" s="48"/>
      <c r="B53" s="1163" t="s">
        <v>21</v>
      </c>
      <c r="C53" s="1164"/>
      <c r="D53" s="67"/>
      <c r="E53" s="1165" t="s">
        <v>22</v>
      </c>
      <c r="F53" s="1165"/>
      <c r="G53" s="1165"/>
      <c r="H53" s="1165"/>
      <c r="I53" s="1165"/>
      <c r="J53" s="1166"/>
      <c r="K53" s="68">
        <v>881</v>
      </c>
      <c r="L53" s="69">
        <v>848</v>
      </c>
      <c r="M53" s="69">
        <v>624</v>
      </c>
      <c r="N53" s="69">
        <v>623</v>
      </c>
      <c r="O53" s="70">
        <v>477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2" zoomScale="70" zoomScaleNormal="70" zoomScaleSheetLayoutView="100" workbookViewId="0">
      <selection activeCell="M52" sqref="M5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75" t="s">
        <v>24</v>
      </c>
      <c r="C41" s="1176"/>
      <c r="D41" s="81"/>
      <c r="E41" s="1181" t="s">
        <v>25</v>
      </c>
      <c r="F41" s="1181"/>
      <c r="G41" s="1181"/>
      <c r="H41" s="1182"/>
      <c r="I41" s="82">
        <v>20091</v>
      </c>
      <c r="J41" s="83">
        <v>20093</v>
      </c>
      <c r="K41" s="83">
        <v>20606</v>
      </c>
      <c r="L41" s="83">
        <v>21330</v>
      </c>
      <c r="M41" s="84">
        <v>22203</v>
      </c>
    </row>
    <row r="42" spans="2:13" ht="27.75" customHeight="1">
      <c r="B42" s="1177"/>
      <c r="C42" s="1178"/>
      <c r="D42" s="85"/>
      <c r="E42" s="1183" t="s">
        <v>26</v>
      </c>
      <c r="F42" s="1183"/>
      <c r="G42" s="1183"/>
      <c r="H42" s="1184"/>
      <c r="I42" s="86">
        <v>623</v>
      </c>
      <c r="J42" s="87">
        <v>623</v>
      </c>
      <c r="K42" s="87">
        <v>623</v>
      </c>
      <c r="L42" s="87">
        <v>561</v>
      </c>
      <c r="M42" s="88">
        <v>65</v>
      </c>
    </row>
    <row r="43" spans="2:13" ht="27.75" customHeight="1">
      <c r="B43" s="1177"/>
      <c r="C43" s="1178"/>
      <c r="D43" s="85"/>
      <c r="E43" s="1183" t="s">
        <v>27</v>
      </c>
      <c r="F43" s="1183"/>
      <c r="G43" s="1183"/>
      <c r="H43" s="1184"/>
      <c r="I43" s="86">
        <v>5344</v>
      </c>
      <c r="J43" s="87">
        <v>5233</v>
      </c>
      <c r="K43" s="87">
        <v>4998</v>
      </c>
      <c r="L43" s="87">
        <v>4795</v>
      </c>
      <c r="M43" s="88">
        <v>4403</v>
      </c>
    </row>
    <row r="44" spans="2:13" ht="27.75" customHeight="1">
      <c r="B44" s="1177"/>
      <c r="C44" s="1178"/>
      <c r="D44" s="85"/>
      <c r="E44" s="1183" t="s">
        <v>28</v>
      </c>
      <c r="F44" s="1183"/>
      <c r="G44" s="1183"/>
      <c r="H44" s="1184"/>
      <c r="I44" s="86">
        <v>403</v>
      </c>
      <c r="J44" s="87">
        <v>345</v>
      </c>
      <c r="K44" s="87">
        <v>383</v>
      </c>
      <c r="L44" s="87">
        <v>316</v>
      </c>
      <c r="M44" s="88">
        <v>345</v>
      </c>
    </row>
    <row r="45" spans="2:13" ht="27.75" customHeight="1">
      <c r="B45" s="1177"/>
      <c r="C45" s="1178"/>
      <c r="D45" s="85"/>
      <c r="E45" s="1183" t="s">
        <v>29</v>
      </c>
      <c r="F45" s="1183"/>
      <c r="G45" s="1183"/>
      <c r="H45" s="1184"/>
      <c r="I45" s="86">
        <v>3969</v>
      </c>
      <c r="J45" s="87">
        <v>3495</v>
      </c>
      <c r="K45" s="87">
        <v>3338</v>
      </c>
      <c r="L45" s="87">
        <v>3118</v>
      </c>
      <c r="M45" s="88">
        <v>2799</v>
      </c>
    </row>
    <row r="46" spans="2:13" ht="27.75" customHeight="1">
      <c r="B46" s="1177"/>
      <c r="C46" s="1178"/>
      <c r="D46" s="85"/>
      <c r="E46" s="1183" t="s">
        <v>30</v>
      </c>
      <c r="F46" s="1183"/>
      <c r="G46" s="1183"/>
      <c r="H46" s="1184"/>
      <c r="I46" s="86">
        <v>14</v>
      </c>
      <c r="J46" s="87">
        <v>9</v>
      </c>
      <c r="K46" s="87">
        <v>4</v>
      </c>
      <c r="L46" s="87">
        <v>1</v>
      </c>
      <c r="M46" s="88">
        <v>1</v>
      </c>
    </row>
    <row r="47" spans="2:13" ht="27.75" customHeight="1">
      <c r="B47" s="1177"/>
      <c r="C47" s="1178"/>
      <c r="D47" s="85"/>
      <c r="E47" s="1183" t="s">
        <v>31</v>
      </c>
      <c r="F47" s="1183"/>
      <c r="G47" s="1183"/>
      <c r="H47" s="1184"/>
      <c r="I47" s="86" t="s">
        <v>475</v>
      </c>
      <c r="J47" s="87" t="s">
        <v>475</v>
      </c>
      <c r="K47" s="87" t="s">
        <v>475</v>
      </c>
      <c r="L47" s="87" t="s">
        <v>475</v>
      </c>
      <c r="M47" s="88" t="s">
        <v>475</v>
      </c>
    </row>
    <row r="48" spans="2:13" ht="27.75" customHeight="1">
      <c r="B48" s="1179"/>
      <c r="C48" s="1180"/>
      <c r="D48" s="85"/>
      <c r="E48" s="1183" t="s">
        <v>32</v>
      </c>
      <c r="F48" s="1183"/>
      <c r="G48" s="1183"/>
      <c r="H48" s="1184"/>
      <c r="I48" s="86" t="s">
        <v>475</v>
      </c>
      <c r="J48" s="87" t="s">
        <v>475</v>
      </c>
      <c r="K48" s="87" t="s">
        <v>475</v>
      </c>
      <c r="L48" s="87" t="s">
        <v>475</v>
      </c>
      <c r="M48" s="88" t="s">
        <v>475</v>
      </c>
    </row>
    <row r="49" spans="2:13" ht="27.75" customHeight="1">
      <c r="B49" s="1185" t="s">
        <v>33</v>
      </c>
      <c r="C49" s="1186"/>
      <c r="D49" s="89"/>
      <c r="E49" s="1183" t="s">
        <v>34</v>
      </c>
      <c r="F49" s="1183"/>
      <c r="G49" s="1183"/>
      <c r="H49" s="1184"/>
      <c r="I49" s="86">
        <v>3401</v>
      </c>
      <c r="J49" s="87">
        <v>3025</v>
      </c>
      <c r="K49" s="87">
        <v>4956</v>
      </c>
      <c r="L49" s="87">
        <v>5332</v>
      </c>
      <c r="M49" s="88">
        <v>4917</v>
      </c>
    </row>
    <row r="50" spans="2:13" ht="27.75" customHeight="1">
      <c r="B50" s="1177"/>
      <c r="C50" s="1178"/>
      <c r="D50" s="85"/>
      <c r="E50" s="1183" t="s">
        <v>35</v>
      </c>
      <c r="F50" s="1183"/>
      <c r="G50" s="1183"/>
      <c r="H50" s="1184"/>
      <c r="I50" s="86">
        <v>5243</v>
      </c>
      <c r="J50" s="87">
        <v>5187</v>
      </c>
      <c r="K50" s="87">
        <v>5188</v>
      </c>
      <c r="L50" s="87">
        <v>5125</v>
      </c>
      <c r="M50" s="88">
        <v>4787</v>
      </c>
    </row>
    <row r="51" spans="2:13" ht="27.75" customHeight="1">
      <c r="B51" s="1179"/>
      <c r="C51" s="1180"/>
      <c r="D51" s="85"/>
      <c r="E51" s="1183" t="s">
        <v>36</v>
      </c>
      <c r="F51" s="1183"/>
      <c r="G51" s="1183"/>
      <c r="H51" s="1184"/>
      <c r="I51" s="86">
        <v>15767</v>
      </c>
      <c r="J51" s="87">
        <v>16341</v>
      </c>
      <c r="K51" s="87">
        <v>16990</v>
      </c>
      <c r="L51" s="87">
        <v>17492</v>
      </c>
      <c r="M51" s="88">
        <v>17765</v>
      </c>
    </row>
    <row r="52" spans="2:13" ht="27.75" customHeight="1" thickBot="1">
      <c r="B52" s="1187" t="s">
        <v>37</v>
      </c>
      <c r="C52" s="1188"/>
      <c r="D52" s="90"/>
      <c r="E52" s="1189" t="s">
        <v>38</v>
      </c>
      <c r="F52" s="1189"/>
      <c r="G52" s="1189"/>
      <c r="H52" s="1190"/>
      <c r="I52" s="91">
        <v>6032</v>
      </c>
      <c r="J52" s="92">
        <v>5247</v>
      </c>
      <c r="K52" s="92">
        <v>2817</v>
      </c>
      <c r="L52" s="92">
        <v>2171</v>
      </c>
      <c r="M52" s="93">
        <v>2348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24757</v>
      </c>
      <c r="E3" s="116"/>
      <c r="F3" s="117">
        <v>40203</v>
      </c>
      <c r="G3" s="118"/>
      <c r="H3" s="119"/>
    </row>
    <row r="4" spans="1:8">
      <c r="A4" s="120"/>
      <c r="B4" s="121"/>
      <c r="C4" s="122"/>
      <c r="D4" s="123">
        <v>12279</v>
      </c>
      <c r="E4" s="124"/>
      <c r="F4" s="125">
        <v>23352</v>
      </c>
      <c r="G4" s="126"/>
      <c r="H4" s="127"/>
    </row>
    <row r="5" spans="1:8">
      <c r="A5" s="108" t="s">
        <v>508</v>
      </c>
      <c r="B5" s="113"/>
      <c r="C5" s="114"/>
      <c r="D5" s="115">
        <v>28348</v>
      </c>
      <c r="E5" s="116"/>
      <c r="F5" s="117">
        <v>47569</v>
      </c>
      <c r="G5" s="118"/>
      <c r="H5" s="119"/>
    </row>
    <row r="6" spans="1:8">
      <c r="A6" s="120"/>
      <c r="B6" s="121"/>
      <c r="C6" s="122"/>
      <c r="D6" s="123">
        <v>12819</v>
      </c>
      <c r="E6" s="124"/>
      <c r="F6" s="125">
        <v>26255</v>
      </c>
      <c r="G6" s="126"/>
      <c r="H6" s="127"/>
    </row>
    <row r="7" spans="1:8">
      <c r="A7" s="108" t="s">
        <v>509</v>
      </c>
      <c r="B7" s="113"/>
      <c r="C7" s="114"/>
      <c r="D7" s="115">
        <v>32748</v>
      </c>
      <c r="E7" s="116"/>
      <c r="F7" s="117">
        <v>50880</v>
      </c>
      <c r="G7" s="118"/>
      <c r="H7" s="119"/>
    </row>
    <row r="8" spans="1:8">
      <c r="A8" s="120"/>
      <c r="B8" s="121"/>
      <c r="C8" s="122"/>
      <c r="D8" s="123">
        <v>12290</v>
      </c>
      <c r="E8" s="124"/>
      <c r="F8" s="125">
        <v>26879</v>
      </c>
      <c r="G8" s="126"/>
      <c r="H8" s="127"/>
    </row>
    <row r="9" spans="1:8">
      <c r="A9" s="108" t="s">
        <v>510</v>
      </c>
      <c r="B9" s="113"/>
      <c r="C9" s="114"/>
      <c r="D9" s="115">
        <v>36206</v>
      </c>
      <c r="E9" s="116"/>
      <c r="F9" s="117">
        <v>63956</v>
      </c>
      <c r="G9" s="118"/>
      <c r="H9" s="119"/>
    </row>
    <row r="10" spans="1:8">
      <c r="A10" s="120"/>
      <c r="B10" s="121"/>
      <c r="C10" s="122"/>
      <c r="D10" s="123">
        <v>20314</v>
      </c>
      <c r="E10" s="124"/>
      <c r="F10" s="125">
        <v>29239</v>
      </c>
      <c r="G10" s="126"/>
      <c r="H10" s="127"/>
    </row>
    <row r="11" spans="1:8">
      <c r="A11" s="108" t="s">
        <v>511</v>
      </c>
      <c r="B11" s="113"/>
      <c r="C11" s="114"/>
      <c r="D11" s="115">
        <v>49744</v>
      </c>
      <c r="E11" s="116"/>
      <c r="F11" s="117">
        <v>66255</v>
      </c>
      <c r="G11" s="118"/>
      <c r="H11" s="119"/>
    </row>
    <row r="12" spans="1:8">
      <c r="A12" s="120"/>
      <c r="B12" s="121"/>
      <c r="C12" s="128"/>
      <c r="D12" s="123">
        <v>30760</v>
      </c>
      <c r="E12" s="124"/>
      <c r="F12" s="125">
        <v>31822</v>
      </c>
      <c r="G12" s="126"/>
      <c r="H12" s="127"/>
    </row>
    <row r="13" spans="1:8">
      <c r="A13" s="108"/>
      <c r="B13" s="113"/>
      <c r="C13" s="129"/>
      <c r="D13" s="130">
        <v>34361</v>
      </c>
      <c r="E13" s="131"/>
      <c r="F13" s="132">
        <v>53773</v>
      </c>
      <c r="G13" s="133"/>
      <c r="H13" s="119"/>
    </row>
    <row r="14" spans="1:8">
      <c r="A14" s="120"/>
      <c r="B14" s="121"/>
      <c r="C14" s="122"/>
      <c r="D14" s="123">
        <v>17692</v>
      </c>
      <c r="E14" s="124"/>
      <c r="F14" s="125">
        <v>27509</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6.32</v>
      </c>
      <c r="C19" s="134">
        <f>ROUND(VALUE(SUBSTITUTE(実質収支比率等に係る経年分析!G$48,"▲","-")),2)</f>
        <v>4.83</v>
      </c>
      <c r="D19" s="134">
        <f>ROUND(VALUE(SUBSTITUTE(実質収支比率等に係る経年分析!H$48,"▲","-")),2)</f>
        <v>5.22</v>
      </c>
      <c r="E19" s="134">
        <f>ROUND(VALUE(SUBSTITUTE(実質収支比率等に係る経年分析!I$48,"▲","-")),2)</f>
        <v>4.3</v>
      </c>
      <c r="F19" s="134">
        <f>ROUND(VALUE(SUBSTITUTE(実質収支比率等に係る経年分析!J$48,"▲","-")),2)</f>
        <v>4.79</v>
      </c>
    </row>
    <row r="20" spans="1:11">
      <c r="A20" s="134" t="s">
        <v>43</v>
      </c>
      <c r="B20" s="134">
        <f>ROUND(VALUE(SUBSTITUTE(実質収支比率等に係る経年分析!F$47,"▲","-")),2)</f>
        <v>6.98</v>
      </c>
      <c r="C20" s="134">
        <f>ROUND(VALUE(SUBSTITUTE(実質収支比率等に係る経年分析!G$47,"▲","-")),2)</f>
        <v>10.32</v>
      </c>
      <c r="D20" s="134">
        <f>ROUND(VALUE(SUBSTITUTE(実質収支比率等に係る経年分析!H$47,"▲","-")),2)</f>
        <v>14.64</v>
      </c>
      <c r="E20" s="134">
        <f>ROUND(VALUE(SUBSTITUTE(実質収支比率等に係る経年分析!I$47,"▲","-")),2)</f>
        <v>14.5</v>
      </c>
      <c r="F20" s="134">
        <f>ROUND(VALUE(SUBSTITUTE(実質収支比率等に係る経年分析!J$47,"▲","-")),2)</f>
        <v>13</v>
      </c>
    </row>
    <row r="21" spans="1:11">
      <c r="A21" s="134" t="s">
        <v>44</v>
      </c>
      <c r="B21" s="134">
        <f>IF(ISNUMBER(VALUE(SUBSTITUTE(実質収支比率等に係る経年分析!F$49,"▲","-"))),ROUND(VALUE(SUBSTITUTE(実質収支比率等に係る経年分析!F$49,"▲","-")),2),NA())</f>
        <v>4.1900000000000004</v>
      </c>
      <c r="C21" s="134">
        <f>IF(ISNUMBER(VALUE(SUBSTITUTE(実質収支比率等に係る経年分析!G$49,"▲","-"))),ROUND(VALUE(SUBSTITUTE(実質収支比率等に係る経年分析!G$49,"▲","-")),2),NA())</f>
        <v>-1.26</v>
      </c>
      <c r="D21" s="134">
        <f>IF(ISNUMBER(VALUE(SUBSTITUTE(実質収支比率等に係る経年分析!H$49,"▲","-"))),ROUND(VALUE(SUBSTITUTE(実質収支比率等に係る経年分析!H$49,"▲","-")),2),NA())</f>
        <v>2.19</v>
      </c>
      <c r="E21" s="134">
        <f>IF(ISNUMBER(VALUE(SUBSTITUTE(実質収支比率等に係る経年分析!I$49,"▲","-"))),ROUND(VALUE(SUBSTITUTE(実質収支比率等に係る経年分析!I$49,"▲","-")),2),NA())</f>
        <v>-3.44</v>
      </c>
      <c r="F21" s="134">
        <f>IF(ISNUMBER(VALUE(SUBSTITUTE(実質収支比率等に係る経年分析!J$49,"▲","-"))),ROUND(VALUE(SUBSTITUTE(実質収支比率等に係る経年分析!J$49,"▲","-")),2),NA())</f>
        <v>-3.25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0.38</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0.81</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3.17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3.44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2.4700000000000002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3.19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3.72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6.31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4.82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5.22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4.79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1946</v>
      </c>
      <c r="E42" s="136"/>
      <c r="F42" s="136"/>
      <c r="G42" s="136">
        <f>'実質公債費比率（分子）の構造'!L$52</f>
        <v>1981</v>
      </c>
      <c r="H42" s="136"/>
      <c r="I42" s="136"/>
      <c r="J42" s="136">
        <f>'実質公債費比率（分子）の構造'!M$52</f>
        <v>1999</v>
      </c>
      <c r="K42" s="136"/>
      <c r="L42" s="136"/>
      <c r="M42" s="136">
        <f>'実質公債費比率（分子）の構造'!N$52</f>
        <v>2018</v>
      </c>
      <c r="N42" s="136"/>
      <c r="O42" s="136"/>
      <c r="P42" s="136">
        <f>'実質公債費比率（分子）の構造'!O$52</f>
        <v>2164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7</v>
      </c>
      <c r="C44" s="136"/>
      <c r="D44" s="136"/>
      <c r="E44" s="136">
        <f>'実質公債費比率（分子）の構造'!L$50</f>
        <v>7</v>
      </c>
      <c r="F44" s="136"/>
      <c r="G44" s="136"/>
      <c r="H44" s="136">
        <f>'実質公債費比率（分子）の構造'!M$50</f>
        <v>7</v>
      </c>
      <c r="I44" s="136"/>
      <c r="J44" s="136"/>
      <c r="K44" s="136">
        <f>'実質公債費比率（分子）の構造'!N$50</f>
        <v>69</v>
      </c>
      <c r="L44" s="136"/>
      <c r="M44" s="136"/>
      <c r="N44" s="136">
        <f>'実質公債費比率（分子）の構造'!O$50</f>
        <v>6</v>
      </c>
      <c r="O44" s="136"/>
      <c r="P44" s="136"/>
    </row>
    <row r="45" spans="1:16">
      <c r="A45" s="136" t="s">
        <v>54</v>
      </c>
      <c r="B45" s="136">
        <f>'実質公債費比率（分子）の構造'!K$49</f>
        <v>123</v>
      </c>
      <c r="C45" s="136"/>
      <c r="D45" s="136"/>
      <c r="E45" s="136">
        <f>'実質公債費比率（分子）の構造'!L$49</f>
        <v>123</v>
      </c>
      <c r="F45" s="136"/>
      <c r="G45" s="136"/>
      <c r="H45" s="136">
        <f>'実質公債費比率（分子）の構造'!M$49</f>
        <v>114</v>
      </c>
      <c r="I45" s="136"/>
      <c r="J45" s="136"/>
      <c r="K45" s="136">
        <f>'実質公債費比率（分子）の構造'!N$49</f>
        <v>74</v>
      </c>
      <c r="L45" s="136"/>
      <c r="M45" s="136"/>
      <c r="N45" s="136">
        <f>'実質公債費比率（分子）の構造'!O$49</f>
        <v>98</v>
      </c>
      <c r="O45" s="136"/>
      <c r="P45" s="136"/>
    </row>
    <row r="46" spans="1:16">
      <c r="A46" s="136" t="s">
        <v>55</v>
      </c>
      <c r="B46" s="136">
        <f>'実質公債費比率（分子）の構造'!K$48</f>
        <v>480</v>
      </c>
      <c r="C46" s="136"/>
      <c r="D46" s="136"/>
      <c r="E46" s="136">
        <f>'実質公債費比率（分子）の構造'!L$48</f>
        <v>464</v>
      </c>
      <c r="F46" s="136"/>
      <c r="G46" s="136"/>
      <c r="H46" s="136">
        <f>'実質公債費比率（分子）の構造'!M$48</f>
        <v>443</v>
      </c>
      <c r="I46" s="136"/>
      <c r="J46" s="136"/>
      <c r="K46" s="136">
        <f>'実質公債費比率（分子）の構造'!N$48</f>
        <v>421</v>
      </c>
      <c r="L46" s="136"/>
      <c r="M46" s="136"/>
      <c r="N46" s="136">
        <f>'実質公債費比率（分子）の構造'!O$48</f>
        <v>379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2217</v>
      </c>
      <c r="C49" s="136"/>
      <c r="D49" s="136"/>
      <c r="E49" s="136">
        <f>'実質公債費比率（分子）の構造'!L$45</f>
        <v>2235</v>
      </c>
      <c r="F49" s="136"/>
      <c r="G49" s="136"/>
      <c r="H49" s="136">
        <f>'実質公債費比率（分子）の構造'!M$45</f>
        <v>2059</v>
      </c>
      <c r="I49" s="136"/>
      <c r="J49" s="136"/>
      <c r="K49" s="136">
        <f>'実質公債費比率（分子）の構造'!N$45</f>
        <v>2077</v>
      </c>
      <c r="L49" s="136"/>
      <c r="M49" s="136"/>
      <c r="N49" s="136">
        <f>'実質公債費比率（分子）の構造'!O$45</f>
        <v>2158</v>
      </c>
      <c r="O49" s="136"/>
      <c r="P49" s="136"/>
    </row>
    <row r="50" spans="1:16">
      <c r="A50" s="136" t="s">
        <v>59</v>
      </c>
      <c r="B50" s="136" t="e">
        <f>NA()</f>
        <v>#N/A</v>
      </c>
      <c r="C50" s="136">
        <f>IF(ISNUMBER('実質公債費比率（分子）の構造'!K$53),'実質公債費比率（分子）の構造'!K$53,NA())</f>
        <v>881</v>
      </c>
      <c r="D50" s="136" t="e">
        <f>NA()</f>
        <v>#N/A</v>
      </c>
      <c r="E50" s="136" t="e">
        <f>NA()</f>
        <v>#N/A</v>
      </c>
      <c r="F50" s="136">
        <f>IF(ISNUMBER('実質公債費比率（分子）の構造'!L$53),'実質公債費比率（分子）の構造'!L$53,NA())</f>
        <v>848</v>
      </c>
      <c r="G50" s="136" t="e">
        <f>NA()</f>
        <v>#N/A</v>
      </c>
      <c r="H50" s="136" t="e">
        <f>NA()</f>
        <v>#N/A</v>
      </c>
      <c r="I50" s="136">
        <f>IF(ISNUMBER('実質公債費比率（分子）の構造'!M$53),'実質公債費比率（分子）の構造'!M$53,NA())</f>
        <v>624</v>
      </c>
      <c r="J50" s="136" t="e">
        <f>NA()</f>
        <v>#N/A</v>
      </c>
      <c r="K50" s="136" t="e">
        <f>NA()</f>
        <v>#N/A</v>
      </c>
      <c r="L50" s="136">
        <f>IF(ISNUMBER('実質公債費比率（分子）の構造'!N$53),'実質公債費比率（分子）の構造'!N$53,NA())</f>
        <v>623</v>
      </c>
      <c r="M50" s="136" t="e">
        <f>NA()</f>
        <v>#N/A</v>
      </c>
      <c r="N50" s="136" t="e">
        <f>NA()</f>
        <v>#N/A</v>
      </c>
      <c r="O50" s="136">
        <f>IF(ISNUMBER('実質公債費比率（分子）の構造'!O$53),'実質公債費比率（分子）の構造'!O$53,NA())</f>
        <v>477</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15767</v>
      </c>
      <c r="E56" s="135"/>
      <c r="F56" s="135"/>
      <c r="G56" s="135">
        <f>'将来負担比率（分子）の構造'!J$51</f>
        <v>16341</v>
      </c>
      <c r="H56" s="135"/>
      <c r="I56" s="135"/>
      <c r="J56" s="135">
        <f>'将来負担比率（分子）の構造'!K$51</f>
        <v>16990</v>
      </c>
      <c r="K56" s="135"/>
      <c r="L56" s="135"/>
      <c r="M56" s="135">
        <f>'将来負担比率（分子）の構造'!L$51</f>
        <v>17492</v>
      </c>
      <c r="N56" s="135"/>
      <c r="O56" s="135"/>
      <c r="P56" s="135">
        <f>'将来負担比率（分子）の構造'!M$51</f>
        <v>17765</v>
      </c>
    </row>
    <row r="57" spans="1:16">
      <c r="A57" s="135" t="s">
        <v>35</v>
      </c>
      <c r="B57" s="135"/>
      <c r="C57" s="135"/>
      <c r="D57" s="135">
        <f>'将来負担比率（分子）の構造'!I$50</f>
        <v>5243</v>
      </c>
      <c r="E57" s="135"/>
      <c r="F57" s="135"/>
      <c r="G57" s="135">
        <f>'将来負担比率（分子）の構造'!J$50</f>
        <v>5187</v>
      </c>
      <c r="H57" s="135"/>
      <c r="I57" s="135"/>
      <c r="J57" s="135">
        <f>'将来負担比率（分子）の構造'!K$50</f>
        <v>5188</v>
      </c>
      <c r="K57" s="135"/>
      <c r="L57" s="135"/>
      <c r="M57" s="135">
        <f>'将来負担比率（分子）の構造'!L$50</f>
        <v>5125</v>
      </c>
      <c r="N57" s="135"/>
      <c r="O57" s="135"/>
      <c r="P57" s="135">
        <f>'将来負担比率（分子）の構造'!M$50</f>
        <v>4787</v>
      </c>
    </row>
    <row r="58" spans="1:16">
      <c r="A58" s="135" t="s">
        <v>34</v>
      </c>
      <c r="B58" s="135"/>
      <c r="C58" s="135"/>
      <c r="D58" s="135">
        <f>'将来負担比率（分子）の構造'!I$49</f>
        <v>3401</v>
      </c>
      <c r="E58" s="135"/>
      <c r="F58" s="135"/>
      <c r="G58" s="135">
        <f>'将来負担比率（分子）の構造'!J$49</f>
        <v>3025</v>
      </c>
      <c r="H58" s="135"/>
      <c r="I58" s="135"/>
      <c r="J58" s="135">
        <f>'将来負担比率（分子）の構造'!K$49</f>
        <v>4956</v>
      </c>
      <c r="K58" s="135"/>
      <c r="L58" s="135"/>
      <c r="M58" s="135">
        <f>'将来負担比率（分子）の構造'!L$49</f>
        <v>5332</v>
      </c>
      <c r="N58" s="135"/>
      <c r="O58" s="135"/>
      <c r="P58" s="135">
        <f>'将来負担比率（分子）の構造'!M$49</f>
        <v>4917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14</v>
      </c>
      <c r="C61" s="135"/>
      <c r="D61" s="135"/>
      <c r="E61" s="135">
        <f>'将来負担比率（分子）の構造'!J$46</f>
        <v>9</v>
      </c>
      <c r="F61" s="135"/>
      <c r="G61" s="135"/>
      <c r="H61" s="135">
        <f>'将来負担比率（分子）の構造'!K$46</f>
        <v>4</v>
      </c>
      <c r="I61" s="135"/>
      <c r="J61" s="135"/>
      <c r="K61" s="135">
        <f>'将来負担比率（分子）の構造'!L$46</f>
        <v>1</v>
      </c>
      <c r="L61" s="135"/>
      <c r="M61" s="135"/>
      <c r="N61" s="135">
        <f>'将来負担比率（分子）の構造'!M$46</f>
        <v>1</v>
      </c>
      <c r="O61" s="135"/>
      <c r="P61" s="135"/>
    </row>
    <row r="62" spans="1:16">
      <c r="A62" s="135" t="s">
        <v>29</v>
      </c>
      <c r="B62" s="135">
        <f>'将来負担比率（分子）の構造'!I$45</f>
        <v>3969</v>
      </c>
      <c r="C62" s="135"/>
      <c r="D62" s="135"/>
      <c r="E62" s="135">
        <f>'将来負担比率（分子）の構造'!J$45</f>
        <v>3495</v>
      </c>
      <c r="F62" s="135"/>
      <c r="G62" s="135"/>
      <c r="H62" s="135">
        <f>'将来負担比率（分子）の構造'!K$45</f>
        <v>3338</v>
      </c>
      <c r="I62" s="135"/>
      <c r="J62" s="135"/>
      <c r="K62" s="135">
        <f>'将来負担比率（分子）の構造'!L$45</f>
        <v>3118</v>
      </c>
      <c r="L62" s="135"/>
      <c r="M62" s="135"/>
      <c r="N62" s="135">
        <f>'将来負担比率（分子）の構造'!M$45</f>
        <v>2799</v>
      </c>
      <c r="O62" s="135"/>
      <c r="P62" s="135"/>
    </row>
    <row r="63" spans="1:16">
      <c r="A63" s="135" t="s">
        <v>28</v>
      </c>
      <c r="B63" s="135">
        <f>'将来負担比率（分子）の構造'!I$44</f>
        <v>403</v>
      </c>
      <c r="C63" s="135"/>
      <c r="D63" s="135"/>
      <c r="E63" s="135">
        <f>'将来負担比率（分子）の構造'!J$44</f>
        <v>345</v>
      </c>
      <c r="F63" s="135"/>
      <c r="G63" s="135"/>
      <c r="H63" s="135">
        <f>'将来負担比率（分子）の構造'!K$44</f>
        <v>383</v>
      </c>
      <c r="I63" s="135"/>
      <c r="J63" s="135"/>
      <c r="K63" s="135">
        <f>'将来負担比率（分子）の構造'!L$44</f>
        <v>316</v>
      </c>
      <c r="L63" s="135"/>
      <c r="M63" s="135"/>
      <c r="N63" s="135">
        <f>'将来負担比率（分子）の構造'!M$44</f>
        <v>345</v>
      </c>
      <c r="O63" s="135"/>
      <c r="P63" s="135"/>
    </row>
    <row r="64" spans="1:16">
      <c r="A64" s="135" t="s">
        <v>27</v>
      </c>
      <c r="B64" s="135">
        <f>'将来負担比率（分子）の構造'!I$43</f>
        <v>5344</v>
      </c>
      <c r="C64" s="135"/>
      <c r="D64" s="135"/>
      <c r="E64" s="135">
        <f>'将来負担比率（分子）の構造'!J$43</f>
        <v>5233</v>
      </c>
      <c r="F64" s="135"/>
      <c r="G64" s="135"/>
      <c r="H64" s="135">
        <f>'将来負担比率（分子）の構造'!K$43</f>
        <v>4998</v>
      </c>
      <c r="I64" s="135"/>
      <c r="J64" s="135"/>
      <c r="K64" s="135">
        <f>'将来負担比率（分子）の構造'!L$43</f>
        <v>4795</v>
      </c>
      <c r="L64" s="135"/>
      <c r="M64" s="135"/>
      <c r="N64" s="135">
        <f>'将来負担比率（分子）の構造'!M$43</f>
        <v>4403</v>
      </c>
      <c r="O64" s="135"/>
      <c r="P64" s="135"/>
    </row>
    <row r="65" spans="1:16">
      <c r="A65" s="135" t="s">
        <v>26</v>
      </c>
      <c r="B65" s="135">
        <f>'将来負担比率（分子）の構造'!I$42</f>
        <v>623</v>
      </c>
      <c r="C65" s="135"/>
      <c r="D65" s="135"/>
      <c r="E65" s="135">
        <f>'将来負担比率（分子）の構造'!J$42</f>
        <v>623</v>
      </c>
      <c r="F65" s="135"/>
      <c r="G65" s="135"/>
      <c r="H65" s="135">
        <f>'将来負担比率（分子）の構造'!K$42</f>
        <v>623</v>
      </c>
      <c r="I65" s="135"/>
      <c r="J65" s="135"/>
      <c r="K65" s="135">
        <f>'将来負担比率（分子）の構造'!L$42</f>
        <v>561</v>
      </c>
      <c r="L65" s="135"/>
      <c r="M65" s="135"/>
      <c r="N65" s="135">
        <f>'将来負担比率（分子）の構造'!M$42</f>
        <v>65</v>
      </c>
      <c r="O65" s="135"/>
      <c r="P65" s="135"/>
    </row>
    <row r="66" spans="1:16">
      <c r="A66" s="135" t="s">
        <v>25</v>
      </c>
      <c r="B66" s="135">
        <f>'将来負担比率（分子）の構造'!I$41</f>
        <v>20091</v>
      </c>
      <c r="C66" s="135"/>
      <c r="D66" s="135"/>
      <c r="E66" s="135">
        <f>'将来負担比率（分子）の構造'!J$41</f>
        <v>20093</v>
      </c>
      <c r="F66" s="135"/>
      <c r="G66" s="135"/>
      <c r="H66" s="135">
        <f>'将来負担比率（分子）の構造'!K$41</f>
        <v>20606</v>
      </c>
      <c r="I66" s="135"/>
      <c r="J66" s="135"/>
      <c r="K66" s="135">
        <f>'将来負担比率（分子）の構造'!L$41</f>
        <v>21330</v>
      </c>
      <c r="L66" s="135"/>
      <c r="M66" s="135"/>
      <c r="N66" s="135">
        <f>'将来負担比率（分子）の構造'!M$41</f>
        <v>22203</v>
      </c>
      <c r="O66" s="135"/>
      <c r="P66" s="135"/>
    </row>
    <row r="67" spans="1:16">
      <c r="A67" s="135" t="s">
        <v>63</v>
      </c>
      <c r="B67" s="135" t="e">
        <f>NA()</f>
        <v>#N/A</v>
      </c>
      <c r="C67" s="135">
        <f>IF(ISNUMBER('将来負担比率（分子）の構造'!I$52), IF('将来負担比率（分子）の構造'!I$52 &lt; 0, 0, '将来負担比率（分子）の構造'!I$52), NA())</f>
        <v>6032</v>
      </c>
      <c r="D67" s="135" t="e">
        <f>NA()</f>
        <v>#N/A</v>
      </c>
      <c r="E67" s="135" t="e">
        <f>NA()</f>
        <v>#N/A</v>
      </c>
      <c r="F67" s="135">
        <f>IF(ISNUMBER('将来負担比率（分子）の構造'!J$52), IF('将来負担比率（分子）の構造'!J$52 &lt; 0, 0, '将来負担比率（分子）の構造'!J$52), NA())</f>
        <v>5247</v>
      </c>
      <c r="G67" s="135" t="e">
        <f>NA()</f>
        <v>#N/A</v>
      </c>
      <c r="H67" s="135" t="e">
        <f>NA()</f>
        <v>#N/A</v>
      </c>
      <c r="I67" s="135">
        <f>IF(ISNUMBER('将来負担比率（分子）の構造'!K$52), IF('将来負担比率（分子）の構造'!K$52 &lt; 0, 0, '将来負担比率（分子）の構造'!K$52), NA())</f>
        <v>2817</v>
      </c>
      <c r="J67" s="135" t="e">
        <f>NA()</f>
        <v>#N/A</v>
      </c>
      <c r="K67" s="135" t="e">
        <f>NA()</f>
        <v>#N/A</v>
      </c>
      <c r="L67" s="135">
        <f>IF(ISNUMBER('将来負担比率（分子）の構造'!L$52), IF('将来負担比率（分子）の構造'!L$52 &lt; 0, 0, '将来負担比率（分子）の構造'!L$52), NA())</f>
        <v>2171</v>
      </c>
      <c r="M67" s="135" t="e">
        <f>NA()</f>
        <v>#N/A</v>
      </c>
      <c r="N67" s="135" t="e">
        <f>NA()</f>
        <v>#N/A</v>
      </c>
      <c r="O67" s="135">
        <f>IF(ISNUMBER('将来負担比率（分子）の構造'!M$52), IF('将来負担比率（分子）の構造'!M$52 &lt; 0, 0, '将来負担比率（分子）の構造'!M$52), NA())</f>
        <v>2348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2016-04-18T01:08:27Z</cp:lastPrinted>
  <dcterms:created xsi:type="dcterms:W3CDTF">2016-02-15T00:58:46Z</dcterms:created>
  <dcterms:modified xsi:type="dcterms:W3CDTF">2016-04-25T04:45:01Z</dcterms:modified>
  <cp:category/>
</cp:coreProperties>
</file>