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65" yWindow="165" windowWidth="15030" windowHeight="7620"/>
  </bookViews>
  <sheets>
    <sheet name="第31表　税目別収入未済額・構成比(平成26年度)" sheetId="1" r:id="rId1"/>
  </sheets>
  <definedNames>
    <definedName name="_xlnm.Print_Area" localSheetId="0">'第31表　税目別収入未済額・構成比(平成26年度)'!$A$1:$I$77</definedName>
  </definedNames>
  <calcPr calcId="145621"/>
</workbook>
</file>

<file path=xl/calcChain.xml><?xml version="1.0" encoding="utf-8"?>
<calcChain xmlns="http://schemas.openxmlformats.org/spreadsheetml/2006/main">
  <c r="H74" i="1" l="1"/>
  <c r="E74" i="1" s="1"/>
  <c r="D74" i="1"/>
  <c r="B74" i="1"/>
  <c r="H45" i="1"/>
  <c r="E45" i="1" s="1"/>
  <c r="D45" i="1"/>
  <c r="B45" i="1"/>
  <c r="F73" i="1"/>
  <c r="F72" i="1"/>
  <c r="F44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C6" i="1"/>
  <c r="E6" i="1"/>
  <c r="C10" i="1"/>
  <c r="E10" i="1"/>
  <c r="C12" i="1"/>
  <c r="E12" i="1"/>
  <c r="E7" i="1"/>
  <c r="C7" i="1"/>
  <c r="G7" i="1" s="1"/>
  <c r="E9" i="1"/>
  <c r="C9" i="1"/>
  <c r="G9" i="1" s="1"/>
  <c r="E11" i="1"/>
  <c r="C11" i="1"/>
  <c r="E13" i="1"/>
  <c r="C13" i="1"/>
  <c r="G13" i="1" s="1"/>
  <c r="C8" i="1"/>
  <c r="E8" i="1"/>
  <c r="C14" i="1"/>
  <c r="E14" i="1"/>
  <c r="C15" i="1"/>
  <c r="E15" i="1"/>
  <c r="C19" i="1"/>
  <c r="E19" i="1"/>
  <c r="C23" i="1"/>
  <c r="E23" i="1"/>
  <c r="E16" i="1"/>
  <c r="C16" i="1"/>
  <c r="E18" i="1"/>
  <c r="C18" i="1"/>
  <c r="E20" i="1"/>
  <c r="C20" i="1"/>
  <c r="E22" i="1"/>
  <c r="C22" i="1"/>
  <c r="E24" i="1"/>
  <c r="C24" i="1"/>
  <c r="E26" i="1"/>
  <c r="C26" i="1"/>
  <c r="E27" i="1"/>
  <c r="C27" i="1"/>
  <c r="E29" i="1"/>
  <c r="G29" i="1" s="1"/>
  <c r="C29" i="1"/>
  <c r="E31" i="1"/>
  <c r="C31" i="1"/>
  <c r="E33" i="1"/>
  <c r="C33" i="1"/>
  <c r="E35" i="1"/>
  <c r="C35" i="1"/>
  <c r="E37" i="1"/>
  <c r="C37" i="1"/>
  <c r="E39" i="1"/>
  <c r="C39" i="1"/>
  <c r="E41" i="1"/>
  <c r="C41" i="1"/>
  <c r="E43" i="1"/>
  <c r="C43" i="1"/>
  <c r="C52" i="1"/>
  <c r="E52" i="1"/>
  <c r="C54" i="1"/>
  <c r="E54" i="1"/>
  <c r="C56" i="1"/>
  <c r="E56" i="1"/>
  <c r="C58" i="1"/>
  <c r="E58" i="1"/>
  <c r="C60" i="1"/>
  <c r="E60" i="1"/>
  <c r="C62" i="1"/>
  <c r="E62" i="1"/>
  <c r="C64" i="1"/>
  <c r="E64" i="1"/>
  <c r="C66" i="1"/>
  <c r="E66" i="1"/>
  <c r="C68" i="1"/>
  <c r="E68" i="1"/>
  <c r="C70" i="1"/>
  <c r="E70" i="1"/>
  <c r="C71" i="1"/>
  <c r="G71" i="1" s="1"/>
  <c r="E71" i="1"/>
  <c r="C73" i="1"/>
  <c r="E73" i="1"/>
  <c r="C17" i="1"/>
  <c r="E17" i="1"/>
  <c r="C21" i="1"/>
  <c r="E21" i="1"/>
  <c r="C25" i="1"/>
  <c r="G25" i="1" s="1"/>
  <c r="E25" i="1"/>
  <c r="C28" i="1"/>
  <c r="E28" i="1"/>
  <c r="C30" i="1"/>
  <c r="E30" i="1"/>
  <c r="C32" i="1"/>
  <c r="E32" i="1"/>
  <c r="C34" i="1"/>
  <c r="E34" i="1"/>
  <c r="C36" i="1"/>
  <c r="E36" i="1"/>
  <c r="C38" i="1"/>
  <c r="E38" i="1"/>
  <c r="C40" i="1"/>
  <c r="E40" i="1"/>
  <c r="C42" i="1"/>
  <c r="E42" i="1"/>
  <c r="E53" i="1"/>
  <c r="G53" i="1" s="1"/>
  <c r="C53" i="1"/>
  <c r="E55" i="1"/>
  <c r="C55" i="1"/>
  <c r="E57" i="1"/>
  <c r="C57" i="1"/>
  <c r="E59" i="1"/>
  <c r="C59" i="1"/>
  <c r="E61" i="1"/>
  <c r="C61" i="1"/>
  <c r="E63" i="1"/>
  <c r="C63" i="1"/>
  <c r="E65" i="1"/>
  <c r="C65" i="1"/>
  <c r="E67" i="1"/>
  <c r="C67" i="1"/>
  <c r="E69" i="1"/>
  <c r="C69" i="1"/>
  <c r="E44" i="1"/>
  <c r="G44" i="1" s="1"/>
  <c r="C44" i="1"/>
  <c r="E72" i="1"/>
  <c r="C72" i="1"/>
  <c r="C51" i="1"/>
  <c r="G51" i="1" s="1"/>
  <c r="C74" i="1"/>
  <c r="E51" i="1"/>
  <c r="G38" i="1"/>
  <c r="E5" i="1"/>
  <c r="G5" i="1" s="1"/>
  <c r="C5" i="1"/>
  <c r="G14" i="1"/>
  <c r="G61" i="1"/>
  <c r="G35" i="1"/>
  <c r="G37" i="1"/>
  <c r="G11" i="1"/>
  <c r="G73" i="1"/>
  <c r="G52" i="1"/>
  <c r="D75" i="1"/>
  <c r="G74" i="1" l="1"/>
  <c r="G72" i="1"/>
  <c r="G69" i="1"/>
  <c r="G60" i="1"/>
  <c r="E75" i="1"/>
  <c r="H75" i="1"/>
  <c r="G21" i="1"/>
  <c r="G17" i="1"/>
  <c r="G43" i="1"/>
  <c r="G41" i="1"/>
  <c r="G33" i="1"/>
  <c r="G27" i="1"/>
  <c r="G22" i="1"/>
  <c r="G16" i="1"/>
  <c r="G15" i="1"/>
  <c r="G8" i="1"/>
  <c r="G6" i="1"/>
  <c r="G40" i="1"/>
  <c r="G32" i="1"/>
  <c r="G30" i="1"/>
  <c r="G28" i="1"/>
  <c r="G67" i="1"/>
  <c r="G65" i="1"/>
  <c r="G63" i="1"/>
  <c r="G42" i="1"/>
  <c r="G34" i="1"/>
  <c r="G24" i="1"/>
  <c r="G20" i="1"/>
  <c r="G18" i="1"/>
  <c r="G23" i="1"/>
  <c r="B75" i="1"/>
  <c r="F75" i="1" s="1"/>
  <c r="F74" i="1"/>
  <c r="G70" i="1"/>
  <c r="G68" i="1"/>
  <c r="G66" i="1"/>
  <c r="G64" i="1"/>
  <c r="G59" i="1"/>
  <c r="G57" i="1"/>
  <c r="G55" i="1"/>
  <c r="G62" i="1"/>
  <c r="G58" i="1"/>
  <c r="G56" i="1"/>
  <c r="G54" i="1"/>
  <c r="G39" i="1"/>
  <c r="G31" i="1"/>
  <c r="G26" i="1"/>
  <c r="G12" i="1"/>
  <c r="C75" i="1"/>
  <c r="C45" i="1"/>
  <c r="G45" i="1" s="1"/>
  <c r="G36" i="1"/>
  <c r="G19" i="1"/>
  <c r="G10" i="1"/>
  <c r="F45" i="1"/>
  <c r="G75" i="1" l="1"/>
</calcChain>
</file>

<file path=xl/sharedStrings.xml><?xml version="1.0" encoding="utf-8"?>
<sst xmlns="http://schemas.openxmlformats.org/spreadsheetml/2006/main" count="100" uniqueCount="79">
  <si>
    <t>税目</t>
    <rPh sb="0" eb="2">
      <t>ゼイモク</t>
    </rPh>
    <phoneticPr fontId="3"/>
  </si>
  <si>
    <t>個人市町村民税</t>
    <rPh sb="0" eb="2">
      <t>コジン</t>
    </rPh>
    <rPh sb="2" eb="5">
      <t>シチョウソン</t>
    </rPh>
    <rPh sb="5" eb="6">
      <t>ミン</t>
    </rPh>
    <rPh sb="6" eb="7">
      <t>ゼイ</t>
    </rPh>
    <phoneticPr fontId="3"/>
  </si>
  <si>
    <t>固定資産税</t>
    <rPh sb="0" eb="2">
      <t>コテイ</t>
    </rPh>
    <rPh sb="2" eb="4">
      <t>シサン</t>
    </rPh>
    <rPh sb="4" eb="5">
      <t>ゼイ</t>
    </rPh>
    <phoneticPr fontId="3"/>
  </si>
  <si>
    <t>その他</t>
    <rPh sb="2" eb="3">
      <t>タ</t>
    </rPh>
    <phoneticPr fontId="3"/>
  </si>
  <si>
    <t>合計</t>
    <rPh sb="0" eb="2">
      <t>ゴウケイ</t>
    </rPh>
    <phoneticPr fontId="3"/>
  </si>
  <si>
    <t>市町村名</t>
    <rPh sb="0" eb="3">
      <t>シチョウソン</t>
    </rPh>
    <rPh sb="3" eb="4">
      <t>メイ</t>
    </rPh>
    <phoneticPr fontId="3"/>
  </si>
  <si>
    <t>税額</t>
    <rPh sb="0" eb="1">
      <t>ゼイ</t>
    </rPh>
    <rPh sb="1" eb="2">
      <t>ガク</t>
    </rPh>
    <phoneticPr fontId="3"/>
  </si>
  <si>
    <t>構成比
％</t>
    <rPh sb="0" eb="3">
      <t>コウセイヒ</t>
    </rPh>
    <phoneticPr fontId="3"/>
  </si>
  <si>
    <t>税額</t>
    <rPh sb="0" eb="2">
      <t>ゼイガク</t>
    </rPh>
    <phoneticPr fontId="3"/>
  </si>
  <si>
    <t>さいたま市</t>
    <rPh sb="4" eb="5">
      <t>シ</t>
    </rPh>
    <phoneticPr fontId="3"/>
  </si>
  <si>
    <t>川越市</t>
    <rPh sb="0" eb="3">
      <t>カワゴエシ</t>
    </rPh>
    <phoneticPr fontId="3"/>
  </si>
  <si>
    <t>熊谷市</t>
    <rPh sb="0" eb="3">
      <t>クマガヤシ</t>
    </rPh>
    <phoneticPr fontId="3"/>
  </si>
  <si>
    <t>川口市</t>
    <rPh sb="0" eb="3">
      <t>カワグチシ</t>
    </rPh>
    <phoneticPr fontId="3"/>
  </si>
  <si>
    <t>行田市</t>
    <rPh sb="0" eb="3">
      <t>ギョウダシ</t>
    </rPh>
    <phoneticPr fontId="3"/>
  </si>
  <si>
    <t>秩父市</t>
    <rPh sb="0" eb="3">
      <t>チチブシ</t>
    </rPh>
    <phoneticPr fontId="3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</si>
  <si>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</si>
  <si>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</si>
  <si>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加須市</t>
    <rPh sb="0" eb="3">
      <t>カゾシ</t>
    </rPh>
    <phoneticPr fontId="3"/>
  </si>
  <si>
    <t>本庄市</t>
    <rPh sb="0" eb="3">
      <t>ホンジョウシ</t>
    </rPh>
    <phoneticPr fontId="3"/>
  </si>
  <si>
    <t>東松山市</t>
    <rPh sb="0" eb="4">
      <t>ヒガシマツヤマシ</t>
    </rPh>
    <phoneticPr fontId="3"/>
  </si>
  <si>
    <t>春日部市</t>
    <rPh sb="0" eb="4">
      <t>カスカベシ</t>
    </rPh>
    <phoneticPr fontId="3"/>
  </si>
  <si>
    <t>狭山市</t>
    <rPh sb="0" eb="3">
      <t>サヤマシ</t>
    </rPh>
    <phoneticPr fontId="3"/>
  </si>
  <si>
    <t>羽生市</t>
    <rPh sb="0" eb="3">
      <t>ハニュウシ</t>
    </rPh>
    <phoneticPr fontId="3"/>
  </si>
  <si>
    <t>鴻巣市</t>
    <rPh sb="0" eb="3">
      <t>コウノスシ</t>
    </rPh>
    <phoneticPr fontId="3"/>
  </si>
  <si>
    <t>深谷市</t>
    <rPh sb="0" eb="3">
      <t>フカヤシ</t>
    </rPh>
    <phoneticPr fontId="3"/>
  </si>
  <si>
    <t>上尾市</t>
    <rPh sb="0" eb="3">
      <t>アゲオシ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</si>
  <si>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</si>
  <si>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</si>
  <si>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蕨市</t>
    <rPh sb="0" eb="2">
      <t>ワラビシ</t>
    </rPh>
    <phoneticPr fontId="3"/>
  </si>
  <si>
    <t>戸田市</t>
    <rPh sb="0" eb="3">
      <t>トダシ</t>
    </rPh>
    <phoneticPr fontId="3"/>
  </si>
  <si>
    <t>入間市</t>
    <rPh sb="0" eb="3">
      <t>イルマシ</t>
    </rPh>
    <phoneticPr fontId="3"/>
  </si>
  <si>
    <t>朝霞市</t>
    <rPh sb="0" eb="3">
      <t>アサカシ</t>
    </rPh>
    <phoneticPr fontId="3"/>
  </si>
  <si>
    <t>志木市</t>
    <rPh sb="0" eb="3">
      <t>シキシ</t>
    </rPh>
    <phoneticPr fontId="3"/>
  </si>
  <si>
    <t>和光市</t>
    <rPh sb="0" eb="3">
      <t>ワコウシ</t>
    </rPh>
    <phoneticPr fontId="3"/>
  </si>
  <si>
    <t>新座市</t>
    <rPh sb="0" eb="3">
      <t>ニイザシ</t>
    </rPh>
    <phoneticPr fontId="3"/>
  </si>
  <si>
    <t>桶川市</t>
    <rPh sb="0" eb="3">
      <t>オケガワシ</t>
    </rPh>
    <phoneticPr fontId="3"/>
  </si>
  <si>
    <t>久喜市</t>
    <rPh sb="0" eb="3">
      <t>クキシ</t>
    </rPh>
    <phoneticPr fontId="3"/>
  </si>
  <si>
    <t>北本市</t>
    <rPh sb="0" eb="3">
      <t>キタモトシ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</si>
  <si>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</si>
  <si>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</si>
  <si>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</si>
  <si>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</si>
  <si>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坂戸市</t>
    <rPh sb="0" eb="3">
      <t>サカドシ</t>
    </rPh>
    <phoneticPr fontId="3"/>
  </si>
  <si>
    <t>幸手市</t>
    <rPh sb="0" eb="2">
      <t>サッテ</t>
    </rPh>
    <rPh sb="2" eb="3">
      <t>シ</t>
    </rPh>
    <phoneticPr fontId="3"/>
  </si>
  <si>
    <t>鶴ヶ島市</t>
    <rPh sb="0" eb="4">
      <t>ツルガシマシ</t>
    </rPh>
    <phoneticPr fontId="3"/>
  </si>
  <si>
    <t>日高市</t>
    <rPh sb="0" eb="3">
      <t>ヒダカシ</t>
    </rPh>
    <phoneticPr fontId="3"/>
  </si>
  <si>
    <t>吉川市</t>
    <rPh sb="0" eb="3">
      <t>ヨシカワシ</t>
    </rPh>
    <phoneticPr fontId="3"/>
  </si>
  <si>
    <t>ふじみ野市</t>
    <rPh sb="3" eb="4">
      <t>ノ</t>
    </rPh>
    <rPh sb="4" eb="5">
      <t>シ</t>
    </rPh>
    <phoneticPr fontId="3"/>
  </si>
  <si>
    <t>市　　計</t>
    <rPh sb="0" eb="1">
      <t>シ</t>
    </rPh>
    <rPh sb="3" eb="4">
      <t>ケイ</t>
    </rPh>
    <phoneticPr fontId="3"/>
  </si>
  <si>
    <t>　資料　「市町村税収入未済額調」</t>
    <rPh sb="1" eb="3">
      <t>シリョウ</t>
    </rPh>
    <rPh sb="5" eb="8">
      <t>シチョウソン</t>
    </rPh>
    <rPh sb="8" eb="9">
      <t>ゼイ</t>
    </rPh>
    <rPh sb="9" eb="11">
      <t>シュウニュウ</t>
    </rPh>
    <rPh sb="11" eb="12">
      <t>ミ</t>
    </rPh>
    <rPh sb="12" eb="14">
      <t>ズミガク</t>
    </rPh>
    <rPh sb="14" eb="15">
      <t>チョウ</t>
    </rPh>
    <phoneticPr fontId="3"/>
  </si>
  <si>
    <t>伊奈町</t>
    <rPh sb="0" eb="3">
      <t>イナマチ</t>
    </rPh>
    <phoneticPr fontId="3"/>
  </si>
  <si>
    <t>三芳町</t>
    <rPh sb="0" eb="3">
      <t>ミヨシマチ</t>
    </rPh>
    <phoneticPr fontId="3"/>
  </si>
  <si>
    <t>毛呂山町</t>
    <rPh sb="0" eb="4">
      <t>モロヤママチ</t>
    </rPh>
    <phoneticPr fontId="3"/>
  </si>
  <si>
    <t>越生町</t>
    <rPh sb="0" eb="3">
      <t>オゴセマチ</t>
    </rPh>
    <phoneticPr fontId="3"/>
  </si>
  <si>
    <t>滑川町</t>
    <rPh sb="0" eb="3">
      <t>ナメガワマチ</t>
    </rPh>
    <phoneticPr fontId="3"/>
  </si>
  <si>
    <t>嵐山町</t>
    <rPh sb="0" eb="3">
      <t>ランザンマチ</t>
    </rPh>
    <phoneticPr fontId="3"/>
  </si>
  <si>
    <t>小川町</t>
    <rPh sb="0" eb="3">
      <t>オガワマチ</t>
    </rPh>
    <phoneticPr fontId="3"/>
  </si>
  <si>
    <t>川島町</t>
    <rPh sb="0" eb="3">
      <t>カワジママチ</t>
    </rPh>
    <phoneticPr fontId="3"/>
  </si>
  <si>
    <t>吉見町</t>
    <rPh sb="0" eb="3">
      <t>ヨシミマチ</t>
    </rPh>
    <phoneticPr fontId="3"/>
  </si>
  <si>
    <t>鳩山町</t>
    <rPh sb="0" eb="3">
      <t>ハトヤママチ</t>
    </rPh>
    <phoneticPr fontId="3"/>
  </si>
  <si>
    <t>ときがわ町</t>
    <rPh sb="4" eb="5">
      <t>マチ</t>
    </rPh>
    <phoneticPr fontId="3"/>
  </si>
  <si>
    <t>横瀬町</t>
    <rPh sb="0" eb="3">
      <t>ヨコゼマチ</t>
    </rPh>
    <phoneticPr fontId="3"/>
  </si>
  <si>
    <t>皆野町</t>
    <rPh sb="0" eb="3">
      <t>ミナノマチ</t>
    </rPh>
    <phoneticPr fontId="3"/>
  </si>
  <si>
    <t>長瀞町</t>
    <rPh sb="0" eb="3">
      <t>ナガトロマチ</t>
    </rPh>
    <phoneticPr fontId="3"/>
  </si>
  <si>
    <t>小鹿野町</t>
    <rPh sb="0" eb="4">
      <t>オガノマチ</t>
    </rPh>
    <phoneticPr fontId="3"/>
  </si>
  <si>
    <t>東秩父村</t>
    <rPh sb="0" eb="4">
      <t>ヒガシチチブムラ</t>
    </rPh>
    <phoneticPr fontId="3"/>
  </si>
  <si>
    <t>美里町</t>
    <rPh sb="0" eb="3">
      <t>ミサトマチ</t>
    </rPh>
    <phoneticPr fontId="3"/>
  </si>
  <si>
    <t>神川町</t>
    <rPh sb="0" eb="3">
      <t>カミカワマチ</t>
    </rPh>
    <phoneticPr fontId="3"/>
  </si>
  <si>
    <t>上里町</t>
    <rPh sb="0" eb="3">
      <t>カミサトマチ</t>
    </rPh>
    <phoneticPr fontId="3"/>
  </si>
  <si>
    <t>寄居町</t>
    <rPh sb="0" eb="3">
      <t>ヨリイマチ</t>
    </rPh>
    <phoneticPr fontId="3"/>
  </si>
  <si>
    <t>宮代町</t>
    <rPh sb="0" eb="3">
      <t>ミヤシロマチ</t>
    </rPh>
    <phoneticPr fontId="3"/>
  </si>
  <si>
    <t>杉戸町</t>
    <rPh sb="0" eb="3">
      <t>スギトマチ</t>
    </rPh>
    <phoneticPr fontId="3"/>
  </si>
  <si>
    <t>松伏町</t>
    <rPh sb="0" eb="3">
      <t>マツブシマチ</t>
    </rPh>
    <phoneticPr fontId="3"/>
  </si>
  <si>
    <t>県　　計</t>
    <rPh sb="0" eb="4">
      <t>ケンケイ</t>
    </rPh>
    <phoneticPr fontId="3"/>
  </si>
  <si>
    <t>（単位：千円）</t>
    <rPh sb="1" eb="3">
      <t>タンイ</t>
    </rPh>
    <rPh sb="4" eb="6">
      <t>センエン</t>
    </rPh>
    <phoneticPr fontId="3"/>
  </si>
  <si>
    <t>　なお、単位未満四捨五入のため、合計が一致しないことがある。</t>
    <rPh sb="4" eb="6">
      <t>タンイ</t>
    </rPh>
    <rPh sb="6" eb="8">
      <t>ミマン</t>
    </rPh>
    <rPh sb="8" eb="12">
      <t>シシャゴニュウ</t>
    </rPh>
    <rPh sb="16" eb="18">
      <t>ゴウケイ</t>
    </rPh>
    <rPh sb="19" eb="21">
      <t>イッチ</t>
    </rPh>
    <phoneticPr fontId="2"/>
  </si>
  <si>
    <t>町 村 計</t>
    <rPh sb="0" eb="1">
      <t>チョウ</t>
    </rPh>
    <rPh sb="2" eb="3">
      <t>ソン</t>
    </rPh>
    <rPh sb="4" eb="5">
      <t>ケイ</t>
    </rPh>
    <phoneticPr fontId="3"/>
  </si>
  <si>
    <t>白岡市</t>
    <rPh sb="0" eb="2">
      <t>シラオカ</t>
    </rPh>
    <rPh sb="2" eb="3">
      <t>シ</t>
    </rPh>
    <phoneticPr fontId="3"/>
  </si>
  <si>
    <t>　第31表　税目別収入未済額・構成比（平成26年度）</t>
    <rPh sb="1" eb="2">
      <t>ダイ</t>
    </rPh>
    <rPh sb="4" eb="5">
      <t>ヒョウ</t>
    </rPh>
    <rPh sb="6" eb="8">
      <t>ゼイモク</t>
    </rPh>
    <rPh sb="8" eb="9">
      <t>ベツ</t>
    </rPh>
    <rPh sb="9" eb="11">
      <t>シュウニュウ</t>
    </rPh>
    <rPh sb="11" eb="13">
      <t>ミサイ</t>
    </rPh>
    <rPh sb="13" eb="14">
      <t>ガク</t>
    </rPh>
    <rPh sb="15" eb="18">
      <t>コウセイヒ</t>
    </rPh>
    <rPh sb="19" eb="21">
      <t>ヘイセイ</t>
    </rPh>
    <rPh sb="23" eb="2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</si>
</sst>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7"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1" fontId="5" fillId="0" borderId="0">
      <alignment vertical="center"/>
    </xf>
  </cellStyleXfs>
  <cellXfs count="54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38" fontId="6" fillId="0" borderId="0" xfId="1" applyFont="1" applyAlignment="1">
      <alignment vertical="center"/>
    </xf>
    <xf numFmtId="0" fontId="6" fillId="0" borderId="1" xfId="2" applyFont="1" applyBorder="1" applyAlignment="1">
      <alignment horizontal="right" vertical="center"/>
    </xf>
    <xf numFmtId="0" fontId="6" fillId="0" borderId="2" xfId="2" applyFont="1" applyBorder="1" applyAlignment="1">
      <alignment horizontal="left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38" fontId="6" fillId="0" borderId="0" xfId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7" xfId="0" applyFont="1" applyFill="1" applyBorder="1" applyAlignment="1">
      <alignment horizontal="distributed" vertical="center"/>
    </xf>
    <xf numFmtId="38" fontId="6" fillId="0" borderId="8" xfId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9" xfId="1" applyNumberFormat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176" fontId="6" fillId="0" borderId="11" xfId="1" applyNumberFormat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0" fontId="6" fillId="0" borderId="12" xfId="0" applyFont="1" applyFill="1" applyBorder="1" applyAlignment="1">
      <alignment horizontal="distributed" vertical="center"/>
    </xf>
    <xf numFmtId="38" fontId="6" fillId="0" borderId="13" xfId="1" applyFont="1" applyBorder="1" applyAlignment="1">
      <alignment vertical="center"/>
    </xf>
    <xf numFmtId="176" fontId="6" fillId="0" borderId="13" xfId="1" applyNumberFormat="1" applyFont="1" applyBorder="1" applyAlignment="1">
      <alignment vertical="center"/>
    </xf>
    <xf numFmtId="176" fontId="6" fillId="0" borderId="14" xfId="1" applyNumberFormat="1" applyFont="1" applyBorder="1" applyAlignment="1">
      <alignment vertical="center"/>
    </xf>
    <xf numFmtId="38" fontId="6" fillId="0" borderId="15" xfId="1" applyFont="1" applyBorder="1" applyAlignment="1">
      <alignment vertical="center"/>
    </xf>
    <xf numFmtId="176" fontId="6" fillId="0" borderId="16" xfId="1" applyNumberFormat="1" applyFont="1" applyBorder="1" applyAlignment="1">
      <alignment vertical="center"/>
    </xf>
    <xf numFmtId="0" fontId="6" fillId="0" borderId="17" xfId="0" applyFont="1" applyFill="1" applyBorder="1" applyAlignment="1">
      <alignment horizontal="distributed" vertical="center"/>
    </xf>
    <xf numFmtId="38" fontId="6" fillId="0" borderId="18" xfId="1" applyFont="1" applyBorder="1" applyAlignment="1">
      <alignment vertical="center"/>
    </xf>
    <xf numFmtId="176" fontId="6" fillId="0" borderId="18" xfId="1" applyNumberFormat="1" applyFont="1" applyBorder="1" applyAlignment="1">
      <alignment vertical="center"/>
    </xf>
    <xf numFmtId="176" fontId="6" fillId="0" borderId="19" xfId="1" applyNumberFormat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176" fontId="6" fillId="0" borderId="21" xfId="1" applyNumberFormat="1" applyFont="1" applyBorder="1" applyAlignment="1">
      <alignment vertical="center"/>
    </xf>
    <xf numFmtId="0" fontId="6" fillId="0" borderId="22" xfId="0" applyFont="1" applyFill="1" applyBorder="1" applyAlignment="1">
      <alignment horizontal="center" vertical="center"/>
    </xf>
    <xf numFmtId="38" fontId="6" fillId="0" borderId="23" xfId="1" applyFont="1" applyBorder="1" applyAlignment="1">
      <alignment vertical="center"/>
    </xf>
    <xf numFmtId="176" fontId="6" fillId="0" borderId="23" xfId="1" applyNumberFormat="1" applyFont="1" applyBorder="1" applyAlignment="1">
      <alignment vertical="center"/>
    </xf>
    <xf numFmtId="176" fontId="6" fillId="0" borderId="24" xfId="1" applyNumberFormat="1" applyFont="1" applyBorder="1" applyAlignment="1">
      <alignment vertical="center"/>
    </xf>
    <xf numFmtId="38" fontId="6" fillId="0" borderId="25" xfId="1" applyFont="1" applyBorder="1" applyAlignment="1">
      <alignment vertical="center"/>
    </xf>
    <xf numFmtId="176" fontId="6" fillId="0" borderId="26" xfId="1" applyNumberFormat="1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0" borderId="2" xfId="0" applyFont="1" applyFill="1" applyBorder="1" applyAlignment="1"/>
    <xf numFmtId="0" fontId="6" fillId="0" borderId="0" xfId="2" applyFont="1" applyBorder="1" applyAlignment="1">
      <alignment vertical="center"/>
    </xf>
    <xf numFmtId="0" fontId="6" fillId="0" borderId="27" xfId="0" applyFont="1" applyFill="1" applyBorder="1" applyAlignment="1">
      <alignment horizontal="center" vertical="center"/>
    </xf>
    <xf numFmtId="38" fontId="6" fillId="0" borderId="28" xfId="1" applyFont="1" applyBorder="1" applyAlignment="1">
      <alignment vertical="center"/>
    </xf>
    <xf numFmtId="176" fontId="6" fillId="0" borderId="28" xfId="1" applyNumberFormat="1" applyFont="1" applyBorder="1" applyAlignment="1">
      <alignment vertical="center"/>
    </xf>
    <xf numFmtId="176" fontId="6" fillId="0" borderId="29" xfId="1" applyNumberFormat="1" applyFont="1" applyBorder="1" applyAlignment="1">
      <alignment vertical="center"/>
    </xf>
    <xf numFmtId="38" fontId="6" fillId="0" borderId="30" xfId="1" applyFont="1" applyBorder="1" applyAlignment="1">
      <alignment vertical="center"/>
    </xf>
    <xf numFmtId="176" fontId="6" fillId="0" borderId="31" xfId="1" applyNumberFormat="1" applyFont="1" applyBorder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0" xfId="3" applyFont="1">
      <alignment vertical="center"/>
    </xf>
    <xf numFmtId="0" fontId="6" fillId="0" borderId="32" xfId="2" applyFont="1" applyBorder="1" applyAlignment="1">
      <alignment horizontal="center" vertical="center" wrapText="1"/>
    </xf>
    <xf numFmtId="0" fontId="6" fillId="0" borderId="32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6" fillId="0" borderId="35" xfId="2" applyFont="1" applyBorder="1" applyAlignment="1">
      <alignment horizontal="center" vertical="center"/>
    </xf>
    <xf numFmtId="38" fontId="6" fillId="0" borderId="36" xfId="1" applyFont="1" applyBorder="1" applyAlignment="1">
      <alignment horizontal="right" vertical="center"/>
    </xf>
  </cellXfs>
  <cellStyles count="5">
    <cellStyle name="桁区切り" xfId="1" builtinId="6"/>
    <cellStyle name="標準" xfId="0" builtinId="0"/>
    <cellStyle name="標準_【済】6(3)" xfId="2"/>
    <cellStyle name="標準_第20表_第20表" xfId="3"/>
    <cellStyle name="未定義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0</xdr:col>
      <xdr:colOff>742950</xdr:colOff>
      <xdr:row>3</xdr:row>
      <xdr:rowOff>314325</xdr:rowOff>
    </xdr:to>
    <xdr:sp macro="" textlink="">
      <xdr:nvSpPr>
        <xdr:cNvPr id="1063" name="Line 1"/>
        <xdr:cNvSpPr>
          <a:spLocks noChangeShapeType="1"/>
        </xdr:cNvSpPr>
      </xdr:nvSpPr>
      <xdr:spPr bwMode="auto">
        <a:xfrm flipH="1" flipV="1">
          <a:off x="9525" y="333375"/>
          <a:ext cx="733425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48</xdr:row>
      <xdr:rowOff>0</xdr:rowOff>
    </xdr:from>
    <xdr:to>
      <xdr:col>1</xdr:col>
      <xdr:colOff>19050</xdr:colOff>
      <xdr:row>50</xdr:row>
      <xdr:rowOff>9525</xdr:rowOff>
    </xdr:to>
    <xdr:sp macro="" textlink="">
      <xdr:nvSpPr>
        <xdr:cNvPr id="1064" name="Line 2"/>
        <xdr:cNvSpPr>
          <a:spLocks noChangeShapeType="1"/>
        </xdr:cNvSpPr>
      </xdr:nvSpPr>
      <xdr:spPr bwMode="auto">
        <a:xfrm flipH="1" flipV="1">
          <a:off x="0" y="9153525"/>
          <a:ext cx="771525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abSelected="1" view="pageBreakPreview" zoomScaleNormal="100" zoomScaleSheetLayoutView="100" workbookViewId="0">
      <selection activeCell="K4" sqref="K4"/>
    </sheetView>
  </sheetViews>
  <sheetFormatPr defaultColWidth="7" defaultRowHeight="12.75" customHeight="1"/>
  <cols>
    <col min="1" max="1" width="9.875" style="1" customWidth="1"/>
    <col min="2" max="2" width="10.875" style="2" customWidth="1"/>
    <col min="3" max="3" width="7" style="2" customWidth="1"/>
    <col min="4" max="4" width="10.875" style="2" customWidth="1"/>
    <col min="5" max="5" width="7" style="2" customWidth="1"/>
    <col min="6" max="6" width="10.875" style="2" customWidth="1"/>
    <col min="7" max="7" width="7" style="2" customWidth="1"/>
    <col min="8" max="8" width="10.875" style="2" customWidth="1"/>
    <col min="9" max="9" width="7" style="2" customWidth="1"/>
    <col min="10" max="10" width="6.625" style="2" customWidth="1"/>
    <col min="11" max="11" width="8.5" style="2" customWidth="1"/>
    <col min="12" max="12" width="6.625" style="2" customWidth="1"/>
    <col min="13" max="13" width="8.5" style="2" customWidth="1"/>
    <col min="14" max="16384" width="7" style="1"/>
  </cols>
  <sheetData>
    <row r="1" spans="1:13" ht="12.75" customHeight="1">
      <c r="A1" s="1" t="s">
        <v>78</v>
      </c>
    </row>
    <row r="2" spans="1:13" ht="12.75" customHeight="1" thickBot="1">
      <c r="H2" s="53" t="s">
        <v>74</v>
      </c>
      <c r="I2" s="53"/>
    </row>
    <row r="3" spans="1:13" ht="13.5" customHeight="1">
      <c r="A3" s="3" t="s">
        <v>0</v>
      </c>
      <c r="B3" s="48" t="s">
        <v>1</v>
      </c>
      <c r="C3" s="48"/>
      <c r="D3" s="49" t="s">
        <v>2</v>
      </c>
      <c r="E3" s="49"/>
      <c r="F3" s="49" t="s">
        <v>3</v>
      </c>
      <c r="G3" s="50"/>
      <c r="H3" s="51" t="s">
        <v>4</v>
      </c>
      <c r="I3" s="52"/>
    </row>
    <row r="4" spans="1:13" s="10" customFormat="1" ht="26.25" customHeight="1" thickBot="1">
      <c r="A4" s="4" t="s">
        <v>5</v>
      </c>
      <c r="B4" s="5" t="s">
        <v>6</v>
      </c>
      <c r="C4" s="5" t="s">
        <v>7</v>
      </c>
      <c r="D4" s="5" t="s">
        <v>6</v>
      </c>
      <c r="E4" s="5" t="s">
        <v>7</v>
      </c>
      <c r="F4" s="5" t="s">
        <v>8</v>
      </c>
      <c r="G4" s="6" t="s">
        <v>7</v>
      </c>
      <c r="H4" s="7" t="s">
        <v>8</v>
      </c>
      <c r="I4" s="8" t="s">
        <v>7</v>
      </c>
      <c r="J4" s="9"/>
      <c r="K4" s="9"/>
      <c r="L4" s="9"/>
      <c r="M4" s="9"/>
    </row>
    <row r="5" spans="1:13" ht="15" customHeight="1">
      <c r="A5" s="11" t="s">
        <v>9</v>
      </c>
      <c r="B5" s="12">
        <v>5374334</v>
      </c>
      <c r="C5" s="13">
        <f>ROUND(B5/H5*100,1)</f>
        <v>61.2</v>
      </c>
      <c r="D5" s="12">
        <v>2506900</v>
      </c>
      <c r="E5" s="13">
        <f>ROUND(D5/H5*100,1)</f>
        <v>28.6</v>
      </c>
      <c r="F5" s="12">
        <f>H5-B5-D5</f>
        <v>894368</v>
      </c>
      <c r="G5" s="14">
        <f>I5-C5-E5</f>
        <v>10.199999999999996</v>
      </c>
      <c r="H5" s="15">
        <v>8775602</v>
      </c>
      <c r="I5" s="16">
        <v>100</v>
      </c>
      <c r="J5" s="17"/>
      <c r="K5" s="17"/>
      <c r="L5" s="17"/>
      <c r="M5" s="17"/>
    </row>
    <row r="6" spans="1:13" ht="15" customHeight="1">
      <c r="A6" s="11" t="s">
        <v>10</v>
      </c>
      <c r="B6" s="12">
        <v>1545038</v>
      </c>
      <c r="C6" s="13">
        <f t="shared" ref="C6:C45" si="0">ROUND(B6/H6*100,1)</f>
        <v>53.1</v>
      </c>
      <c r="D6" s="12">
        <v>959392</v>
      </c>
      <c r="E6" s="13">
        <f t="shared" ref="E6:E45" si="1">ROUND(D6/H6*100,1)</f>
        <v>33</v>
      </c>
      <c r="F6" s="12">
        <f t="shared" ref="F6:F45" si="2">H6-B6-D6</f>
        <v>405404</v>
      </c>
      <c r="G6" s="14">
        <f t="shared" ref="G6:G45" si="3">I6-C6-E6</f>
        <v>13.899999999999999</v>
      </c>
      <c r="H6" s="15">
        <v>2909834</v>
      </c>
      <c r="I6" s="16">
        <v>100</v>
      </c>
    </row>
    <row r="7" spans="1:13" ht="15" customHeight="1">
      <c r="A7" s="11" t="s">
        <v>11</v>
      </c>
      <c r="B7" s="12">
        <v>619807</v>
      </c>
      <c r="C7" s="13">
        <f t="shared" si="0"/>
        <v>41</v>
      </c>
      <c r="D7" s="12">
        <v>705073</v>
      </c>
      <c r="E7" s="13">
        <f t="shared" si="1"/>
        <v>46.7</v>
      </c>
      <c r="F7" s="12">
        <f t="shared" si="2"/>
        <v>185950</v>
      </c>
      <c r="G7" s="14">
        <f t="shared" si="3"/>
        <v>12.299999999999997</v>
      </c>
      <c r="H7" s="15">
        <v>1510830</v>
      </c>
      <c r="I7" s="16">
        <v>100</v>
      </c>
      <c r="K7" s="46"/>
      <c r="L7" s="17"/>
      <c r="M7" s="17"/>
    </row>
    <row r="8" spans="1:13" ht="15" customHeight="1">
      <c r="A8" s="11" t="s">
        <v>12</v>
      </c>
      <c r="B8" s="12">
        <v>4667965</v>
      </c>
      <c r="C8" s="13">
        <f t="shared" si="0"/>
        <v>59.5</v>
      </c>
      <c r="D8" s="12">
        <v>2297133</v>
      </c>
      <c r="E8" s="13">
        <f t="shared" si="1"/>
        <v>29.3</v>
      </c>
      <c r="F8" s="12">
        <f t="shared" si="2"/>
        <v>875494</v>
      </c>
      <c r="G8" s="14">
        <f t="shared" si="3"/>
        <v>11.2</v>
      </c>
      <c r="H8" s="15">
        <v>7840592</v>
      </c>
      <c r="I8" s="16">
        <v>100</v>
      </c>
      <c r="K8" s="17"/>
      <c r="L8" s="17"/>
      <c r="M8" s="17"/>
    </row>
    <row r="9" spans="1:13" ht="15" customHeight="1">
      <c r="A9" s="18" t="s">
        <v>13</v>
      </c>
      <c r="B9" s="19">
        <v>222138</v>
      </c>
      <c r="C9" s="20">
        <f t="shared" si="0"/>
        <v>52.4</v>
      </c>
      <c r="D9" s="19">
        <v>155296</v>
      </c>
      <c r="E9" s="13">
        <f t="shared" si="1"/>
        <v>36.6</v>
      </c>
      <c r="F9" s="19">
        <f t="shared" si="2"/>
        <v>46431</v>
      </c>
      <c r="G9" s="21">
        <f t="shared" si="3"/>
        <v>11</v>
      </c>
      <c r="H9" s="22">
        <v>423865</v>
      </c>
      <c r="I9" s="23">
        <v>100</v>
      </c>
      <c r="K9" s="17"/>
      <c r="L9" s="17"/>
      <c r="M9" s="17"/>
    </row>
    <row r="10" spans="1:13" ht="15" customHeight="1">
      <c r="A10" s="24" t="s">
        <v>14</v>
      </c>
      <c r="B10" s="25">
        <v>196240</v>
      </c>
      <c r="C10" s="26">
        <f t="shared" si="0"/>
        <v>31</v>
      </c>
      <c r="D10" s="25">
        <v>350213</v>
      </c>
      <c r="E10" s="26">
        <f t="shared" si="1"/>
        <v>55.4</v>
      </c>
      <c r="F10" s="25">
        <f t="shared" si="2"/>
        <v>85789</v>
      </c>
      <c r="G10" s="27">
        <f t="shared" si="3"/>
        <v>13.600000000000001</v>
      </c>
      <c r="H10" s="28">
        <v>632242</v>
      </c>
      <c r="I10" s="29">
        <v>100</v>
      </c>
    </row>
    <row r="11" spans="1:13" ht="15" customHeight="1">
      <c r="A11" s="11" t="s">
        <v>15</v>
      </c>
      <c r="B11" s="12">
        <v>2367742</v>
      </c>
      <c r="C11" s="13">
        <f t="shared" si="0"/>
        <v>55.7</v>
      </c>
      <c r="D11" s="12">
        <v>1463122</v>
      </c>
      <c r="E11" s="13">
        <f t="shared" si="1"/>
        <v>34.4</v>
      </c>
      <c r="F11" s="12">
        <f t="shared" si="2"/>
        <v>417482</v>
      </c>
      <c r="G11" s="14">
        <f t="shared" si="3"/>
        <v>9.8999999999999986</v>
      </c>
      <c r="H11" s="15">
        <v>4248346</v>
      </c>
      <c r="I11" s="16">
        <v>100</v>
      </c>
    </row>
    <row r="12" spans="1:13" ht="15" customHeight="1">
      <c r="A12" s="11" t="s">
        <v>16</v>
      </c>
      <c r="B12" s="12">
        <v>301196</v>
      </c>
      <c r="C12" s="13">
        <f t="shared" si="0"/>
        <v>48.8</v>
      </c>
      <c r="D12" s="12">
        <v>262280</v>
      </c>
      <c r="E12" s="13">
        <f t="shared" si="1"/>
        <v>42.5</v>
      </c>
      <c r="F12" s="12">
        <f t="shared" si="2"/>
        <v>54313</v>
      </c>
      <c r="G12" s="14">
        <f t="shared" si="3"/>
        <v>8.7000000000000028</v>
      </c>
      <c r="H12" s="15">
        <v>617789</v>
      </c>
      <c r="I12" s="16">
        <v>100</v>
      </c>
    </row>
    <row r="13" spans="1:13" ht="15" customHeight="1">
      <c r="A13" s="11" t="s">
        <v>17</v>
      </c>
      <c r="B13" s="12">
        <v>154683</v>
      </c>
      <c r="C13" s="13">
        <f t="shared" si="0"/>
        <v>45.7</v>
      </c>
      <c r="D13" s="12">
        <v>157912</v>
      </c>
      <c r="E13" s="13">
        <f t="shared" si="1"/>
        <v>46.7</v>
      </c>
      <c r="F13" s="12">
        <f t="shared" si="2"/>
        <v>25838</v>
      </c>
      <c r="G13" s="14">
        <f t="shared" si="3"/>
        <v>7.5999999999999943</v>
      </c>
      <c r="H13" s="15">
        <v>338433</v>
      </c>
      <c r="I13" s="16">
        <v>100</v>
      </c>
    </row>
    <row r="14" spans="1:13" ht="15" customHeight="1">
      <c r="A14" s="18" t="s">
        <v>18</v>
      </c>
      <c r="B14" s="19">
        <v>232032</v>
      </c>
      <c r="C14" s="20">
        <f t="shared" si="0"/>
        <v>30</v>
      </c>
      <c r="D14" s="19">
        <v>453804</v>
      </c>
      <c r="E14" s="13">
        <f t="shared" si="1"/>
        <v>58.7</v>
      </c>
      <c r="F14" s="19">
        <f t="shared" si="2"/>
        <v>87834</v>
      </c>
      <c r="G14" s="21">
        <f t="shared" si="3"/>
        <v>11.299999999999997</v>
      </c>
      <c r="H14" s="22">
        <v>773670</v>
      </c>
      <c r="I14" s="23">
        <v>100</v>
      </c>
    </row>
    <row r="15" spans="1:13" ht="15" customHeight="1">
      <c r="A15" s="24" t="s">
        <v>19</v>
      </c>
      <c r="B15" s="25">
        <v>269581</v>
      </c>
      <c r="C15" s="26">
        <f t="shared" si="0"/>
        <v>52.5</v>
      </c>
      <c r="D15" s="25">
        <v>195769</v>
      </c>
      <c r="E15" s="26">
        <f t="shared" si="1"/>
        <v>38.1</v>
      </c>
      <c r="F15" s="25">
        <f t="shared" si="2"/>
        <v>48329</v>
      </c>
      <c r="G15" s="27">
        <f t="shared" si="3"/>
        <v>9.3999999999999986</v>
      </c>
      <c r="H15" s="28">
        <v>513679</v>
      </c>
      <c r="I15" s="29">
        <v>100</v>
      </c>
    </row>
    <row r="16" spans="1:13" ht="15" customHeight="1">
      <c r="A16" s="11" t="s">
        <v>20</v>
      </c>
      <c r="B16" s="12">
        <v>753842</v>
      </c>
      <c r="C16" s="13">
        <f t="shared" si="0"/>
        <v>48.9</v>
      </c>
      <c r="D16" s="12">
        <v>642672</v>
      </c>
      <c r="E16" s="13">
        <f t="shared" si="1"/>
        <v>41.7</v>
      </c>
      <c r="F16" s="12">
        <f t="shared" si="2"/>
        <v>146380</v>
      </c>
      <c r="G16" s="14">
        <f t="shared" si="3"/>
        <v>9.3999999999999986</v>
      </c>
      <c r="H16" s="15">
        <v>1542894</v>
      </c>
      <c r="I16" s="16">
        <v>100</v>
      </c>
    </row>
    <row r="17" spans="1:9" ht="15" customHeight="1">
      <c r="A17" s="11" t="s">
        <v>21</v>
      </c>
      <c r="B17" s="12">
        <v>787142</v>
      </c>
      <c r="C17" s="13">
        <f t="shared" si="0"/>
        <v>64</v>
      </c>
      <c r="D17" s="12">
        <v>365418</v>
      </c>
      <c r="E17" s="13">
        <f t="shared" si="1"/>
        <v>29.7</v>
      </c>
      <c r="F17" s="12">
        <f t="shared" si="2"/>
        <v>76552</v>
      </c>
      <c r="G17" s="14">
        <f t="shared" si="3"/>
        <v>6.3000000000000007</v>
      </c>
      <c r="H17" s="15">
        <v>1229112</v>
      </c>
      <c r="I17" s="16">
        <v>100</v>
      </c>
    </row>
    <row r="18" spans="1:9" ht="15" customHeight="1">
      <c r="A18" s="11" t="s">
        <v>22</v>
      </c>
      <c r="B18" s="12">
        <v>122217</v>
      </c>
      <c r="C18" s="13">
        <f t="shared" si="0"/>
        <v>47.9</v>
      </c>
      <c r="D18" s="12">
        <v>107229</v>
      </c>
      <c r="E18" s="13">
        <f t="shared" si="1"/>
        <v>42.1</v>
      </c>
      <c r="F18" s="12">
        <f t="shared" si="2"/>
        <v>25520</v>
      </c>
      <c r="G18" s="14">
        <f t="shared" si="3"/>
        <v>10</v>
      </c>
      <c r="H18" s="15">
        <v>254966</v>
      </c>
      <c r="I18" s="16">
        <v>100</v>
      </c>
    </row>
    <row r="19" spans="1:9" ht="15" customHeight="1">
      <c r="A19" s="18" t="s">
        <v>23</v>
      </c>
      <c r="B19" s="19">
        <v>405026</v>
      </c>
      <c r="C19" s="20">
        <f t="shared" si="0"/>
        <v>52.1</v>
      </c>
      <c r="D19" s="19">
        <v>308879</v>
      </c>
      <c r="E19" s="13">
        <f t="shared" si="1"/>
        <v>39.700000000000003</v>
      </c>
      <c r="F19" s="19">
        <f t="shared" si="2"/>
        <v>63923</v>
      </c>
      <c r="G19" s="21">
        <f t="shared" si="3"/>
        <v>8.1999999999999957</v>
      </c>
      <c r="H19" s="22">
        <v>777828</v>
      </c>
      <c r="I19" s="23">
        <v>100</v>
      </c>
    </row>
    <row r="20" spans="1:9" ht="15" customHeight="1">
      <c r="A20" s="24" t="s">
        <v>24</v>
      </c>
      <c r="B20" s="25">
        <v>436638</v>
      </c>
      <c r="C20" s="26">
        <f t="shared" si="0"/>
        <v>44.4</v>
      </c>
      <c r="D20" s="25">
        <v>473046</v>
      </c>
      <c r="E20" s="26">
        <f t="shared" si="1"/>
        <v>48.2</v>
      </c>
      <c r="F20" s="25">
        <f t="shared" si="2"/>
        <v>72719</v>
      </c>
      <c r="G20" s="27">
        <f t="shared" si="3"/>
        <v>7.3999999999999986</v>
      </c>
      <c r="H20" s="28">
        <v>982403</v>
      </c>
      <c r="I20" s="29">
        <v>100</v>
      </c>
    </row>
    <row r="21" spans="1:9" ht="15" customHeight="1">
      <c r="A21" s="11" t="s">
        <v>25</v>
      </c>
      <c r="B21" s="12">
        <v>738012</v>
      </c>
      <c r="C21" s="13">
        <f t="shared" si="0"/>
        <v>62.5</v>
      </c>
      <c r="D21" s="12">
        <v>340330</v>
      </c>
      <c r="E21" s="13">
        <f t="shared" si="1"/>
        <v>28.8</v>
      </c>
      <c r="F21" s="12">
        <f t="shared" si="2"/>
        <v>102354</v>
      </c>
      <c r="G21" s="14">
        <f t="shared" si="3"/>
        <v>8.6999999999999993</v>
      </c>
      <c r="H21" s="15">
        <v>1180696</v>
      </c>
      <c r="I21" s="16">
        <v>100</v>
      </c>
    </row>
    <row r="22" spans="1:9" ht="15" customHeight="1">
      <c r="A22" s="11" t="s">
        <v>26</v>
      </c>
      <c r="B22" s="12">
        <v>1695857</v>
      </c>
      <c r="C22" s="13">
        <f t="shared" si="0"/>
        <v>60.3</v>
      </c>
      <c r="D22" s="12">
        <v>889140</v>
      </c>
      <c r="E22" s="13">
        <f t="shared" si="1"/>
        <v>31.6</v>
      </c>
      <c r="F22" s="12">
        <f t="shared" si="2"/>
        <v>225848</v>
      </c>
      <c r="G22" s="14">
        <f t="shared" si="3"/>
        <v>8.1000000000000014</v>
      </c>
      <c r="H22" s="15">
        <v>2810845</v>
      </c>
      <c r="I22" s="16">
        <v>100</v>
      </c>
    </row>
    <row r="23" spans="1:9" ht="15" customHeight="1">
      <c r="A23" s="11" t="s">
        <v>27</v>
      </c>
      <c r="B23" s="12">
        <v>867288</v>
      </c>
      <c r="C23" s="13">
        <f t="shared" si="0"/>
        <v>62</v>
      </c>
      <c r="D23" s="12">
        <v>406525</v>
      </c>
      <c r="E23" s="13">
        <f t="shared" si="1"/>
        <v>29.1</v>
      </c>
      <c r="F23" s="12">
        <f t="shared" si="2"/>
        <v>124346</v>
      </c>
      <c r="G23" s="14">
        <f t="shared" si="3"/>
        <v>8.8999999999999986</v>
      </c>
      <c r="H23" s="15">
        <v>1398159</v>
      </c>
      <c r="I23" s="16">
        <v>100</v>
      </c>
    </row>
    <row r="24" spans="1:9" ht="15" customHeight="1">
      <c r="A24" s="18" t="s">
        <v>28</v>
      </c>
      <c r="B24" s="19">
        <v>529687</v>
      </c>
      <c r="C24" s="20">
        <f t="shared" si="0"/>
        <v>65.7</v>
      </c>
      <c r="D24" s="19">
        <v>207396</v>
      </c>
      <c r="E24" s="13">
        <f t="shared" si="1"/>
        <v>25.7</v>
      </c>
      <c r="F24" s="19">
        <f t="shared" si="2"/>
        <v>69371</v>
      </c>
      <c r="G24" s="21">
        <f t="shared" si="3"/>
        <v>8.5999999999999979</v>
      </c>
      <c r="H24" s="22">
        <v>806454</v>
      </c>
      <c r="I24" s="23">
        <v>100</v>
      </c>
    </row>
    <row r="25" spans="1:9" ht="15" customHeight="1">
      <c r="A25" s="24" t="s">
        <v>29</v>
      </c>
      <c r="B25" s="25">
        <v>846623</v>
      </c>
      <c r="C25" s="26">
        <f t="shared" si="0"/>
        <v>68.599999999999994</v>
      </c>
      <c r="D25" s="25">
        <v>315165</v>
      </c>
      <c r="E25" s="26">
        <f t="shared" si="1"/>
        <v>25.5</v>
      </c>
      <c r="F25" s="25">
        <f t="shared" si="2"/>
        <v>72625</v>
      </c>
      <c r="G25" s="27">
        <f t="shared" si="3"/>
        <v>5.9000000000000057</v>
      </c>
      <c r="H25" s="28">
        <v>1234413</v>
      </c>
      <c r="I25" s="29">
        <v>100</v>
      </c>
    </row>
    <row r="26" spans="1:9" ht="15" customHeight="1">
      <c r="A26" s="11" t="s">
        <v>30</v>
      </c>
      <c r="B26" s="12">
        <v>635743</v>
      </c>
      <c r="C26" s="13">
        <f t="shared" si="0"/>
        <v>46.3</v>
      </c>
      <c r="D26" s="12">
        <v>598673</v>
      </c>
      <c r="E26" s="13">
        <f t="shared" si="1"/>
        <v>43.6</v>
      </c>
      <c r="F26" s="12">
        <f t="shared" si="2"/>
        <v>138289</v>
      </c>
      <c r="G26" s="14">
        <f t="shared" si="3"/>
        <v>10.100000000000001</v>
      </c>
      <c r="H26" s="15">
        <v>1372705</v>
      </c>
      <c r="I26" s="16">
        <v>100</v>
      </c>
    </row>
    <row r="27" spans="1:9" ht="15" customHeight="1">
      <c r="A27" s="11" t="s">
        <v>31</v>
      </c>
      <c r="B27" s="12">
        <v>687839</v>
      </c>
      <c r="C27" s="13">
        <f t="shared" si="0"/>
        <v>63.4</v>
      </c>
      <c r="D27" s="12">
        <v>327392</v>
      </c>
      <c r="E27" s="13">
        <f t="shared" si="1"/>
        <v>30.2</v>
      </c>
      <c r="F27" s="12">
        <f t="shared" si="2"/>
        <v>69759</v>
      </c>
      <c r="G27" s="14">
        <f t="shared" si="3"/>
        <v>6.4000000000000021</v>
      </c>
      <c r="H27" s="15">
        <v>1084990</v>
      </c>
      <c r="I27" s="16">
        <v>100</v>
      </c>
    </row>
    <row r="28" spans="1:9" ht="15" customHeight="1">
      <c r="A28" s="11" t="s">
        <v>32</v>
      </c>
      <c r="B28" s="12">
        <v>383740</v>
      </c>
      <c r="C28" s="13">
        <f t="shared" si="0"/>
        <v>66.599999999999994</v>
      </c>
      <c r="D28" s="12">
        <v>148812</v>
      </c>
      <c r="E28" s="13">
        <f t="shared" si="1"/>
        <v>25.8</v>
      </c>
      <c r="F28" s="12">
        <f t="shared" si="2"/>
        <v>43908</v>
      </c>
      <c r="G28" s="14">
        <f t="shared" si="3"/>
        <v>7.600000000000005</v>
      </c>
      <c r="H28" s="15">
        <v>576460</v>
      </c>
      <c r="I28" s="16">
        <v>100</v>
      </c>
    </row>
    <row r="29" spans="1:9" ht="15" customHeight="1">
      <c r="A29" s="18" t="s">
        <v>33</v>
      </c>
      <c r="B29" s="19">
        <v>379088</v>
      </c>
      <c r="C29" s="20">
        <f t="shared" si="0"/>
        <v>54.3</v>
      </c>
      <c r="D29" s="19">
        <v>269801</v>
      </c>
      <c r="E29" s="20">
        <f t="shared" si="1"/>
        <v>38.6</v>
      </c>
      <c r="F29" s="19">
        <f t="shared" si="2"/>
        <v>49463</v>
      </c>
      <c r="G29" s="21">
        <f t="shared" si="3"/>
        <v>7.1000000000000014</v>
      </c>
      <c r="H29" s="22">
        <v>698352</v>
      </c>
      <c r="I29" s="23">
        <v>100</v>
      </c>
    </row>
    <row r="30" spans="1:9" ht="15" customHeight="1">
      <c r="A30" s="11" t="s">
        <v>34</v>
      </c>
      <c r="B30" s="12">
        <v>1057504</v>
      </c>
      <c r="C30" s="13">
        <f t="shared" si="0"/>
        <v>62.3</v>
      </c>
      <c r="D30" s="12">
        <v>526431</v>
      </c>
      <c r="E30" s="13">
        <f t="shared" si="1"/>
        <v>31</v>
      </c>
      <c r="F30" s="12">
        <f t="shared" si="2"/>
        <v>114454</v>
      </c>
      <c r="G30" s="14">
        <f t="shared" si="3"/>
        <v>6.7000000000000028</v>
      </c>
      <c r="H30" s="15">
        <v>1698389</v>
      </c>
      <c r="I30" s="16">
        <v>100</v>
      </c>
    </row>
    <row r="31" spans="1:9" ht="15" customHeight="1">
      <c r="A31" s="11" t="s">
        <v>35</v>
      </c>
      <c r="B31" s="12">
        <v>122270</v>
      </c>
      <c r="C31" s="13">
        <f t="shared" si="0"/>
        <v>52.8</v>
      </c>
      <c r="D31" s="12">
        <v>81149</v>
      </c>
      <c r="E31" s="13">
        <f t="shared" si="1"/>
        <v>35.1</v>
      </c>
      <c r="F31" s="12">
        <f t="shared" si="2"/>
        <v>27987</v>
      </c>
      <c r="G31" s="14">
        <f t="shared" si="3"/>
        <v>12.100000000000001</v>
      </c>
      <c r="H31" s="15">
        <v>231406</v>
      </c>
      <c r="I31" s="16">
        <v>100</v>
      </c>
    </row>
    <row r="32" spans="1:9" ht="15" customHeight="1">
      <c r="A32" s="11" t="s">
        <v>36</v>
      </c>
      <c r="B32" s="12">
        <v>509754</v>
      </c>
      <c r="C32" s="13">
        <f t="shared" si="0"/>
        <v>53.2</v>
      </c>
      <c r="D32" s="12">
        <v>357391</v>
      </c>
      <c r="E32" s="13">
        <f t="shared" si="1"/>
        <v>37.299999999999997</v>
      </c>
      <c r="F32" s="12">
        <f t="shared" si="2"/>
        <v>91797</v>
      </c>
      <c r="G32" s="14">
        <f t="shared" si="3"/>
        <v>9.5</v>
      </c>
      <c r="H32" s="15">
        <v>958942</v>
      </c>
      <c r="I32" s="16">
        <v>100</v>
      </c>
    </row>
    <row r="33" spans="1:13" ht="15" customHeight="1">
      <c r="A33" s="11" t="s">
        <v>37</v>
      </c>
      <c r="B33" s="12">
        <v>190863</v>
      </c>
      <c r="C33" s="13">
        <f t="shared" si="0"/>
        <v>45.8</v>
      </c>
      <c r="D33" s="12">
        <v>180101</v>
      </c>
      <c r="E33" s="13">
        <f t="shared" si="1"/>
        <v>43.2</v>
      </c>
      <c r="F33" s="12">
        <f t="shared" si="2"/>
        <v>46144</v>
      </c>
      <c r="G33" s="14">
        <f t="shared" si="3"/>
        <v>11</v>
      </c>
      <c r="H33" s="15">
        <v>417108</v>
      </c>
      <c r="I33" s="16">
        <v>100</v>
      </c>
    </row>
    <row r="34" spans="1:13" ht="15" customHeight="1">
      <c r="A34" s="18" t="s">
        <v>38</v>
      </c>
      <c r="B34" s="19">
        <v>498988</v>
      </c>
      <c r="C34" s="20">
        <f t="shared" si="0"/>
        <v>53</v>
      </c>
      <c r="D34" s="19">
        <v>362992</v>
      </c>
      <c r="E34" s="20">
        <f t="shared" si="1"/>
        <v>38.6</v>
      </c>
      <c r="F34" s="19">
        <f t="shared" si="2"/>
        <v>79560</v>
      </c>
      <c r="G34" s="21">
        <f t="shared" si="3"/>
        <v>8.3999999999999986</v>
      </c>
      <c r="H34" s="22">
        <v>941540</v>
      </c>
      <c r="I34" s="23">
        <v>100</v>
      </c>
    </row>
    <row r="35" spans="1:13" ht="15" customHeight="1">
      <c r="A35" s="11" t="s">
        <v>39</v>
      </c>
      <c r="B35" s="12">
        <v>580789</v>
      </c>
      <c r="C35" s="13">
        <f t="shared" si="0"/>
        <v>65.599999999999994</v>
      </c>
      <c r="D35" s="12">
        <v>232602</v>
      </c>
      <c r="E35" s="13">
        <f t="shared" si="1"/>
        <v>26.3</v>
      </c>
      <c r="F35" s="12">
        <f t="shared" si="2"/>
        <v>71900</v>
      </c>
      <c r="G35" s="14">
        <f t="shared" si="3"/>
        <v>8.100000000000005</v>
      </c>
      <c r="H35" s="15">
        <v>885291</v>
      </c>
      <c r="I35" s="16">
        <v>100</v>
      </c>
    </row>
    <row r="36" spans="1:13" ht="15" customHeight="1">
      <c r="A36" s="11" t="s">
        <v>40</v>
      </c>
      <c r="B36" s="12">
        <v>728962</v>
      </c>
      <c r="C36" s="13">
        <f t="shared" si="0"/>
        <v>66.5</v>
      </c>
      <c r="D36" s="12">
        <v>299976</v>
      </c>
      <c r="E36" s="13">
        <f t="shared" si="1"/>
        <v>27.4</v>
      </c>
      <c r="F36" s="12">
        <f t="shared" si="2"/>
        <v>67164</v>
      </c>
      <c r="G36" s="14">
        <f t="shared" si="3"/>
        <v>6.1000000000000014</v>
      </c>
      <c r="H36" s="15">
        <v>1096102</v>
      </c>
      <c r="I36" s="16">
        <v>100</v>
      </c>
    </row>
    <row r="37" spans="1:13" ht="15" customHeight="1">
      <c r="A37" s="11" t="s">
        <v>41</v>
      </c>
      <c r="B37" s="12">
        <v>231015</v>
      </c>
      <c r="C37" s="13">
        <f t="shared" si="0"/>
        <v>43.1</v>
      </c>
      <c r="D37" s="12">
        <v>285621</v>
      </c>
      <c r="E37" s="13">
        <f t="shared" si="1"/>
        <v>53.3</v>
      </c>
      <c r="F37" s="12">
        <f t="shared" si="2"/>
        <v>19611</v>
      </c>
      <c r="G37" s="14">
        <f t="shared" si="3"/>
        <v>3.6000000000000014</v>
      </c>
      <c r="H37" s="15">
        <v>536247</v>
      </c>
      <c r="I37" s="16">
        <v>100</v>
      </c>
    </row>
    <row r="38" spans="1:13" ht="15" customHeight="1">
      <c r="A38" s="11" t="s">
        <v>42</v>
      </c>
      <c r="B38" s="12">
        <v>512916</v>
      </c>
      <c r="C38" s="13">
        <f t="shared" si="0"/>
        <v>53.9</v>
      </c>
      <c r="D38" s="12">
        <v>360410</v>
      </c>
      <c r="E38" s="13">
        <f t="shared" si="1"/>
        <v>37.9</v>
      </c>
      <c r="F38" s="12">
        <f t="shared" si="2"/>
        <v>78091</v>
      </c>
      <c r="G38" s="14">
        <f t="shared" si="3"/>
        <v>8.2000000000000028</v>
      </c>
      <c r="H38" s="15">
        <v>951417</v>
      </c>
      <c r="I38" s="16">
        <v>100</v>
      </c>
    </row>
    <row r="39" spans="1:13" ht="15" customHeight="1">
      <c r="A39" s="18" t="s">
        <v>43</v>
      </c>
      <c r="B39" s="19">
        <v>132454</v>
      </c>
      <c r="C39" s="20">
        <f t="shared" si="0"/>
        <v>56.7</v>
      </c>
      <c r="D39" s="19">
        <v>80760</v>
      </c>
      <c r="E39" s="20">
        <f t="shared" si="1"/>
        <v>34.6</v>
      </c>
      <c r="F39" s="19">
        <f t="shared" si="2"/>
        <v>20253</v>
      </c>
      <c r="G39" s="21">
        <f t="shared" si="3"/>
        <v>8.6999999999999957</v>
      </c>
      <c r="H39" s="22">
        <v>233467</v>
      </c>
      <c r="I39" s="23">
        <v>100</v>
      </c>
    </row>
    <row r="40" spans="1:13" ht="15" customHeight="1">
      <c r="A40" s="11" t="s">
        <v>44</v>
      </c>
      <c r="B40" s="12">
        <v>349228</v>
      </c>
      <c r="C40" s="13">
        <f t="shared" si="0"/>
        <v>62.2</v>
      </c>
      <c r="D40" s="12">
        <v>168631</v>
      </c>
      <c r="E40" s="13">
        <f t="shared" si="1"/>
        <v>30</v>
      </c>
      <c r="F40" s="12">
        <f t="shared" si="2"/>
        <v>43585</v>
      </c>
      <c r="G40" s="14">
        <f t="shared" si="3"/>
        <v>7.7999999999999972</v>
      </c>
      <c r="H40" s="15">
        <v>561444</v>
      </c>
      <c r="I40" s="16">
        <v>100</v>
      </c>
    </row>
    <row r="41" spans="1:13" ht="15" customHeight="1">
      <c r="A41" s="11" t="s">
        <v>45</v>
      </c>
      <c r="B41" s="12">
        <v>252705</v>
      </c>
      <c r="C41" s="13">
        <f t="shared" si="0"/>
        <v>50.8</v>
      </c>
      <c r="D41" s="12">
        <v>208937</v>
      </c>
      <c r="E41" s="13">
        <f t="shared" si="1"/>
        <v>42</v>
      </c>
      <c r="F41" s="12">
        <f t="shared" si="2"/>
        <v>36155</v>
      </c>
      <c r="G41" s="14">
        <f t="shared" si="3"/>
        <v>7.2000000000000028</v>
      </c>
      <c r="H41" s="15">
        <v>497797</v>
      </c>
      <c r="I41" s="16">
        <v>100</v>
      </c>
    </row>
    <row r="42" spans="1:13" ht="15" customHeight="1">
      <c r="A42" s="11" t="s">
        <v>46</v>
      </c>
      <c r="B42" s="12">
        <v>272027</v>
      </c>
      <c r="C42" s="13">
        <f t="shared" si="0"/>
        <v>55.1</v>
      </c>
      <c r="D42" s="12">
        <v>195797</v>
      </c>
      <c r="E42" s="13">
        <f t="shared" si="1"/>
        <v>39.6</v>
      </c>
      <c r="F42" s="12">
        <f t="shared" si="2"/>
        <v>26237</v>
      </c>
      <c r="G42" s="14">
        <f t="shared" si="3"/>
        <v>5.2999999999999972</v>
      </c>
      <c r="H42" s="15">
        <v>494061</v>
      </c>
      <c r="I42" s="16">
        <v>100</v>
      </c>
    </row>
    <row r="43" spans="1:13" ht="15" customHeight="1">
      <c r="A43" s="11" t="s">
        <v>47</v>
      </c>
      <c r="B43" s="12">
        <v>633757</v>
      </c>
      <c r="C43" s="13">
        <f t="shared" si="0"/>
        <v>58.6</v>
      </c>
      <c r="D43" s="12">
        <v>361746</v>
      </c>
      <c r="E43" s="13">
        <f t="shared" si="1"/>
        <v>33.4</v>
      </c>
      <c r="F43" s="12">
        <f t="shared" si="2"/>
        <v>86488</v>
      </c>
      <c r="G43" s="14">
        <f t="shared" si="3"/>
        <v>8</v>
      </c>
      <c r="H43" s="15">
        <v>1081991</v>
      </c>
      <c r="I43" s="16">
        <v>100</v>
      </c>
    </row>
    <row r="44" spans="1:13" s="39" customFormat="1" ht="15" customHeight="1" thickBot="1">
      <c r="A44" s="11" t="s">
        <v>77</v>
      </c>
      <c r="B44" s="12">
        <v>149105</v>
      </c>
      <c r="C44" s="13">
        <f>ROUND(B44/H44*100,1)</f>
        <v>49.8</v>
      </c>
      <c r="D44" s="12">
        <v>135396</v>
      </c>
      <c r="E44" s="13">
        <f>ROUND(D44/H44*100,1)</f>
        <v>45.2</v>
      </c>
      <c r="F44" s="12">
        <f>H44-B44-D44</f>
        <v>14844</v>
      </c>
      <c r="G44" s="14">
        <f>I44-C44-E44</f>
        <v>5</v>
      </c>
      <c r="H44" s="15">
        <v>299345</v>
      </c>
      <c r="I44" s="16">
        <v>100</v>
      </c>
      <c r="J44" s="17"/>
      <c r="K44" s="17"/>
      <c r="L44" s="17"/>
      <c r="M44" s="17"/>
    </row>
    <row r="45" spans="1:13" ht="15" customHeight="1" thickTop="1" thickBot="1">
      <c r="A45" s="30" t="s">
        <v>48</v>
      </c>
      <c r="B45" s="31">
        <f>SUM(B5:B44)</f>
        <v>31441835</v>
      </c>
      <c r="C45" s="32">
        <f t="shared" si="0"/>
        <v>56.7</v>
      </c>
      <c r="D45" s="31">
        <f>SUM(D5:D44)</f>
        <v>18745312</v>
      </c>
      <c r="E45" s="32">
        <f t="shared" si="1"/>
        <v>33.799999999999997</v>
      </c>
      <c r="F45" s="31">
        <f t="shared" si="2"/>
        <v>5232559</v>
      </c>
      <c r="G45" s="33">
        <f t="shared" si="3"/>
        <v>9.5</v>
      </c>
      <c r="H45" s="34">
        <f>SUM(H5:H44)</f>
        <v>55419706</v>
      </c>
      <c r="I45" s="35">
        <v>100</v>
      </c>
    </row>
    <row r="46" spans="1:13" ht="13.5" customHeight="1">
      <c r="A46" s="1" t="s">
        <v>49</v>
      </c>
    </row>
    <row r="47" spans="1:13" ht="13.5" customHeight="1"/>
    <row r="48" spans="1:13" ht="13.5" customHeight="1" thickBot="1">
      <c r="A48" s="36"/>
      <c r="H48" s="53" t="s">
        <v>74</v>
      </c>
      <c r="I48" s="53"/>
    </row>
    <row r="49" spans="1:9" ht="15" customHeight="1">
      <c r="A49" s="37" t="s">
        <v>0</v>
      </c>
      <c r="B49" s="48" t="s">
        <v>1</v>
      </c>
      <c r="C49" s="48"/>
      <c r="D49" s="49" t="s">
        <v>2</v>
      </c>
      <c r="E49" s="49"/>
      <c r="F49" s="49" t="s">
        <v>3</v>
      </c>
      <c r="G49" s="50"/>
      <c r="H49" s="51" t="s">
        <v>4</v>
      </c>
      <c r="I49" s="52"/>
    </row>
    <row r="50" spans="1:9" ht="26.25" customHeight="1" thickBot="1">
      <c r="A50" s="38" t="s">
        <v>5</v>
      </c>
      <c r="B50" s="5" t="s">
        <v>8</v>
      </c>
      <c r="C50" s="5" t="s">
        <v>7</v>
      </c>
      <c r="D50" s="5" t="s">
        <v>8</v>
      </c>
      <c r="E50" s="5" t="s">
        <v>7</v>
      </c>
      <c r="F50" s="5" t="s">
        <v>8</v>
      </c>
      <c r="G50" s="6" t="s">
        <v>7</v>
      </c>
      <c r="H50" s="7" t="s">
        <v>8</v>
      </c>
      <c r="I50" s="8" t="s">
        <v>7</v>
      </c>
    </row>
    <row r="51" spans="1:9" ht="15" customHeight="1">
      <c r="A51" s="11" t="s">
        <v>50</v>
      </c>
      <c r="B51" s="12">
        <v>201069</v>
      </c>
      <c r="C51" s="13">
        <f t="shared" ref="C51:C75" si="4">ROUND(B51/H51*100,1)</f>
        <v>60.1</v>
      </c>
      <c r="D51" s="12">
        <v>123502</v>
      </c>
      <c r="E51" s="13">
        <f t="shared" ref="E51:E75" si="5">ROUND(D51/H51*100,1)</f>
        <v>36.9</v>
      </c>
      <c r="F51" s="12">
        <f t="shared" ref="F51:F75" si="6">H51-B51-D51</f>
        <v>9990</v>
      </c>
      <c r="G51" s="14">
        <f t="shared" ref="G51:G75" si="7">I51-C51-E51</f>
        <v>3</v>
      </c>
      <c r="H51" s="15">
        <v>334561</v>
      </c>
      <c r="I51" s="16">
        <v>100</v>
      </c>
    </row>
    <row r="52" spans="1:9" ht="15" customHeight="1">
      <c r="A52" s="11" t="s">
        <v>51</v>
      </c>
      <c r="B52" s="12">
        <v>114130</v>
      </c>
      <c r="C52" s="13">
        <f t="shared" si="4"/>
        <v>45.3</v>
      </c>
      <c r="D52" s="12">
        <v>120268</v>
      </c>
      <c r="E52" s="13">
        <f t="shared" si="5"/>
        <v>47.8</v>
      </c>
      <c r="F52" s="12">
        <f t="shared" si="6"/>
        <v>17324</v>
      </c>
      <c r="G52" s="14">
        <f t="shared" si="7"/>
        <v>6.9000000000000057</v>
      </c>
      <c r="H52" s="15">
        <v>251722</v>
      </c>
      <c r="I52" s="16">
        <v>100</v>
      </c>
    </row>
    <row r="53" spans="1:9" ht="15" customHeight="1">
      <c r="A53" s="11" t="s">
        <v>52</v>
      </c>
      <c r="B53" s="12">
        <v>120406</v>
      </c>
      <c r="C53" s="13">
        <f t="shared" si="4"/>
        <v>33.6</v>
      </c>
      <c r="D53" s="12">
        <v>209880</v>
      </c>
      <c r="E53" s="13">
        <f t="shared" si="5"/>
        <v>58.6</v>
      </c>
      <c r="F53" s="12">
        <f t="shared" si="6"/>
        <v>28059</v>
      </c>
      <c r="G53" s="14">
        <f t="shared" si="7"/>
        <v>7.8000000000000043</v>
      </c>
      <c r="H53" s="15">
        <v>358345</v>
      </c>
      <c r="I53" s="16">
        <v>100</v>
      </c>
    </row>
    <row r="54" spans="1:9" ht="15" customHeight="1">
      <c r="A54" s="11" t="s">
        <v>53</v>
      </c>
      <c r="B54" s="12">
        <v>17325</v>
      </c>
      <c r="C54" s="13">
        <f t="shared" si="4"/>
        <v>39.1</v>
      </c>
      <c r="D54" s="12">
        <v>26474</v>
      </c>
      <c r="E54" s="13">
        <f t="shared" si="5"/>
        <v>59.7</v>
      </c>
      <c r="F54" s="12">
        <f t="shared" si="6"/>
        <v>529</v>
      </c>
      <c r="G54" s="14">
        <f t="shared" si="7"/>
        <v>1.1999999999999957</v>
      </c>
      <c r="H54" s="15">
        <v>44328</v>
      </c>
      <c r="I54" s="16">
        <v>100</v>
      </c>
    </row>
    <row r="55" spans="1:9" ht="15" customHeight="1">
      <c r="A55" s="18" t="s">
        <v>54</v>
      </c>
      <c r="B55" s="19">
        <v>62453</v>
      </c>
      <c r="C55" s="20">
        <f t="shared" si="4"/>
        <v>42</v>
      </c>
      <c r="D55" s="19">
        <v>82217</v>
      </c>
      <c r="E55" s="13">
        <f t="shared" si="5"/>
        <v>55.3</v>
      </c>
      <c r="F55" s="19">
        <f t="shared" si="6"/>
        <v>3923</v>
      </c>
      <c r="G55" s="21">
        <f t="shared" si="7"/>
        <v>2.7000000000000028</v>
      </c>
      <c r="H55" s="22">
        <v>148593</v>
      </c>
      <c r="I55" s="23">
        <v>100</v>
      </c>
    </row>
    <row r="56" spans="1:9" ht="15" customHeight="1">
      <c r="A56" s="24" t="s">
        <v>55</v>
      </c>
      <c r="B56" s="25">
        <v>43324</v>
      </c>
      <c r="C56" s="13">
        <f t="shared" si="4"/>
        <v>53</v>
      </c>
      <c r="D56" s="25">
        <v>36735</v>
      </c>
      <c r="E56" s="26">
        <f t="shared" si="5"/>
        <v>44.9</v>
      </c>
      <c r="F56" s="25">
        <f t="shared" si="6"/>
        <v>1723</v>
      </c>
      <c r="G56" s="14">
        <f t="shared" si="7"/>
        <v>2.1000000000000014</v>
      </c>
      <c r="H56" s="28">
        <v>81782</v>
      </c>
      <c r="I56" s="29">
        <v>100</v>
      </c>
    </row>
    <row r="57" spans="1:9" ht="15" customHeight="1">
      <c r="A57" s="11" t="s">
        <v>56</v>
      </c>
      <c r="B57" s="12">
        <v>95009</v>
      </c>
      <c r="C57" s="13">
        <f t="shared" si="4"/>
        <v>17.399999999999999</v>
      </c>
      <c r="D57" s="12">
        <v>151644</v>
      </c>
      <c r="E57" s="13">
        <f t="shared" si="5"/>
        <v>27.8</v>
      </c>
      <c r="F57" s="12">
        <f t="shared" si="6"/>
        <v>299037</v>
      </c>
      <c r="G57" s="14">
        <f t="shared" si="7"/>
        <v>54.8</v>
      </c>
      <c r="H57" s="15">
        <v>545690</v>
      </c>
      <c r="I57" s="16">
        <v>100</v>
      </c>
    </row>
    <row r="58" spans="1:9" ht="15" customHeight="1">
      <c r="A58" s="11" t="s">
        <v>57</v>
      </c>
      <c r="B58" s="12">
        <v>48380</v>
      </c>
      <c r="C58" s="13">
        <f t="shared" si="4"/>
        <v>35.9</v>
      </c>
      <c r="D58" s="12">
        <v>83081</v>
      </c>
      <c r="E58" s="13">
        <f t="shared" si="5"/>
        <v>61.6</v>
      </c>
      <c r="F58" s="12">
        <f t="shared" si="6"/>
        <v>3459</v>
      </c>
      <c r="G58" s="14">
        <f t="shared" si="7"/>
        <v>2.4999999999999929</v>
      </c>
      <c r="H58" s="15">
        <v>134920</v>
      </c>
      <c r="I58" s="16">
        <v>100</v>
      </c>
    </row>
    <row r="59" spans="1:9" ht="15" customHeight="1">
      <c r="A59" s="11" t="s">
        <v>58</v>
      </c>
      <c r="B59" s="12">
        <v>73600</v>
      </c>
      <c r="C59" s="13">
        <f t="shared" si="4"/>
        <v>49.6</v>
      </c>
      <c r="D59" s="12">
        <v>66907</v>
      </c>
      <c r="E59" s="13">
        <f t="shared" si="5"/>
        <v>45.1</v>
      </c>
      <c r="F59" s="12">
        <f t="shared" si="6"/>
        <v>7927</v>
      </c>
      <c r="G59" s="14">
        <f t="shared" si="7"/>
        <v>5.2999999999999972</v>
      </c>
      <c r="H59" s="15">
        <v>148434</v>
      </c>
      <c r="I59" s="16">
        <v>100</v>
      </c>
    </row>
    <row r="60" spans="1:9" ht="15" customHeight="1">
      <c r="A60" s="18" t="s">
        <v>59</v>
      </c>
      <c r="B60" s="19">
        <v>31648</v>
      </c>
      <c r="C60" s="20">
        <f t="shared" si="4"/>
        <v>42.6</v>
      </c>
      <c r="D60" s="19">
        <v>39989</v>
      </c>
      <c r="E60" s="13">
        <f t="shared" si="5"/>
        <v>53.8</v>
      </c>
      <c r="F60" s="19">
        <f t="shared" si="6"/>
        <v>2723</v>
      </c>
      <c r="G60" s="21">
        <f t="shared" si="7"/>
        <v>3.6000000000000014</v>
      </c>
      <c r="H60" s="22">
        <v>74360</v>
      </c>
      <c r="I60" s="23">
        <v>100</v>
      </c>
    </row>
    <row r="61" spans="1:9" ht="15" customHeight="1">
      <c r="A61" s="24" t="s">
        <v>60</v>
      </c>
      <c r="B61" s="25">
        <v>45652</v>
      </c>
      <c r="C61" s="13">
        <f t="shared" si="4"/>
        <v>36.9</v>
      </c>
      <c r="D61" s="25">
        <v>74046</v>
      </c>
      <c r="E61" s="26">
        <f t="shared" si="5"/>
        <v>59.9</v>
      </c>
      <c r="F61" s="25">
        <f t="shared" si="6"/>
        <v>3886</v>
      </c>
      <c r="G61" s="14">
        <f t="shared" si="7"/>
        <v>3.2000000000000028</v>
      </c>
      <c r="H61" s="28">
        <v>123584</v>
      </c>
      <c r="I61" s="29">
        <v>100</v>
      </c>
    </row>
    <row r="62" spans="1:9" ht="15" customHeight="1">
      <c r="A62" s="11" t="s">
        <v>61</v>
      </c>
      <c r="B62" s="12">
        <v>16382</v>
      </c>
      <c r="C62" s="13">
        <f t="shared" si="4"/>
        <v>18.8</v>
      </c>
      <c r="D62" s="12">
        <v>64450</v>
      </c>
      <c r="E62" s="13">
        <f t="shared" si="5"/>
        <v>73.8</v>
      </c>
      <c r="F62" s="12">
        <f t="shared" si="6"/>
        <v>6488</v>
      </c>
      <c r="G62" s="14">
        <f t="shared" si="7"/>
        <v>7.4000000000000057</v>
      </c>
      <c r="H62" s="15">
        <v>87320</v>
      </c>
      <c r="I62" s="16">
        <v>100</v>
      </c>
    </row>
    <row r="63" spans="1:9" ht="15" customHeight="1">
      <c r="A63" s="11" t="s">
        <v>62</v>
      </c>
      <c r="B63" s="12">
        <v>16927</v>
      </c>
      <c r="C63" s="13">
        <f t="shared" si="4"/>
        <v>27.3</v>
      </c>
      <c r="D63" s="12">
        <v>42753</v>
      </c>
      <c r="E63" s="13">
        <f t="shared" si="5"/>
        <v>69</v>
      </c>
      <c r="F63" s="12">
        <f t="shared" si="6"/>
        <v>2240</v>
      </c>
      <c r="G63" s="14">
        <f t="shared" si="7"/>
        <v>3.7000000000000028</v>
      </c>
      <c r="H63" s="15">
        <v>61920</v>
      </c>
      <c r="I63" s="16">
        <v>100</v>
      </c>
    </row>
    <row r="64" spans="1:9" ht="15" customHeight="1">
      <c r="A64" s="11" t="s">
        <v>63</v>
      </c>
      <c r="B64" s="12">
        <v>27442</v>
      </c>
      <c r="C64" s="13">
        <f t="shared" si="4"/>
        <v>43.6</v>
      </c>
      <c r="D64" s="12">
        <v>34144</v>
      </c>
      <c r="E64" s="13">
        <f t="shared" si="5"/>
        <v>54.2</v>
      </c>
      <c r="F64" s="12">
        <f t="shared" si="6"/>
        <v>1415</v>
      </c>
      <c r="G64" s="14">
        <f t="shared" si="7"/>
        <v>2.1999999999999957</v>
      </c>
      <c r="H64" s="15">
        <v>63001</v>
      </c>
      <c r="I64" s="16">
        <v>100</v>
      </c>
    </row>
    <row r="65" spans="1:9" ht="15" customHeight="1">
      <c r="A65" s="18" t="s">
        <v>64</v>
      </c>
      <c r="B65" s="19">
        <v>28049</v>
      </c>
      <c r="C65" s="20">
        <f t="shared" si="4"/>
        <v>40.700000000000003</v>
      </c>
      <c r="D65" s="19">
        <v>37148</v>
      </c>
      <c r="E65" s="13">
        <f t="shared" si="5"/>
        <v>53.9</v>
      </c>
      <c r="F65" s="19">
        <f t="shared" si="6"/>
        <v>3744</v>
      </c>
      <c r="G65" s="21">
        <f t="shared" si="7"/>
        <v>5.3999999999999986</v>
      </c>
      <c r="H65" s="22">
        <v>68941</v>
      </c>
      <c r="I65" s="23">
        <v>100</v>
      </c>
    </row>
    <row r="66" spans="1:9" ht="15" customHeight="1">
      <c r="A66" s="24" t="s">
        <v>65</v>
      </c>
      <c r="B66" s="25">
        <v>202</v>
      </c>
      <c r="C66" s="13">
        <f t="shared" si="4"/>
        <v>22.8</v>
      </c>
      <c r="D66" s="25">
        <v>624</v>
      </c>
      <c r="E66" s="26">
        <f t="shared" si="5"/>
        <v>70.3</v>
      </c>
      <c r="F66" s="25">
        <f t="shared" si="6"/>
        <v>61</v>
      </c>
      <c r="G66" s="14">
        <f t="shared" si="7"/>
        <v>6.9000000000000057</v>
      </c>
      <c r="H66" s="28">
        <v>887</v>
      </c>
      <c r="I66" s="29">
        <v>100</v>
      </c>
    </row>
    <row r="67" spans="1:9" ht="15" customHeight="1">
      <c r="A67" s="11" t="s">
        <v>66</v>
      </c>
      <c r="B67" s="12">
        <v>20879</v>
      </c>
      <c r="C67" s="13">
        <f t="shared" si="4"/>
        <v>26.1</v>
      </c>
      <c r="D67" s="12">
        <v>56355</v>
      </c>
      <c r="E67" s="13">
        <f t="shared" si="5"/>
        <v>70.3</v>
      </c>
      <c r="F67" s="12">
        <f t="shared" si="6"/>
        <v>2878</v>
      </c>
      <c r="G67" s="14">
        <f t="shared" si="7"/>
        <v>3.6000000000000085</v>
      </c>
      <c r="H67" s="15">
        <v>80112</v>
      </c>
      <c r="I67" s="16">
        <v>100</v>
      </c>
    </row>
    <row r="68" spans="1:9" ht="15" customHeight="1">
      <c r="A68" s="11" t="s">
        <v>67</v>
      </c>
      <c r="B68" s="12">
        <v>48996</v>
      </c>
      <c r="C68" s="13">
        <f t="shared" si="4"/>
        <v>40</v>
      </c>
      <c r="D68" s="12">
        <v>68696</v>
      </c>
      <c r="E68" s="13">
        <f t="shared" si="5"/>
        <v>56.1</v>
      </c>
      <c r="F68" s="12">
        <f t="shared" si="6"/>
        <v>4688</v>
      </c>
      <c r="G68" s="14">
        <f t="shared" si="7"/>
        <v>3.8999999999999986</v>
      </c>
      <c r="H68" s="15">
        <v>122380</v>
      </c>
      <c r="I68" s="16">
        <v>100</v>
      </c>
    </row>
    <row r="69" spans="1:9" ht="15" customHeight="1">
      <c r="A69" s="11" t="s">
        <v>68</v>
      </c>
      <c r="B69" s="12">
        <v>151607</v>
      </c>
      <c r="C69" s="13">
        <f t="shared" si="4"/>
        <v>47.2</v>
      </c>
      <c r="D69" s="12">
        <v>159162</v>
      </c>
      <c r="E69" s="13">
        <f t="shared" si="5"/>
        <v>49.6</v>
      </c>
      <c r="F69" s="12">
        <f t="shared" si="6"/>
        <v>10322</v>
      </c>
      <c r="G69" s="14">
        <f t="shared" si="7"/>
        <v>3.1999999999999957</v>
      </c>
      <c r="H69" s="15">
        <v>321091</v>
      </c>
      <c r="I69" s="16">
        <v>100</v>
      </c>
    </row>
    <row r="70" spans="1:9" ht="15" customHeight="1">
      <c r="A70" s="18" t="s">
        <v>69</v>
      </c>
      <c r="B70" s="19">
        <v>100767</v>
      </c>
      <c r="C70" s="20">
        <f t="shared" si="4"/>
        <v>41.4</v>
      </c>
      <c r="D70" s="19">
        <v>124084</v>
      </c>
      <c r="E70" s="20">
        <f t="shared" si="5"/>
        <v>51</v>
      </c>
      <c r="F70" s="19">
        <f t="shared" si="6"/>
        <v>18681</v>
      </c>
      <c r="G70" s="21">
        <f t="shared" si="7"/>
        <v>7.6000000000000014</v>
      </c>
      <c r="H70" s="22">
        <v>243532</v>
      </c>
      <c r="I70" s="23">
        <v>100</v>
      </c>
    </row>
    <row r="71" spans="1:9" ht="15" customHeight="1">
      <c r="A71" s="11" t="s">
        <v>70</v>
      </c>
      <c r="B71" s="12">
        <v>108828</v>
      </c>
      <c r="C71" s="13">
        <f t="shared" si="4"/>
        <v>58.4</v>
      </c>
      <c r="D71" s="12">
        <v>66624</v>
      </c>
      <c r="E71" s="13">
        <f t="shared" si="5"/>
        <v>35.799999999999997</v>
      </c>
      <c r="F71" s="12">
        <f t="shared" si="6"/>
        <v>10819</v>
      </c>
      <c r="G71" s="14">
        <f t="shared" si="7"/>
        <v>5.8000000000000043</v>
      </c>
      <c r="H71" s="15">
        <v>186271</v>
      </c>
      <c r="I71" s="16">
        <v>100</v>
      </c>
    </row>
    <row r="72" spans="1:9" ht="15" customHeight="1">
      <c r="A72" s="11" t="s">
        <v>71</v>
      </c>
      <c r="B72" s="12">
        <v>110646</v>
      </c>
      <c r="C72" s="13">
        <f t="shared" si="4"/>
        <v>45.3</v>
      </c>
      <c r="D72" s="12">
        <v>125410</v>
      </c>
      <c r="E72" s="13">
        <f t="shared" si="5"/>
        <v>51.4</v>
      </c>
      <c r="F72" s="12">
        <f t="shared" si="6"/>
        <v>8147</v>
      </c>
      <c r="G72" s="14">
        <f t="shared" si="7"/>
        <v>3.3000000000000043</v>
      </c>
      <c r="H72" s="15">
        <v>244203</v>
      </c>
      <c r="I72" s="16">
        <v>100</v>
      </c>
    </row>
    <row r="73" spans="1:9" ht="15" customHeight="1" thickBot="1">
      <c r="A73" s="11" t="s">
        <v>72</v>
      </c>
      <c r="B73" s="12">
        <v>144850</v>
      </c>
      <c r="C73" s="13">
        <f t="shared" si="4"/>
        <v>50.5</v>
      </c>
      <c r="D73" s="12">
        <v>135495</v>
      </c>
      <c r="E73" s="13">
        <f t="shared" si="5"/>
        <v>47.3</v>
      </c>
      <c r="F73" s="12">
        <f t="shared" si="6"/>
        <v>6249</v>
      </c>
      <c r="G73" s="14">
        <f t="shared" si="7"/>
        <v>2.2000000000000028</v>
      </c>
      <c r="H73" s="15">
        <v>286594</v>
      </c>
      <c r="I73" s="16">
        <v>100</v>
      </c>
    </row>
    <row r="74" spans="1:9" ht="15" customHeight="1" thickTop="1" thickBot="1">
      <c r="A74" s="40" t="s">
        <v>76</v>
      </c>
      <c r="B74" s="41">
        <f>SUM(B51:B73)</f>
        <v>1628571</v>
      </c>
      <c r="C74" s="42">
        <f t="shared" si="4"/>
        <v>40.6</v>
      </c>
      <c r="D74" s="41">
        <f>SUM(D51:D73)</f>
        <v>1929688</v>
      </c>
      <c r="E74" s="42">
        <f t="shared" si="5"/>
        <v>48.1</v>
      </c>
      <c r="F74" s="41">
        <f t="shared" si="6"/>
        <v>454312</v>
      </c>
      <c r="G74" s="43">
        <f t="shared" si="7"/>
        <v>11.299999999999997</v>
      </c>
      <c r="H74" s="44">
        <f>SUM(H51:H73)</f>
        <v>4012571</v>
      </c>
      <c r="I74" s="45">
        <v>100</v>
      </c>
    </row>
    <row r="75" spans="1:9" ht="15" customHeight="1" thickTop="1" thickBot="1">
      <c r="A75" s="30" t="s">
        <v>73</v>
      </c>
      <c r="B75" s="31">
        <f>B45+B74</f>
        <v>33070406</v>
      </c>
      <c r="C75" s="32">
        <f t="shared" si="4"/>
        <v>55.6</v>
      </c>
      <c r="D75" s="31">
        <f>D45+D74</f>
        <v>20675000</v>
      </c>
      <c r="E75" s="32">
        <f t="shared" si="5"/>
        <v>34.799999999999997</v>
      </c>
      <c r="F75" s="31">
        <f t="shared" si="6"/>
        <v>5686871</v>
      </c>
      <c r="G75" s="33">
        <f t="shared" si="7"/>
        <v>9.6000000000000014</v>
      </c>
      <c r="H75" s="34">
        <f>H45+H74</f>
        <v>59432277</v>
      </c>
      <c r="I75" s="35">
        <v>100</v>
      </c>
    </row>
    <row r="76" spans="1:9" ht="13.5" customHeight="1">
      <c r="A76" s="1" t="s">
        <v>49</v>
      </c>
    </row>
    <row r="77" spans="1:9" ht="13.5" customHeight="1">
      <c r="A77" s="47" t="s">
        <v>75</v>
      </c>
    </row>
  </sheetData>
  <mergeCells count="10">
    <mergeCell ref="B49:C49"/>
    <mergeCell ref="D49:E49"/>
    <mergeCell ref="F49:G49"/>
    <mergeCell ref="H49:I49"/>
    <mergeCell ref="H2:I2"/>
    <mergeCell ref="H48:I48"/>
    <mergeCell ref="B3:C3"/>
    <mergeCell ref="D3:E3"/>
    <mergeCell ref="F3:G3"/>
    <mergeCell ref="H3:I3"/>
  </mergeCells>
  <phoneticPr fontId="2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第31表　税目別収入未済額・構成比(平成26年度)</vt:lpstr>
      <vt:lpstr>'第31表　税目別収入未済額・構成比(平成26年度)'!Print_Area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2013-02-18T06:14:37Z</cp:lastPrinted>
  <dcterms:created xsi:type="dcterms:W3CDTF">2010-03-17T02:22:37Z</dcterms:created>
  <dcterms:modified xsi:type="dcterms:W3CDTF">2015-12-07T05:43:01Z</dcterms:modified>
</cp:coreProperties>
</file>