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260" windowHeight="8310"/>
  </bookViews>
  <sheets>
    <sheet name="1(2)歳入に占める税収割合（平成26年度）" sheetId="2" r:id="rId1"/>
  </sheets>
  <definedNames>
    <definedName name="_xlnm.Print_Area" localSheetId="0">'1(2)歳入に占める税収割合（平成26年度）'!$A$1:$L$45</definedName>
  </definedNames>
  <calcPr calcId="145621"/>
</workbook>
</file>

<file path=xl/calcChain.xml><?xml version="1.0" encoding="utf-8"?>
<calcChain xmlns="http://schemas.openxmlformats.org/spreadsheetml/2006/main">
  <c r="I27" i="2" l="1"/>
  <c r="H27" i="2"/>
  <c r="C44" i="2"/>
  <c r="B44" i="2"/>
  <c r="D34" i="2"/>
  <c r="D35" i="2"/>
  <c r="D36" i="2"/>
  <c r="D37" i="2"/>
  <c r="D38" i="2"/>
  <c r="D39" i="2"/>
  <c r="D40" i="2"/>
  <c r="D41" i="2"/>
  <c r="D42" i="2"/>
  <c r="D43" i="2"/>
  <c r="I28" i="2" l="1"/>
  <c r="D44" i="2"/>
  <c r="H28" i="2"/>
  <c r="J28" i="2" s="1"/>
  <c r="D5" i="2"/>
  <c r="D6" i="2"/>
  <c r="D8" i="2"/>
  <c r="D32" i="2"/>
  <c r="D30" i="2"/>
  <c r="D28" i="2"/>
  <c r="D26" i="2"/>
  <c r="D24" i="2"/>
  <c r="D22" i="2"/>
  <c r="D20" i="2"/>
  <c r="D18" i="2"/>
  <c r="D16" i="2"/>
  <c r="D14" i="2"/>
  <c r="D10" i="2"/>
  <c r="D12" i="2"/>
  <c r="J22" i="2"/>
  <c r="D33" i="2"/>
  <c r="J21" i="2"/>
  <c r="J20" i="2"/>
  <c r="D31" i="2"/>
  <c r="J19" i="2"/>
  <c r="J18" i="2"/>
  <c r="D29" i="2"/>
  <c r="J17" i="2"/>
  <c r="J16" i="2"/>
  <c r="D27" i="2"/>
  <c r="J15" i="2"/>
  <c r="J14" i="2"/>
  <c r="D25" i="2"/>
  <c r="J13" i="2"/>
  <c r="J12" i="2"/>
  <c r="D23" i="2"/>
  <c r="J11" i="2"/>
  <c r="J10" i="2"/>
  <c r="D21" i="2"/>
  <c r="J9" i="2"/>
  <c r="J8" i="2"/>
  <c r="D19" i="2"/>
  <c r="J7" i="2"/>
  <c r="J6" i="2"/>
  <c r="D17" i="2"/>
  <c r="J5" i="2"/>
  <c r="D15" i="2"/>
  <c r="D13" i="2"/>
  <c r="D11" i="2"/>
  <c r="D9" i="2"/>
  <c r="J26" i="2"/>
  <c r="J25" i="2"/>
  <c r="D7" i="2"/>
  <c r="J24" i="2"/>
  <c r="J23" i="2"/>
  <c r="J4" i="2"/>
  <c r="J27" i="2"/>
  <c r="D4" i="2"/>
</calcChain>
</file>

<file path=xl/sharedStrings.xml><?xml version="1.0" encoding="utf-8"?>
<sst xmlns="http://schemas.openxmlformats.org/spreadsheetml/2006/main" count="78" uniqueCount="75">
  <si>
    <t>市町村名</t>
  </si>
  <si>
    <t>歳入総額(A)</t>
  </si>
  <si>
    <t>税  収(B)</t>
  </si>
  <si>
    <t>(B)/(A)</t>
  </si>
  <si>
    <t>小鹿野町</t>
  </si>
  <si>
    <t>熊 谷 市</t>
  </si>
  <si>
    <t>八 潮 市</t>
  </si>
  <si>
    <t>川 口 市</t>
  </si>
  <si>
    <t>富士見市</t>
  </si>
  <si>
    <t>三 郷 市</t>
  </si>
  <si>
    <t>東秩父村</t>
  </si>
  <si>
    <t>行 田 市</t>
  </si>
  <si>
    <t>蓮 田 市</t>
  </si>
  <si>
    <t>美 里 町</t>
  </si>
  <si>
    <t>秩 父 市</t>
  </si>
  <si>
    <t>坂 戸 市</t>
  </si>
  <si>
    <t>所 沢 市</t>
  </si>
  <si>
    <t>幸 手 市</t>
  </si>
  <si>
    <t>神 川 町</t>
  </si>
  <si>
    <t>飯 能 市</t>
  </si>
  <si>
    <t>鶴ケ島市</t>
  </si>
  <si>
    <t>加 須 市</t>
  </si>
  <si>
    <t>日 高 市</t>
  </si>
  <si>
    <t>上 里 町</t>
  </si>
  <si>
    <t>本 庄 市</t>
  </si>
  <si>
    <t>東松山市</t>
  </si>
  <si>
    <t>春日部市</t>
  </si>
  <si>
    <t>伊 奈 町</t>
  </si>
  <si>
    <t>狭 山 市</t>
  </si>
  <si>
    <t>羽 生 市</t>
  </si>
  <si>
    <t>鴻 巣 市</t>
  </si>
  <si>
    <t>三 芳 町</t>
  </si>
  <si>
    <t>寄 居 町</t>
  </si>
  <si>
    <t>深 谷 市</t>
  </si>
  <si>
    <t>毛呂山町</t>
  </si>
  <si>
    <t>上 尾 市</t>
  </si>
  <si>
    <t>越 生 町</t>
  </si>
  <si>
    <t>草 加 市</t>
  </si>
  <si>
    <t>滑 川 町</t>
  </si>
  <si>
    <t>越 谷 市</t>
  </si>
  <si>
    <t>嵐 山 町</t>
  </si>
  <si>
    <t>蕨    市</t>
  </si>
  <si>
    <t>小 川 町</t>
  </si>
  <si>
    <t>宮 代 町</t>
  </si>
  <si>
    <t>戸 田 市</t>
  </si>
  <si>
    <t>入 間 市</t>
  </si>
  <si>
    <t>川 島 町</t>
  </si>
  <si>
    <t>朝 霞 市</t>
  </si>
  <si>
    <t>吉 見 町</t>
  </si>
  <si>
    <t>志 木 市</t>
  </si>
  <si>
    <t>鳩 山 町</t>
  </si>
  <si>
    <t>杉 戸 町</t>
  </si>
  <si>
    <t>和 光 市</t>
  </si>
  <si>
    <t>横 瀬 町</t>
  </si>
  <si>
    <t>松 伏 町</t>
  </si>
  <si>
    <t>新 座 市</t>
  </si>
  <si>
    <t>皆 野 町</t>
  </si>
  <si>
    <t>桶 川 市</t>
  </si>
  <si>
    <t>長 瀞 町</t>
  </si>
  <si>
    <t>町 村 計</t>
  </si>
  <si>
    <t>久 喜 市</t>
  </si>
  <si>
    <t>県    計</t>
  </si>
  <si>
    <t>　　　　　　(単位:千円、％)</t>
    <phoneticPr fontId="4"/>
  </si>
  <si>
    <t>歳入総額(A)</t>
    <phoneticPr fontId="4"/>
  </si>
  <si>
    <t>さいたま市</t>
    <rPh sb="4" eb="5">
      <t>シ</t>
    </rPh>
    <phoneticPr fontId="4"/>
  </si>
  <si>
    <t>北 本 市</t>
    <rPh sb="0" eb="5">
      <t>キタモトシ</t>
    </rPh>
    <phoneticPr fontId="4"/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</si>
  <si>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</si>
  <si>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</si>
  <si>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資料　「市町村税財政資料集」</t>
    <rPh sb="7" eb="8">
      <t>ゼイ</t>
    </rPh>
    <rPh sb="8" eb="10">
      <t>ザイセイ</t>
    </rPh>
    <rPh sb="10" eb="12">
      <t>シリョウ</t>
    </rPh>
    <rPh sb="12" eb="13">
      <t>シュウ</t>
    </rPh>
    <phoneticPr fontId="4"/>
  </si>
  <si>
    <t>吉 川 市</t>
    <phoneticPr fontId="6"/>
  </si>
  <si>
    <t>白 岡 市</t>
    <rPh sb="0" eb="1">
      <t>シロ</t>
    </rPh>
    <rPh sb="2" eb="3">
      <t>オカ</t>
    </rPh>
    <rPh sb="4" eb="5">
      <t>シ</t>
    </rPh>
    <phoneticPr fontId="6"/>
  </si>
  <si>
    <t>川 越 市</t>
    <phoneticPr fontId="6"/>
  </si>
  <si>
    <t xml:space="preserve">(単位:千円、％) </t>
    <phoneticPr fontId="4"/>
  </si>
  <si>
    <t>市　　計</t>
    <rPh sb="0" eb="1">
      <t>シ</t>
    </rPh>
    <rPh sb="3" eb="4">
      <t>ケイ</t>
    </rPh>
    <phoneticPr fontId="6"/>
  </si>
  <si>
    <t xml:space="preserve">  (2)  歳入に占める税収割合（平成26年度）</t>
    <rPh sb="18" eb="20">
      <t>ヘイセイ</t>
    </rPh>
    <rPh sb="22" eb="24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</si>
</sst>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#,##0_ ;[Red]\-#,##0\ "/>
    <numFmt numFmtId="179" formatCode="#,##0_);[Red]\(#,##0\)"/>
    <numFmt numFmtId="180" formatCode="0.0_);[Red]\(0.0\)"/>
    <numFmt numFmtId="181" formatCode="#,##0;\-#,##0;&quot;-&quot;"/>
  </numFmts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</borders>
  <cellStyleXfs count="54">
    <xf numFmtId="37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81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35" applyNumberFormat="0" applyFont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0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3" fillId="0" borderId="0"/>
    <xf numFmtId="0" fontId="27" fillId="32" borderId="0" applyNumberFormat="0" applyBorder="0" applyAlignment="0" applyProtection="0">
      <alignment vertical="center"/>
    </xf>
  </cellStyleXfs>
  <cellXfs count="63">
    <xf numFmtId="37" fontId="0" fillId="0" borderId="0" xfId="0"/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Protection="1"/>
    <xf numFmtId="37" fontId="5" fillId="0" borderId="0" xfId="0" applyFont="1" applyFill="1"/>
    <xf numFmtId="37" fontId="5" fillId="0" borderId="3" xfId="0" applyFont="1" applyFill="1" applyBorder="1" applyAlignment="1" applyProtection="1">
      <alignment vertical="center"/>
    </xf>
    <xf numFmtId="37" fontId="5" fillId="0" borderId="0" xfId="0" applyFont="1" applyFill="1" applyAlignment="1" applyProtection="1">
      <alignment horizontal="centerContinuous" vertical="center"/>
    </xf>
    <xf numFmtId="37" fontId="5" fillId="0" borderId="4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  <xf numFmtId="177" fontId="5" fillId="0" borderId="0" xfId="0" applyNumberFormat="1" applyFont="1" applyProtection="1">
      <protection locked="0"/>
    </xf>
    <xf numFmtId="37" fontId="5" fillId="0" borderId="5" xfId="0" applyFont="1" applyFill="1" applyBorder="1" applyAlignment="1" applyProtection="1">
      <alignment horizontal="center" vertical="center"/>
    </xf>
    <xf numFmtId="180" fontId="5" fillId="0" borderId="6" xfId="0" applyNumberFormat="1" applyFont="1" applyFill="1" applyBorder="1" applyAlignment="1" applyProtection="1">
      <alignment vertical="center"/>
    </xf>
    <xf numFmtId="37" fontId="5" fillId="0" borderId="7" xfId="0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vertical="center"/>
    </xf>
    <xf numFmtId="37" fontId="5" fillId="0" borderId="9" xfId="0" applyFont="1" applyFill="1" applyBorder="1" applyAlignment="1" applyProtection="1">
      <alignment horizontal="center" vertical="center"/>
    </xf>
    <xf numFmtId="180" fontId="5" fillId="0" borderId="10" xfId="0" applyNumberFormat="1" applyFont="1" applyFill="1" applyBorder="1" applyAlignment="1" applyProtection="1">
      <alignment vertical="center"/>
    </xf>
    <xf numFmtId="37" fontId="5" fillId="0" borderId="11" xfId="0" applyFont="1" applyFill="1" applyBorder="1" applyAlignment="1" applyProtection="1">
      <alignment horizontal="center" vertical="center"/>
    </xf>
    <xf numFmtId="180" fontId="5" fillId="0" borderId="12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Protection="1"/>
    <xf numFmtId="37" fontId="5" fillId="0" borderId="0" xfId="0" applyFont="1" applyFill="1" applyBorder="1" applyAlignment="1">
      <alignment horizont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176" fontId="5" fillId="0" borderId="0" xfId="0" applyNumberFormat="1" applyFont="1" applyFill="1" applyProtection="1"/>
    <xf numFmtId="37" fontId="5" fillId="0" borderId="0" xfId="0" applyFont="1" applyFill="1" applyBorder="1"/>
    <xf numFmtId="37" fontId="5" fillId="0" borderId="13" xfId="0" applyFont="1" applyFill="1" applyBorder="1" applyAlignment="1" applyProtection="1">
      <alignment horizontal="center" vertical="center"/>
    </xf>
    <xf numFmtId="37" fontId="5" fillId="0" borderId="14" xfId="0" applyFont="1" applyFill="1" applyBorder="1" applyAlignment="1" applyProtection="1">
      <alignment horizontal="center" vertical="center"/>
    </xf>
    <xf numFmtId="37" fontId="5" fillId="0" borderId="15" xfId="0" applyFont="1" applyFill="1" applyBorder="1" applyAlignment="1" applyProtection="1">
      <alignment horizontal="center" vertical="center"/>
    </xf>
    <xf numFmtId="37" fontId="5" fillId="0" borderId="0" xfId="0" applyFont="1" applyFill="1" applyAlignment="1" applyProtection="1">
      <alignment horizontal="center"/>
    </xf>
    <xf numFmtId="37" fontId="5" fillId="0" borderId="16" xfId="0" applyFont="1" applyFill="1" applyBorder="1" applyAlignment="1" applyProtection="1">
      <alignment horizontal="center" vertical="center"/>
    </xf>
    <xf numFmtId="37" fontId="5" fillId="0" borderId="17" xfId="0" applyFont="1" applyFill="1" applyBorder="1" applyAlignment="1" applyProtection="1">
      <alignment horizontal="center" vertical="center"/>
    </xf>
    <xf numFmtId="180" fontId="5" fillId="0" borderId="18" xfId="0" applyNumberFormat="1" applyFont="1" applyFill="1" applyBorder="1" applyAlignment="1" applyProtection="1">
      <alignment vertical="center"/>
    </xf>
    <xf numFmtId="180" fontId="5" fillId="0" borderId="19" xfId="0" applyNumberFormat="1" applyFont="1" applyFill="1" applyBorder="1" applyAlignment="1" applyProtection="1">
      <alignment vertical="center"/>
    </xf>
    <xf numFmtId="178" fontId="5" fillId="0" borderId="20" xfId="37" applyNumberFormat="1" applyFont="1" applyFill="1" applyBorder="1" applyAlignment="1" applyProtection="1">
      <alignment vertical="center"/>
    </xf>
    <xf numFmtId="177" fontId="5" fillId="0" borderId="21" xfId="0" applyNumberFormat="1" applyFont="1" applyFill="1" applyBorder="1" applyAlignment="1" applyProtection="1">
      <alignment horizontal="right" vertical="center"/>
    </xf>
    <xf numFmtId="179" fontId="5" fillId="0" borderId="21" xfId="0" applyNumberFormat="1" applyFont="1" applyFill="1" applyBorder="1" applyAlignment="1" applyProtection="1">
      <alignment vertical="center"/>
    </xf>
    <xf numFmtId="177" fontId="5" fillId="0" borderId="22" xfId="0" applyNumberFormat="1" applyFont="1" applyFill="1" applyBorder="1" applyAlignment="1" applyProtection="1">
      <alignment horizontal="right" vertical="center"/>
    </xf>
    <xf numFmtId="179" fontId="5" fillId="0" borderId="20" xfId="0" applyNumberFormat="1" applyFont="1" applyFill="1" applyBorder="1" applyAlignment="1" applyProtection="1">
      <alignment vertical="center"/>
    </xf>
    <xf numFmtId="179" fontId="5" fillId="0" borderId="23" xfId="0" applyNumberFormat="1" applyFont="1" applyFill="1" applyBorder="1" applyAlignment="1" applyProtection="1">
      <alignment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9" fontId="5" fillId="0" borderId="25" xfId="0" applyNumberFormat="1" applyFont="1" applyFill="1" applyBorder="1" applyAlignment="1" applyProtection="1">
      <alignment vertical="center"/>
    </xf>
    <xf numFmtId="177" fontId="5" fillId="0" borderId="26" xfId="0" applyNumberFormat="1" applyFont="1" applyFill="1" applyBorder="1" applyAlignment="1" applyProtection="1">
      <alignment horizontal="right" vertical="center"/>
    </xf>
    <xf numFmtId="179" fontId="5" fillId="0" borderId="27" xfId="0" applyNumberFormat="1" applyFont="1" applyFill="1" applyBorder="1" applyAlignment="1" applyProtection="1">
      <alignment vertical="center"/>
    </xf>
    <xf numFmtId="179" fontId="5" fillId="0" borderId="28" xfId="0" applyNumberFormat="1" applyFont="1" applyFill="1" applyBorder="1" applyAlignment="1" applyProtection="1">
      <alignment vertical="center"/>
    </xf>
    <xf numFmtId="177" fontId="5" fillId="0" borderId="28" xfId="0" applyNumberFormat="1" applyFont="1" applyFill="1" applyBorder="1" applyAlignment="1" applyProtection="1">
      <alignment horizontal="right" vertical="center"/>
    </xf>
    <xf numFmtId="179" fontId="5" fillId="0" borderId="22" xfId="0" applyNumberFormat="1" applyFont="1" applyFill="1" applyBorder="1" applyAlignment="1" applyProtection="1">
      <alignment vertical="center"/>
    </xf>
    <xf numFmtId="178" fontId="5" fillId="0" borderId="29" xfId="37" applyNumberFormat="1" applyFont="1" applyFill="1" applyBorder="1" applyAlignment="1" applyProtection="1">
      <alignment vertical="center"/>
    </xf>
    <xf numFmtId="177" fontId="5" fillId="0" borderId="30" xfId="0" applyNumberFormat="1" applyFont="1" applyFill="1" applyBorder="1" applyAlignment="1" applyProtection="1">
      <alignment horizontal="right" vertical="center"/>
    </xf>
    <xf numFmtId="179" fontId="5" fillId="0" borderId="30" xfId="0" applyNumberFormat="1" applyFont="1" applyFill="1" applyBorder="1" applyAlignment="1" applyProtection="1">
      <alignment vertical="center"/>
    </xf>
    <xf numFmtId="179" fontId="5" fillId="0" borderId="31" xfId="0" applyNumberFormat="1" applyFont="1" applyFill="1" applyBorder="1" applyAlignment="1" applyProtection="1">
      <alignment vertical="center"/>
    </xf>
    <xf numFmtId="179" fontId="5" fillId="0" borderId="32" xfId="0" applyNumberFormat="1" applyFont="1" applyFill="1" applyBorder="1" applyAlignment="1" applyProtection="1">
      <alignment vertical="center"/>
    </xf>
    <xf numFmtId="37" fontId="5" fillId="0" borderId="33" xfId="0" applyFont="1" applyFill="1" applyBorder="1" applyAlignment="1" applyProtection="1">
      <alignment horizontal="center" vertical="center"/>
    </xf>
    <xf numFmtId="177" fontId="5" fillId="0" borderId="32" xfId="0" applyNumberFormat="1" applyFont="1" applyFill="1" applyBorder="1" applyAlignment="1" applyProtection="1">
      <alignment horizontal="right" vertical="center"/>
    </xf>
    <xf numFmtId="177" fontId="5" fillId="0" borderId="27" xfId="0" applyNumberFormat="1" applyFont="1" applyFill="1" applyBorder="1" applyAlignment="1" applyProtection="1">
      <alignment horizontal="right" vertical="center"/>
    </xf>
    <xf numFmtId="178" fontId="5" fillId="0" borderId="43" xfId="37" applyNumberFormat="1" applyFont="1" applyFill="1" applyBorder="1" applyAlignment="1" applyProtection="1">
      <alignment vertical="center"/>
    </xf>
    <xf numFmtId="37" fontId="5" fillId="0" borderId="44" xfId="0" applyFont="1" applyFill="1" applyBorder="1" applyAlignment="1" applyProtection="1">
      <alignment horizontal="center" vertical="center"/>
    </xf>
    <xf numFmtId="180" fontId="5" fillId="0" borderId="45" xfId="0" applyNumberFormat="1" applyFont="1" applyFill="1" applyBorder="1" applyAlignment="1" applyProtection="1">
      <alignment vertical="center"/>
    </xf>
    <xf numFmtId="180" fontId="5" fillId="0" borderId="46" xfId="0" applyNumberFormat="1" applyFont="1" applyFill="1" applyBorder="1" applyAlignment="1" applyProtection="1">
      <alignment vertical="center"/>
    </xf>
    <xf numFmtId="177" fontId="5" fillId="0" borderId="31" xfId="0" applyNumberFormat="1" applyFont="1" applyFill="1" applyBorder="1" applyAlignment="1" applyProtection="1">
      <alignment horizontal="right" vertical="center"/>
    </xf>
    <xf numFmtId="37" fontId="5" fillId="0" borderId="0" xfId="0" applyFont="1" applyFill="1" applyBorder="1" applyAlignment="1" applyProtection="1">
      <alignment horizontal="left"/>
    </xf>
    <xf numFmtId="37" fontId="5" fillId="0" borderId="0" xfId="0" applyFont="1" applyBorder="1" applyAlignment="1">
      <alignment horizontal="left"/>
    </xf>
    <xf numFmtId="37" fontId="5" fillId="0" borderId="3" xfId="0" applyFont="1" applyFill="1" applyBorder="1" applyAlignment="1" applyProtection="1">
      <alignment horizontal="right" vertical="center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_各種財政指標" xfId="50"/>
    <cellStyle name="標準 3" xfId="51"/>
    <cellStyle name="未定義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91"/>
  <sheetViews>
    <sheetView tabSelected="1" defaultGridColor="0" view="pageBreakPreview" colorId="22" zoomScale="70" zoomScaleNormal="77" zoomScaleSheetLayoutView="70" workbookViewId="0">
      <selection activeCell="H33" sqref="H33"/>
    </sheetView>
  </sheetViews>
  <sheetFormatPr defaultColWidth="10.69921875" defaultRowHeight="17.25" x14ac:dyDescent="0.2"/>
  <cols>
    <col min="1" max="1" width="14.69921875" style="3" customWidth="1"/>
    <col min="2" max="3" width="16.69921875" style="3" customWidth="1"/>
    <col min="4" max="4" width="10.69921875" style="3"/>
    <col min="5" max="5" width="4.3984375" style="3" customWidth="1"/>
    <col min="6" max="7" width="14.69921875" style="3" customWidth="1"/>
    <col min="8" max="9" width="16.69921875" style="3" customWidth="1"/>
    <col min="10" max="10" width="10.69921875" style="3" customWidth="1"/>
    <col min="11" max="11" width="4.3984375" style="3" customWidth="1"/>
    <col min="12" max="13" width="14.69921875" style="3" customWidth="1"/>
    <col min="14" max="16" width="10.69921875" style="3"/>
    <col min="17" max="17" width="13.69921875" style="3" bestFit="1" customWidth="1"/>
    <col min="18" max="16384" width="10.69921875" style="3"/>
  </cols>
  <sheetData>
    <row r="1" spans="1:17" ht="22.9" customHeight="1" x14ac:dyDescent="0.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7" ht="26.1" customHeight="1" thickBot="1" x14ac:dyDescent="0.25">
      <c r="A2" s="4"/>
      <c r="B2" s="1"/>
      <c r="C2" s="5" t="s">
        <v>62</v>
      </c>
      <c r="D2" s="5"/>
      <c r="E2" s="1"/>
      <c r="F2" s="1"/>
      <c r="G2" s="1"/>
      <c r="H2" s="1"/>
      <c r="I2" s="62" t="s">
        <v>72</v>
      </c>
      <c r="J2" s="62"/>
      <c r="O2" s="2"/>
      <c r="P2" s="2"/>
    </row>
    <row r="3" spans="1:17" ht="26.1" customHeight="1" thickBot="1" x14ac:dyDescent="0.25">
      <c r="A3" s="26" t="s">
        <v>0</v>
      </c>
      <c r="B3" s="27" t="s">
        <v>1</v>
      </c>
      <c r="C3" s="27" t="s">
        <v>2</v>
      </c>
      <c r="D3" s="28" t="s">
        <v>3</v>
      </c>
      <c r="E3" s="1"/>
      <c r="F3" s="7"/>
      <c r="G3" s="26" t="s">
        <v>0</v>
      </c>
      <c r="H3" s="27" t="s">
        <v>63</v>
      </c>
      <c r="I3" s="27" t="s">
        <v>2</v>
      </c>
      <c r="J3" s="28" t="s">
        <v>3</v>
      </c>
      <c r="O3" s="2"/>
      <c r="P3" s="2"/>
      <c r="Q3" s="8"/>
    </row>
    <row r="4" spans="1:17" ht="26.1" customHeight="1" x14ac:dyDescent="0.2">
      <c r="A4" s="6" t="s">
        <v>64</v>
      </c>
      <c r="B4" s="55">
        <v>464258924</v>
      </c>
      <c r="C4" s="45">
        <v>225182240</v>
      </c>
      <c r="D4" s="32">
        <f>ROUND(C4/B4,3)*100</f>
        <v>48.5</v>
      </c>
      <c r="E4" s="1"/>
      <c r="F4" s="7"/>
      <c r="G4" s="6" t="s">
        <v>27</v>
      </c>
      <c r="H4" s="44">
        <v>11758980</v>
      </c>
      <c r="I4" s="45">
        <v>5568214</v>
      </c>
      <c r="J4" s="32">
        <f t="shared" ref="J4:J21" si="0">ROUND(I4/H4,3)*100</f>
        <v>47.4</v>
      </c>
      <c r="O4" s="2"/>
      <c r="P4" s="2"/>
      <c r="Q4" s="8"/>
    </row>
    <row r="5" spans="1:17" ht="26.1" customHeight="1" x14ac:dyDescent="0.2">
      <c r="A5" s="9" t="s">
        <v>71</v>
      </c>
      <c r="B5" s="34">
        <v>114331507</v>
      </c>
      <c r="C5" s="35">
        <v>56083269</v>
      </c>
      <c r="D5" s="10">
        <f t="shared" ref="D5:D43" si="1">ROUND(C5/B5,3)*100</f>
        <v>49.1</v>
      </c>
      <c r="E5" s="1"/>
      <c r="F5" s="7"/>
      <c r="G5" s="9" t="s">
        <v>31</v>
      </c>
      <c r="H5" s="36">
        <v>15388702</v>
      </c>
      <c r="I5" s="37">
        <v>7653235</v>
      </c>
      <c r="J5" s="33">
        <f t="shared" si="0"/>
        <v>49.7</v>
      </c>
      <c r="O5" s="2"/>
      <c r="P5" s="2"/>
      <c r="Q5" s="8"/>
    </row>
    <row r="6" spans="1:17" ht="26.1" customHeight="1" x14ac:dyDescent="0.2">
      <c r="A6" s="9" t="s">
        <v>5</v>
      </c>
      <c r="B6" s="34">
        <v>67459661</v>
      </c>
      <c r="C6" s="35">
        <v>30522850</v>
      </c>
      <c r="D6" s="10">
        <f t="shared" si="1"/>
        <v>45.2</v>
      </c>
      <c r="E6" s="1"/>
      <c r="F6" s="7"/>
      <c r="G6" s="9" t="s">
        <v>34</v>
      </c>
      <c r="H6" s="36">
        <v>10423776</v>
      </c>
      <c r="I6" s="37">
        <v>3679393</v>
      </c>
      <c r="J6" s="33">
        <f t="shared" si="0"/>
        <v>35.299999999999997</v>
      </c>
      <c r="O6" s="2"/>
      <c r="P6" s="2"/>
      <c r="Q6" s="8"/>
    </row>
    <row r="7" spans="1:17" ht="26.1" customHeight="1" x14ac:dyDescent="0.2">
      <c r="A7" s="9" t="s">
        <v>7</v>
      </c>
      <c r="B7" s="34">
        <v>194059791</v>
      </c>
      <c r="C7" s="35">
        <v>91340115</v>
      </c>
      <c r="D7" s="10">
        <f t="shared" si="1"/>
        <v>47.099999999999994</v>
      </c>
      <c r="E7" s="1"/>
      <c r="F7" s="7"/>
      <c r="G7" s="9" t="s">
        <v>36</v>
      </c>
      <c r="H7" s="36">
        <v>4205550</v>
      </c>
      <c r="I7" s="37">
        <v>1367396</v>
      </c>
      <c r="J7" s="33">
        <f t="shared" si="0"/>
        <v>32.5</v>
      </c>
      <c r="O7" s="2"/>
      <c r="P7" s="2"/>
      <c r="Q7" s="8"/>
    </row>
    <row r="8" spans="1:17" ht="26.1" customHeight="1" x14ac:dyDescent="0.2">
      <c r="A8" s="9" t="s">
        <v>11</v>
      </c>
      <c r="B8" s="34">
        <v>28563095</v>
      </c>
      <c r="C8" s="35">
        <v>10387605</v>
      </c>
      <c r="D8" s="10">
        <f t="shared" si="1"/>
        <v>36.4</v>
      </c>
      <c r="E8" s="1"/>
      <c r="F8" s="7"/>
      <c r="G8" s="9" t="s">
        <v>38</v>
      </c>
      <c r="H8" s="36">
        <v>6369752</v>
      </c>
      <c r="I8" s="37">
        <v>3165048</v>
      </c>
      <c r="J8" s="33">
        <f t="shared" si="0"/>
        <v>49.7</v>
      </c>
      <c r="O8" s="2"/>
      <c r="P8" s="2"/>
      <c r="Q8" s="8"/>
    </row>
    <row r="9" spans="1:17" ht="26.1" customHeight="1" x14ac:dyDescent="0.2">
      <c r="A9" s="9" t="s">
        <v>14</v>
      </c>
      <c r="B9" s="34">
        <v>30144028</v>
      </c>
      <c r="C9" s="35">
        <v>8832408</v>
      </c>
      <c r="D9" s="10">
        <f t="shared" si="1"/>
        <v>29.299999999999997</v>
      </c>
      <c r="E9" s="1"/>
      <c r="F9" s="7"/>
      <c r="G9" s="9" t="s">
        <v>40</v>
      </c>
      <c r="H9" s="36">
        <v>6692142</v>
      </c>
      <c r="I9" s="37">
        <v>2780642</v>
      </c>
      <c r="J9" s="33">
        <f t="shared" si="0"/>
        <v>41.6</v>
      </c>
      <c r="O9" s="2"/>
      <c r="P9" s="2"/>
      <c r="Q9" s="8"/>
    </row>
    <row r="10" spans="1:17" ht="26.1" customHeight="1" x14ac:dyDescent="0.2">
      <c r="A10" s="9" t="s">
        <v>16</v>
      </c>
      <c r="B10" s="34">
        <v>101397388</v>
      </c>
      <c r="C10" s="35">
        <v>51431945</v>
      </c>
      <c r="D10" s="10">
        <f t="shared" si="1"/>
        <v>50.7</v>
      </c>
      <c r="E10" s="1"/>
      <c r="F10" s="7"/>
      <c r="G10" s="9" t="s">
        <v>42</v>
      </c>
      <c r="H10" s="36">
        <v>11081869</v>
      </c>
      <c r="I10" s="37">
        <v>3887137</v>
      </c>
      <c r="J10" s="33">
        <f t="shared" si="0"/>
        <v>35.099999999999994</v>
      </c>
      <c r="K10" s="25"/>
      <c r="L10" s="25"/>
      <c r="M10" s="25"/>
      <c r="N10" s="25"/>
      <c r="O10" s="2"/>
      <c r="P10" s="2"/>
      <c r="Q10" s="8"/>
    </row>
    <row r="11" spans="1:17" ht="26.1" customHeight="1" x14ac:dyDescent="0.2">
      <c r="A11" s="9" t="s">
        <v>19</v>
      </c>
      <c r="B11" s="34">
        <v>29084646</v>
      </c>
      <c r="C11" s="35">
        <v>12240034</v>
      </c>
      <c r="D11" s="10">
        <f t="shared" si="1"/>
        <v>42.1</v>
      </c>
      <c r="E11" s="1"/>
      <c r="F11" s="7"/>
      <c r="G11" s="9" t="s">
        <v>46</v>
      </c>
      <c r="H11" s="36">
        <v>7613893</v>
      </c>
      <c r="I11" s="37">
        <v>3172661</v>
      </c>
      <c r="J11" s="33">
        <f t="shared" si="0"/>
        <v>41.699999999999996</v>
      </c>
      <c r="K11" s="25"/>
      <c r="L11" s="25"/>
      <c r="M11" s="25"/>
      <c r="N11" s="25"/>
      <c r="O11" s="2"/>
      <c r="P11" s="2"/>
      <c r="Q11" s="8"/>
    </row>
    <row r="12" spans="1:17" ht="26.1" customHeight="1" x14ac:dyDescent="0.2">
      <c r="A12" s="9" t="s">
        <v>21</v>
      </c>
      <c r="B12" s="34">
        <v>40616370</v>
      </c>
      <c r="C12" s="35">
        <v>15271882</v>
      </c>
      <c r="D12" s="10">
        <f t="shared" si="1"/>
        <v>37.6</v>
      </c>
      <c r="E12" s="1"/>
      <c r="F12" s="7"/>
      <c r="G12" s="9" t="s">
        <v>48</v>
      </c>
      <c r="H12" s="36">
        <v>6846942</v>
      </c>
      <c r="I12" s="37">
        <v>2460129</v>
      </c>
      <c r="J12" s="33">
        <f t="shared" si="0"/>
        <v>35.9</v>
      </c>
      <c r="K12" s="7"/>
      <c r="L12" s="17"/>
      <c r="M12" s="18"/>
      <c r="N12" s="19"/>
      <c r="O12" s="2"/>
      <c r="P12" s="2"/>
      <c r="Q12" s="8"/>
    </row>
    <row r="13" spans="1:17" ht="26.1" customHeight="1" x14ac:dyDescent="0.2">
      <c r="A13" s="9" t="s">
        <v>24</v>
      </c>
      <c r="B13" s="34">
        <v>34859166</v>
      </c>
      <c r="C13" s="35">
        <v>11337520</v>
      </c>
      <c r="D13" s="10">
        <f t="shared" si="1"/>
        <v>32.5</v>
      </c>
      <c r="E13" s="1"/>
      <c r="F13" s="7"/>
      <c r="G13" s="9" t="s">
        <v>50</v>
      </c>
      <c r="H13" s="36">
        <v>5480654</v>
      </c>
      <c r="I13" s="37">
        <v>1668900</v>
      </c>
      <c r="J13" s="33">
        <f t="shared" si="0"/>
        <v>30.5</v>
      </c>
      <c r="K13" s="7"/>
      <c r="L13" s="17"/>
      <c r="M13" s="18"/>
      <c r="N13" s="19"/>
      <c r="O13" s="2"/>
      <c r="P13" s="2"/>
      <c r="Q13" s="8"/>
    </row>
    <row r="14" spans="1:17" ht="26.1" customHeight="1" x14ac:dyDescent="0.2">
      <c r="A14" s="9" t="s">
        <v>25</v>
      </c>
      <c r="B14" s="34">
        <v>31132883</v>
      </c>
      <c r="C14" s="35">
        <v>12528784</v>
      </c>
      <c r="D14" s="10">
        <f t="shared" si="1"/>
        <v>40.200000000000003</v>
      </c>
      <c r="E14" s="1"/>
      <c r="F14" s="7"/>
      <c r="G14" s="9" t="s">
        <v>67</v>
      </c>
      <c r="H14" s="36">
        <v>5396950</v>
      </c>
      <c r="I14" s="37">
        <v>1389420</v>
      </c>
      <c r="J14" s="33">
        <f t="shared" si="0"/>
        <v>25.7</v>
      </c>
      <c r="K14" s="7"/>
      <c r="L14" s="17"/>
      <c r="M14" s="18"/>
      <c r="N14" s="19"/>
      <c r="O14" s="2"/>
      <c r="P14" s="2"/>
      <c r="Q14" s="8"/>
    </row>
    <row r="15" spans="1:17" ht="26.1" customHeight="1" x14ac:dyDescent="0.2">
      <c r="A15" s="9" t="s">
        <v>26</v>
      </c>
      <c r="B15" s="34">
        <v>69947802</v>
      </c>
      <c r="C15" s="35">
        <v>28337822</v>
      </c>
      <c r="D15" s="10">
        <f t="shared" si="1"/>
        <v>40.5</v>
      </c>
      <c r="E15" s="1"/>
      <c r="F15" s="7"/>
      <c r="G15" s="9" t="s">
        <v>53</v>
      </c>
      <c r="H15" s="36">
        <v>4000426</v>
      </c>
      <c r="I15" s="37">
        <v>1150383</v>
      </c>
      <c r="J15" s="33">
        <f t="shared" si="0"/>
        <v>28.799999999999997</v>
      </c>
      <c r="K15" s="7"/>
      <c r="L15" s="17"/>
      <c r="M15" s="18"/>
      <c r="N15" s="19"/>
      <c r="O15" s="2"/>
      <c r="P15" s="2"/>
      <c r="Q15" s="8"/>
    </row>
    <row r="16" spans="1:17" ht="26.1" customHeight="1" x14ac:dyDescent="0.2">
      <c r="A16" s="9" t="s">
        <v>28</v>
      </c>
      <c r="B16" s="34">
        <v>47999370</v>
      </c>
      <c r="C16" s="35">
        <v>21809524</v>
      </c>
      <c r="D16" s="10">
        <f t="shared" si="1"/>
        <v>45.4</v>
      </c>
      <c r="E16" s="1"/>
      <c r="G16" s="9" t="s">
        <v>56</v>
      </c>
      <c r="H16" s="36">
        <v>4199040</v>
      </c>
      <c r="I16" s="37">
        <v>1112473</v>
      </c>
      <c r="J16" s="33">
        <f t="shared" si="0"/>
        <v>26.5</v>
      </c>
      <c r="O16" s="2"/>
      <c r="P16" s="2"/>
      <c r="Q16" s="8"/>
    </row>
    <row r="17" spans="1:17" ht="26.1" customHeight="1" x14ac:dyDescent="0.2">
      <c r="A17" s="9" t="s">
        <v>29</v>
      </c>
      <c r="B17" s="34">
        <v>19246843</v>
      </c>
      <c r="C17" s="35">
        <v>7728847</v>
      </c>
      <c r="D17" s="10">
        <f t="shared" si="1"/>
        <v>40.200000000000003</v>
      </c>
      <c r="E17" s="1"/>
      <c r="G17" s="9" t="s">
        <v>58</v>
      </c>
      <c r="H17" s="46">
        <v>3465604</v>
      </c>
      <c r="I17" s="37">
        <v>858981</v>
      </c>
      <c r="J17" s="33">
        <f t="shared" si="0"/>
        <v>24.8</v>
      </c>
      <c r="O17" s="2"/>
      <c r="P17" s="2"/>
      <c r="Q17" s="8"/>
    </row>
    <row r="18" spans="1:17" ht="26.1" customHeight="1" x14ac:dyDescent="0.2">
      <c r="A18" s="9" t="s">
        <v>30</v>
      </c>
      <c r="B18" s="34">
        <v>41578043</v>
      </c>
      <c r="C18" s="35">
        <v>14641898</v>
      </c>
      <c r="D18" s="10">
        <f t="shared" si="1"/>
        <v>35.199999999999996</v>
      </c>
      <c r="E18" s="1"/>
      <c r="G18" s="9" t="s">
        <v>4</v>
      </c>
      <c r="H18" s="36">
        <v>7622140</v>
      </c>
      <c r="I18" s="37">
        <v>1296028</v>
      </c>
      <c r="J18" s="33">
        <f t="shared" si="0"/>
        <v>17</v>
      </c>
      <c r="O18" s="2"/>
      <c r="P18" s="2"/>
      <c r="Q18" s="8"/>
    </row>
    <row r="19" spans="1:17" ht="26.1" customHeight="1" x14ac:dyDescent="0.2">
      <c r="A19" s="9" t="s">
        <v>33</v>
      </c>
      <c r="B19" s="34">
        <v>58976998</v>
      </c>
      <c r="C19" s="35">
        <v>18737536</v>
      </c>
      <c r="D19" s="10">
        <f t="shared" si="1"/>
        <v>31.8</v>
      </c>
      <c r="E19" s="1"/>
      <c r="G19" s="9" t="s">
        <v>10</v>
      </c>
      <c r="H19" s="36">
        <v>2085413</v>
      </c>
      <c r="I19" s="37">
        <v>236130</v>
      </c>
      <c r="J19" s="33">
        <f t="shared" si="0"/>
        <v>11.3</v>
      </c>
      <c r="O19" s="2"/>
      <c r="P19" s="2"/>
      <c r="Q19" s="8"/>
    </row>
    <row r="20" spans="1:17" ht="26.1" customHeight="1" x14ac:dyDescent="0.2">
      <c r="A20" s="9" t="s">
        <v>35</v>
      </c>
      <c r="B20" s="34">
        <v>59574533</v>
      </c>
      <c r="C20" s="35">
        <v>30514946</v>
      </c>
      <c r="D20" s="10">
        <f t="shared" si="1"/>
        <v>51.2</v>
      </c>
      <c r="E20" s="1"/>
      <c r="G20" s="11" t="s">
        <v>13</v>
      </c>
      <c r="H20" s="36">
        <v>5198387</v>
      </c>
      <c r="I20" s="37">
        <v>1801095</v>
      </c>
      <c r="J20" s="33">
        <f t="shared" si="0"/>
        <v>34.599999999999994</v>
      </c>
      <c r="O20" s="2"/>
      <c r="P20" s="2"/>
      <c r="Q20" s="8"/>
    </row>
    <row r="21" spans="1:17" ht="26.1" customHeight="1" x14ac:dyDescent="0.2">
      <c r="A21" s="9" t="s">
        <v>37</v>
      </c>
      <c r="B21" s="34">
        <v>70450992</v>
      </c>
      <c r="C21" s="35">
        <v>35499930</v>
      </c>
      <c r="D21" s="10">
        <f t="shared" si="1"/>
        <v>50.4</v>
      </c>
      <c r="E21" s="1"/>
      <c r="G21" s="31" t="s">
        <v>18</v>
      </c>
      <c r="H21" s="46">
        <v>6994416</v>
      </c>
      <c r="I21" s="37">
        <v>1737965</v>
      </c>
      <c r="J21" s="33">
        <f t="shared" si="0"/>
        <v>24.8</v>
      </c>
      <c r="O21" s="2"/>
      <c r="P21" s="2"/>
      <c r="Q21" s="8"/>
    </row>
    <row r="22" spans="1:17" ht="26.1" customHeight="1" x14ac:dyDescent="0.2">
      <c r="A22" s="9" t="s">
        <v>39</v>
      </c>
      <c r="B22" s="34">
        <v>95157290</v>
      </c>
      <c r="C22" s="35">
        <v>46748490</v>
      </c>
      <c r="D22" s="10">
        <f t="shared" si="1"/>
        <v>49.1</v>
      </c>
      <c r="E22" s="1"/>
      <c r="G22" s="11" t="s">
        <v>23</v>
      </c>
      <c r="H22" s="50">
        <v>9920861</v>
      </c>
      <c r="I22" s="59">
        <v>3841306</v>
      </c>
      <c r="J22" s="12">
        <f t="shared" ref="J22:J28" si="2">ROUND(I22/H22,3)*100</f>
        <v>38.700000000000003</v>
      </c>
      <c r="O22" s="2"/>
      <c r="P22" s="2"/>
      <c r="Q22" s="8"/>
    </row>
    <row r="23" spans="1:17" ht="26.1" customHeight="1" x14ac:dyDescent="0.2">
      <c r="A23" s="9" t="s">
        <v>41</v>
      </c>
      <c r="B23" s="34">
        <v>23188251</v>
      </c>
      <c r="C23" s="35">
        <v>11139622</v>
      </c>
      <c r="D23" s="10">
        <f t="shared" si="1"/>
        <v>48</v>
      </c>
      <c r="E23" s="1"/>
      <c r="G23" s="31" t="s">
        <v>32</v>
      </c>
      <c r="H23" s="46">
        <v>11689585</v>
      </c>
      <c r="I23" s="37">
        <v>5467639</v>
      </c>
      <c r="J23" s="33">
        <f t="shared" si="2"/>
        <v>46.800000000000004</v>
      </c>
      <c r="O23" s="2"/>
      <c r="P23" s="2"/>
      <c r="Q23" s="8"/>
    </row>
    <row r="24" spans="1:17" ht="26.1" customHeight="1" x14ac:dyDescent="0.2">
      <c r="A24" s="9" t="s">
        <v>44</v>
      </c>
      <c r="B24" s="34">
        <v>54440696</v>
      </c>
      <c r="C24" s="35">
        <v>27489760</v>
      </c>
      <c r="D24" s="10">
        <f t="shared" si="1"/>
        <v>50.5</v>
      </c>
      <c r="E24" s="1"/>
      <c r="G24" s="9" t="s">
        <v>43</v>
      </c>
      <c r="H24" s="38">
        <v>9585473</v>
      </c>
      <c r="I24" s="37">
        <v>3615683</v>
      </c>
      <c r="J24" s="10">
        <f t="shared" si="2"/>
        <v>37.700000000000003</v>
      </c>
      <c r="O24" s="2"/>
      <c r="P24" s="2"/>
      <c r="Q24" s="8"/>
    </row>
    <row r="25" spans="1:17" ht="26.1" customHeight="1" x14ac:dyDescent="0.2">
      <c r="A25" s="9" t="s">
        <v>45</v>
      </c>
      <c r="B25" s="34">
        <v>39599117</v>
      </c>
      <c r="C25" s="35">
        <v>21194385</v>
      </c>
      <c r="D25" s="10">
        <f t="shared" si="1"/>
        <v>53.5</v>
      </c>
      <c r="E25" s="1"/>
      <c r="G25" s="9" t="s">
        <v>51</v>
      </c>
      <c r="H25" s="38">
        <v>13086808</v>
      </c>
      <c r="I25" s="37">
        <v>5399716</v>
      </c>
      <c r="J25" s="10">
        <f t="shared" si="2"/>
        <v>41.3</v>
      </c>
      <c r="O25" s="2"/>
      <c r="P25" s="2"/>
      <c r="Q25" s="8"/>
    </row>
    <row r="26" spans="1:17" ht="26.1" customHeight="1" thickBot="1" x14ac:dyDescent="0.25">
      <c r="A26" s="9" t="s">
        <v>47</v>
      </c>
      <c r="B26" s="34">
        <v>37526533</v>
      </c>
      <c r="C26" s="35">
        <v>20869175</v>
      </c>
      <c r="D26" s="10">
        <f t="shared" si="1"/>
        <v>55.600000000000009</v>
      </c>
      <c r="E26" s="1"/>
      <c r="G26" s="11" t="s">
        <v>54</v>
      </c>
      <c r="H26" s="38">
        <v>8602365</v>
      </c>
      <c r="I26" s="37">
        <v>3130877</v>
      </c>
      <c r="J26" s="12">
        <f t="shared" si="2"/>
        <v>36.4</v>
      </c>
      <c r="O26" s="2"/>
      <c r="P26" s="2"/>
      <c r="Q26" s="8"/>
    </row>
    <row r="27" spans="1:17" ht="26.1" customHeight="1" thickTop="1" thickBot="1" x14ac:dyDescent="0.25">
      <c r="A27" s="9" t="s">
        <v>49</v>
      </c>
      <c r="B27" s="34">
        <v>23024515</v>
      </c>
      <c r="C27" s="35">
        <v>10617432</v>
      </c>
      <c r="D27" s="10">
        <f t="shared" si="1"/>
        <v>46.1</v>
      </c>
      <c r="E27" s="1"/>
      <c r="G27" s="13" t="s">
        <v>59</v>
      </c>
      <c r="H27" s="39">
        <f>SUM(H4:H26)</f>
        <v>177709728</v>
      </c>
      <c r="I27" s="40">
        <f>SUM(I4:I26)</f>
        <v>66440451</v>
      </c>
      <c r="J27" s="14">
        <f t="shared" si="2"/>
        <v>37.4</v>
      </c>
      <c r="O27" s="2"/>
      <c r="P27" s="2"/>
      <c r="Q27" s="8"/>
    </row>
    <row r="28" spans="1:17" ht="26.1" customHeight="1" thickTop="1" thickBot="1" x14ac:dyDescent="0.25">
      <c r="A28" s="9" t="s">
        <v>52</v>
      </c>
      <c r="B28" s="34">
        <v>24753587</v>
      </c>
      <c r="C28" s="35">
        <v>14113429</v>
      </c>
      <c r="D28" s="10">
        <f t="shared" si="1"/>
        <v>56.999999999999993</v>
      </c>
      <c r="E28" s="1"/>
      <c r="G28" s="15" t="s">
        <v>61</v>
      </c>
      <c r="H28" s="41">
        <f>B44+H27</f>
        <v>2421433623</v>
      </c>
      <c r="I28" s="42">
        <f>C44+I27</f>
        <v>1094178885</v>
      </c>
      <c r="J28" s="16">
        <f t="shared" si="2"/>
        <v>45.2</v>
      </c>
      <c r="O28" s="2"/>
      <c r="P28" s="2"/>
      <c r="Q28" s="8"/>
    </row>
    <row r="29" spans="1:17" ht="26.1" customHeight="1" x14ac:dyDescent="0.2">
      <c r="A29" s="9" t="s">
        <v>55</v>
      </c>
      <c r="B29" s="34">
        <v>54037664</v>
      </c>
      <c r="C29" s="35">
        <v>23494740</v>
      </c>
      <c r="D29" s="10">
        <f t="shared" si="1"/>
        <v>43.5</v>
      </c>
      <c r="E29" s="1"/>
      <c r="G29" s="60" t="s">
        <v>68</v>
      </c>
      <c r="H29" s="61"/>
      <c r="I29" s="61"/>
      <c r="J29" s="1"/>
      <c r="O29" s="2"/>
      <c r="P29" s="2"/>
      <c r="Q29" s="8"/>
    </row>
    <row r="30" spans="1:17" ht="26.1" customHeight="1" x14ac:dyDescent="0.2">
      <c r="A30" s="9" t="s">
        <v>57</v>
      </c>
      <c r="B30" s="34">
        <v>22838285</v>
      </c>
      <c r="C30" s="35">
        <v>10128600</v>
      </c>
      <c r="D30" s="10">
        <f t="shared" si="1"/>
        <v>44.3</v>
      </c>
      <c r="E30" s="1"/>
      <c r="J30" s="1"/>
      <c r="O30" s="2"/>
      <c r="P30" s="2"/>
      <c r="Q30" s="8"/>
    </row>
    <row r="31" spans="1:17" ht="26.1" customHeight="1" x14ac:dyDescent="0.2">
      <c r="A31" s="9" t="s">
        <v>60</v>
      </c>
      <c r="B31" s="34">
        <v>49778453</v>
      </c>
      <c r="C31" s="35">
        <v>22116832</v>
      </c>
      <c r="D31" s="10">
        <f t="shared" si="1"/>
        <v>44.4</v>
      </c>
      <c r="E31" s="1"/>
      <c r="J31" s="1"/>
      <c r="O31" s="2"/>
      <c r="P31" s="2"/>
      <c r="Q31" s="8"/>
    </row>
    <row r="32" spans="1:17" ht="26.1" customHeight="1" x14ac:dyDescent="0.2">
      <c r="A32" s="30" t="s">
        <v>65</v>
      </c>
      <c r="B32" s="47">
        <v>22062412</v>
      </c>
      <c r="C32" s="35">
        <v>9333012</v>
      </c>
      <c r="D32" s="12">
        <f t="shared" si="1"/>
        <v>42.3</v>
      </c>
      <c r="E32" s="1"/>
      <c r="J32" s="1"/>
      <c r="O32" s="2"/>
      <c r="P32" s="2"/>
      <c r="Q32" s="8"/>
    </row>
    <row r="33" spans="1:17" ht="26.1" customHeight="1" x14ac:dyDescent="0.2">
      <c r="A33" s="31" t="s">
        <v>6</v>
      </c>
      <c r="B33" s="46">
        <v>31712588</v>
      </c>
      <c r="C33" s="37">
        <v>15650585</v>
      </c>
      <c r="D33" s="33">
        <f t="shared" si="1"/>
        <v>49.4</v>
      </c>
      <c r="E33" s="1"/>
      <c r="J33" s="1"/>
      <c r="O33" s="2"/>
      <c r="P33" s="2"/>
      <c r="Q33" s="8"/>
    </row>
    <row r="34" spans="1:17" ht="26.1" customHeight="1" x14ac:dyDescent="0.2">
      <c r="A34" s="9" t="s">
        <v>8</v>
      </c>
      <c r="B34" s="36">
        <v>34302470</v>
      </c>
      <c r="C34" s="35">
        <v>14338294</v>
      </c>
      <c r="D34" s="10">
        <f t="shared" si="1"/>
        <v>41.8</v>
      </c>
      <c r="E34" s="1"/>
      <c r="J34" s="1"/>
      <c r="O34" s="2"/>
      <c r="P34" s="2"/>
      <c r="Q34" s="8"/>
    </row>
    <row r="35" spans="1:17" ht="26.1" customHeight="1" x14ac:dyDescent="0.2">
      <c r="A35" s="9" t="s">
        <v>9</v>
      </c>
      <c r="B35" s="36">
        <v>46984406</v>
      </c>
      <c r="C35" s="37">
        <v>20784300</v>
      </c>
      <c r="D35" s="33">
        <f t="shared" si="1"/>
        <v>44.2</v>
      </c>
      <c r="E35" s="1"/>
      <c r="F35" s="2"/>
      <c r="G35" s="20"/>
      <c r="H35" s="22"/>
      <c r="I35" s="23"/>
      <c r="J35" s="23"/>
      <c r="O35" s="2"/>
      <c r="P35" s="2"/>
      <c r="Q35" s="8"/>
    </row>
    <row r="36" spans="1:17" ht="26.1" customHeight="1" x14ac:dyDescent="0.2">
      <c r="A36" s="9" t="s">
        <v>12</v>
      </c>
      <c r="B36" s="36">
        <v>18879032</v>
      </c>
      <c r="C36" s="37">
        <v>8066685</v>
      </c>
      <c r="D36" s="33">
        <f t="shared" si="1"/>
        <v>42.699999999999996</v>
      </c>
      <c r="E36" s="1"/>
      <c r="F36" s="2"/>
      <c r="G36" s="20"/>
      <c r="H36" s="20"/>
      <c r="I36" s="24"/>
      <c r="J36" s="1"/>
      <c r="O36" s="2"/>
      <c r="P36" s="2"/>
      <c r="Q36" s="8"/>
    </row>
    <row r="37" spans="1:17" ht="26.1" customHeight="1" x14ac:dyDescent="0.2">
      <c r="A37" s="9" t="s">
        <v>15</v>
      </c>
      <c r="B37" s="36">
        <v>28592323</v>
      </c>
      <c r="C37" s="37">
        <v>13200464</v>
      </c>
      <c r="D37" s="33">
        <f t="shared" si="1"/>
        <v>46.2</v>
      </c>
      <c r="E37" s="1"/>
      <c r="F37" s="2"/>
      <c r="G37" s="20"/>
      <c r="H37" s="20"/>
      <c r="I37" s="24"/>
      <c r="J37" s="1"/>
      <c r="O37" s="2"/>
      <c r="P37" s="2"/>
      <c r="Q37" s="8"/>
    </row>
    <row r="38" spans="1:17" ht="26.1" customHeight="1" x14ac:dyDescent="0.2">
      <c r="A38" s="9" t="s">
        <v>17</v>
      </c>
      <c r="B38" s="36">
        <v>17710066</v>
      </c>
      <c r="C38" s="37">
        <v>6312032</v>
      </c>
      <c r="D38" s="33">
        <f t="shared" si="1"/>
        <v>35.6</v>
      </c>
      <c r="E38" s="2"/>
      <c r="F38" s="2"/>
      <c r="G38" s="20"/>
      <c r="H38" s="20"/>
      <c r="I38" s="24"/>
      <c r="J38" s="2"/>
      <c r="O38" s="2"/>
      <c r="P38" s="2"/>
      <c r="Q38" s="8"/>
    </row>
    <row r="39" spans="1:17" ht="26.1" customHeight="1" x14ac:dyDescent="0.2">
      <c r="A39" s="9" t="s">
        <v>20</v>
      </c>
      <c r="B39" s="36">
        <v>21349922</v>
      </c>
      <c r="C39" s="37">
        <v>9797271</v>
      </c>
      <c r="D39" s="33">
        <f t="shared" si="1"/>
        <v>45.9</v>
      </c>
      <c r="E39" s="29"/>
      <c r="F39" s="29"/>
      <c r="G39" s="29"/>
      <c r="H39" s="21"/>
      <c r="I39" s="21"/>
      <c r="J39" s="21"/>
      <c r="O39" s="2"/>
      <c r="P39" s="2"/>
      <c r="Q39" s="8"/>
    </row>
    <row r="40" spans="1:17" ht="26.1" customHeight="1" x14ac:dyDescent="0.2">
      <c r="A40" s="9" t="s">
        <v>22</v>
      </c>
      <c r="B40" s="36">
        <v>20060376</v>
      </c>
      <c r="C40" s="37">
        <v>8204878</v>
      </c>
      <c r="D40" s="33">
        <f t="shared" si="1"/>
        <v>40.9</v>
      </c>
      <c r="Q40" s="8"/>
    </row>
    <row r="41" spans="1:17" ht="26.1" customHeight="1" x14ac:dyDescent="0.2">
      <c r="A41" s="9" t="s">
        <v>69</v>
      </c>
      <c r="B41" s="36">
        <v>19837973</v>
      </c>
      <c r="C41" s="37">
        <v>9142486</v>
      </c>
      <c r="D41" s="33">
        <f t="shared" si="1"/>
        <v>46.1</v>
      </c>
      <c r="Q41" s="8"/>
    </row>
    <row r="42" spans="1:17" ht="26.1" customHeight="1" x14ac:dyDescent="0.2">
      <c r="A42" s="11" t="s">
        <v>66</v>
      </c>
      <c r="B42" s="51">
        <v>40766377</v>
      </c>
      <c r="C42" s="53">
        <v>15709257</v>
      </c>
      <c r="D42" s="33">
        <f t="shared" si="1"/>
        <v>38.5</v>
      </c>
      <c r="Q42" s="8"/>
    </row>
    <row r="43" spans="1:17" ht="26.1" customHeight="1" thickBot="1" x14ac:dyDescent="0.25">
      <c r="A43" s="52" t="s">
        <v>70</v>
      </c>
      <c r="B43" s="43">
        <v>13439519</v>
      </c>
      <c r="C43" s="54">
        <v>6857550</v>
      </c>
      <c r="D43" s="58">
        <f t="shared" si="1"/>
        <v>51</v>
      </c>
    </row>
    <row r="44" spans="1:17" ht="26.1" customHeight="1" thickTop="1" thickBot="1" x14ac:dyDescent="0.25">
      <c r="A44" s="56" t="s">
        <v>73</v>
      </c>
      <c r="B44" s="49">
        <f>SUM(B4:B43)</f>
        <v>2243723895</v>
      </c>
      <c r="C44" s="48">
        <f>SUM(C4:C43)</f>
        <v>1027738434</v>
      </c>
      <c r="D44" s="57">
        <f t="shared" ref="D44" si="3">ROUND(C44/B44,3)*100</f>
        <v>45.800000000000004</v>
      </c>
    </row>
    <row r="45" spans="1:17" ht="26.1" customHeight="1" x14ac:dyDescent="0.2">
      <c r="A45" s="60"/>
      <c r="B45" s="61"/>
      <c r="C45" s="61"/>
    </row>
    <row r="46" spans="1:17" ht="26.1" customHeight="1" x14ac:dyDescent="0.2"/>
    <row r="47" spans="1:17" x14ac:dyDescent="0.2">
      <c r="A47" s="25"/>
    </row>
    <row r="48" spans="1:17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  <row r="52" spans="1:1" x14ac:dyDescent="0.2">
      <c r="A52" s="25"/>
    </row>
    <row r="53" spans="1:1" x14ac:dyDescent="0.2">
      <c r="A53" s="25"/>
    </row>
    <row r="54" spans="1:1" x14ac:dyDescent="0.2">
      <c r="A54" s="25"/>
    </row>
    <row r="55" spans="1:1" x14ac:dyDescent="0.2">
      <c r="A55" s="25"/>
    </row>
    <row r="56" spans="1:1" x14ac:dyDescent="0.2">
      <c r="A56" s="25"/>
    </row>
    <row r="57" spans="1:1" x14ac:dyDescent="0.2">
      <c r="A57" s="25"/>
    </row>
    <row r="58" spans="1:1" x14ac:dyDescent="0.2">
      <c r="A58" s="25"/>
    </row>
    <row r="59" spans="1:1" x14ac:dyDescent="0.2">
      <c r="A59" s="25"/>
    </row>
    <row r="60" spans="1:1" x14ac:dyDescent="0.2">
      <c r="A60" s="25"/>
    </row>
    <row r="61" spans="1:1" x14ac:dyDescent="0.2">
      <c r="A61" s="25"/>
    </row>
    <row r="62" spans="1:1" x14ac:dyDescent="0.2">
      <c r="A62" s="25"/>
    </row>
    <row r="63" spans="1:1" x14ac:dyDescent="0.2">
      <c r="A63" s="25"/>
    </row>
    <row r="64" spans="1:1" x14ac:dyDescent="0.2">
      <c r="A64" s="25"/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  <row r="76" spans="1:1" x14ac:dyDescent="0.2">
      <c r="A76" s="25"/>
    </row>
    <row r="77" spans="1:1" x14ac:dyDescent="0.2">
      <c r="A77" s="25"/>
    </row>
    <row r="78" spans="1:1" x14ac:dyDescent="0.2">
      <c r="A78" s="25"/>
    </row>
    <row r="79" spans="1:1" x14ac:dyDescent="0.2">
      <c r="A79" s="25"/>
    </row>
    <row r="80" spans="1:1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  <row r="84" spans="1:1" x14ac:dyDescent="0.2">
      <c r="A84" s="25"/>
    </row>
    <row r="85" spans="1:1" x14ac:dyDescent="0.2">
      <c r="A85" s="25"/>
    </row>
    <row r="86" spans="1:1" x14ac:dyDescent="0.2">
      <c r="A86" s="25"/>
    </row>
    <row r="87" spans="1:1" x14ac:dyDescent="0.2">
      <c r="A87" s="25"/>
    </row>
    <row r="88" spans="1:1" x14ac:dyDescent="0.2">
      <c r="A88" s="25"/>
    </row>
    <row r="89" spans="1:1" x14ac:dyDescent="0.2">
      <c r="A89" s="25"/>
    </row>
    <row r="90" spans="1:1" x14ac:dyDescent="0.2">
      <c r="A90" s="25"/>
    </row>
    <row r="91" spans="1:1" x14ac:dyDescent="0.2">
      <c r="A91" s="25"/>
    </row>
  </sheetData>
  <mergeCells count="3">
    <mergeCell ref="A45:C45"/>
    <mergeCell ref="I2:J2"/>
    <mergeCell ref="G29:I29"/>
  </mergeCells>
  <phoneticPr fontId="6"/>
  <dataValidations count="1">
    <dataValidation imeMode="off" allowBlank="1" showInputMessage="1" showErrorMessage="1" sqref="B4:D44 H4:J28"/>
  </dataValidations>
  <pageMargins left="0.86614173228346458" right="0.86614173228346458" top="0.59055118110236227" bottom="0.39370078740157483" header="0.51181102362204722" footer="0.39370078740157483"/>
  <pageSetup paperSize="9" scale="74" orientation="portrait" r:id="rId1"/>
  <headerFooter alignWithMargins="0"/>
  <colBreaks count="1" manualBreakCount="1">
    <brk id="6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1(2)歳入に占める税収割合（平成26年度）</vt:lpstr>
      <vt:lpstr>'1(2)歳入に占める税収割合（平成26年度）'!Print_Area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2015-01-30T01:21:04Z</cp:lastPrinted>
  <dcterms:created xsi:type="dcterms:W3CDTF">2001-01-15T05:16:26Z</dcterms:created>
  <dcterms:modified xsi:type="dcterms:W3CDTF">2016-01-18T07:38:23Z</dcterms:modified>
</cp:coreProperties>
</file>