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市町村課\H27年度以前\08地方債担当\H27\◎公営\02-1 決算統計\50 白本作成\07合体完成\"/>
    </mc:Choice>
  </mc:AlternateContent>
  <bookViews>
    <workbookView xWindow="0" yWindow="105" windowWidth="11430" windowHeight="8625" activeTab="2"/>
  </bookViews>
  <sheets>
    <sheet name="ア　施設及び業務の概況（合計）" sheetId="1" r:id="rId1"/>
    <sheet name="イ　決算状況（合計）" sheetId="2" r:id="rId2"/>
    <sheet name="ウ　下水道使用料" sheetId="4" r:id="rId3"/>
  </sheets>
  <externalReferences>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2" hidden="1">'ウ　下水道使用料'!$2:$2</definedName>
    <definedName name="_Key1" localSheetId="2" hidden="1">#REF!</definedName>
    <definedName name="_Key1" hidden="1">#REF!</definedName>
    <definedName name="_Order1" hidden="1">0</definedName>
    <definedName name="_Order2" hidden="1">0</definedName>
    <definedName name="_Sort" localSheetId="2" hidden="1">#REF!</definedName>
    <definedName name="_Sort" hidden="1">#REF!</definedName>
    <definedName name="dantai">[1]Sheet3!$A$2:$B$80</definedName>
    <definedName name="data01" localSheetId="2">#REF!</definedName>
    <definedName name="data01">#REF!</definedName>
    <definedName name="data10" localSheetId="2">#REF!</definedName>
    <definedName name="data10">#REF!</definedName>
    <definedName name="data20" localSheetId="2">#REF!</definedName>
    <definedName name="data20">#REF!</definedName>
    <definedName name="data22" localSheetId="2">#REF!</definedName>
    <definedName name="data22">#REF!</definedName>
    <definedName name="data23" localSheetId="2">#REF!</definedName>
    <definedName name="data23">#REF!</definedName>
    <definedName name="data25" localSheetId="2">#REF!</definedName>
    <definedName name="data25">#REF!</definedName>
    <definedName name="data30" localSheetId="2">#REF!</definedName>
    <definedName name="data30">#REF!</definedName>
    <definedName name="data32" localSheetId="2">#REF!</definedName>
    <definedName name="data32">#REF!</definedName>
    <definedName name="data33" localSheetId="2">#REF!</definedName>
    <definedName name="data33">#REF!</definedName>
    <definedName name="data52" localSheetId="2">#REF!</definedName>
    <definedName name="data52">#REF!</definedName>
    <definedName name="e">#REF!</definedName>
    <definedName name="item0101" localSheetId="2">#REF!</definedName>
    <definedName name="item0101">#REF!</definedName>
    <definedName name="item0102" localSheetId="2">#REF!</definedName>
    <definedName name="item0102">#REF!</definedName>
    <definedName name="item0103" localSheetId="2">#REF!</definedName>
    <definedName name="item0103">#REF!</definedName>
    <definedName name="item1001" localSheetId="2">#REF!</definedName>
    <definedName name="item1001">#REF!</definedName>
    <definedName name="item1002" localSheetId="2">#REF!</definedName>
    <definedName name="item1002">#REF!</definedName>
    <definedName name="item1003" localSheetId="2">#REF!</definedName>
    <definedName name="item1003">#REF!</definedName>
    <definedName name="item2001" localSheetId="2">#REF!</definedName>
    <definedName name="item2001">#REF!</definedName>
    <definedName name="item2002" localSheetId="2">#REF!</definedName>
    <definedName name="item2002">#REF!</definedName>
    <definedName name="item2003" localSheetId="2">#REF!</definedName>
    <definedName name="item2003">#REF!</definedName>
    <definedName name="item2201" localSheetId="2">#REF!</definedName>
    <definedName name="item2201">#REF!</definedName>
    <definedName name="item2202" localSheetId="2">#REF!</definedName>
    <definedName name="item2202">#REF!</definedName>
    <definedName name="item2203" localSheetId="2">#REF!</definedName>
    <definedName name="item2203">#REF!</definedName>
    <definedName name="item2301" localSheetId="2">#REF!</definedName>
    <definedName name="item2301">#REF!</definedName>
    <definedName name="item2302" localSheetId="2">#REF!</definedName>
    <definedName name="item2302">#REF!</definedName>
    <definedName name="item2303" localSheetId="2">#REF!</definedName>
    <definedName name="item2303">#REF!</definedName>
    <definedName name="item2501" localSheetId="2">#REF!</definedName>
    <definedName name="item2501">#REF!</definedName>
    <definedName name="item2502" localSheetId="2">#REF!</definedName>
    <definedName name="item2502">#REF!</definedName>
    <definedName name="item2503" localSheetId="2">#REF!</definedName>
    <definedName name="item2503">#REF!</definedName>
    <definedName name="item3001" localSheetId="2">#REF!</definedName>
    <definedName name="item3001">#REF!</definedName>
    <definedName name="item3002" localSheetId="2">#REF!</definedName>
    <definedName name="item3002">#REF!</definedName>
    <definedName name="item3003" localSheetId="2">#REF!</definedName>
    <definedName name="item3003">#REF!</definedName>
    <definedName name="item3201" localSheetId="2">#REF!</definedName>
    <definedName name="item3201">#REF!</definedName>
    <definedName name="item3202" localSheetId="2">#REF!</definedName>
    <definedName name="item3202">#REF!</definedName>
    <definedName name="item3203" localSheetId="2">#REF!</definedName>
    <definedName name="item3203">#REF!</definedName>
    <definedName name="item3301" localSheetId="2">#REF!</definedName>
    <definedName name="item3301">#REF!</definedName>
    <definedName name="item3302" localSheetId="2">#REF!</definedName>
    <definedName name="item3302">#REF!</definedName>
    <definedName name="item3303" localSheetId="2">#REF!</definedName>
    <definedName name="item3303">#REF!</definedName>
    <definedName name="item5201" localSheetId="2">#REF!</definedName>
    <definedName name="item5201">#REF!</definedName>
    <definedName name="item5202" localSheetId="2">#REF!</definedName>
    <definedName name="item5202">#REF!</definedName>
    <definedName name="item5203" localSheetId="2">#REF!</definedName>
    <definedName name="item5203">#REF!</definedName>
    <definedName name="_xlnm.Print_Area">#REF!</definedName>
    <definedName name="ｑ">#REF!</definedName>
    <definedName name="t">#REF!</definedName>
    <definedName name="ｗ">#REF!</definedName>
    <definedName name="うぃき">'[2]20'!#REF!,'[2]20'!#REF!,'[2]20'!#REF!</definedName>
    <definedName name="公共法適">'[2]10'!$D$2:$IV$500,'[2]10'!$IN$497</definedName>
  </definedNames>
  <calcPr calcId="152511"/>
</workbook>
</file>

<file path=xl/calcChain.xml><?xml version="1.0" encoding="utf-8"?>
<calcChain xmlns="http://schemas.openxmlformats.org/spreadsheetml/2006/main">
  <c r="B70" i="4" l="1"/>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L54" i="1"/>
  <c r="L56" i="1" s="1"/>
  <c r="L53" i="1"/>
  <c r="L45" i="1"/>
  <c r="L44" i="1"/>
  <c r="L43" i="1"/>
  <c r="L42" i="1"/>
  <c r="L41" i="1"/>
  <c r="L39" i="1"/>
  <c r="L38" i="1"/>
  <c r="L37" i="1"/>
  <c r="L34" i="1"/>
  <c r="L33" i="1"/>
  <c r="L32" i="1"/>
  <c r="L31" i="1"/>
  <c r="L30" i="1"/>
  <c r="L26" i="1"/>
  <c r="L17" i="1"/>
  <c r="L18" i="1"/>
  <c r="L19" i="1"/>
  <c r="L20" i="1"/>
  <c r="L21" i="1"/>
  <c r="L22" i="1"/>
  <c r="L23" i="1"/>
  <c r="L24" i="1"/>
  <c r="L25" i="1"/>
  <c r="L16" i="1"/>
  <c r="L9" i="1"/>
  <c r="L10" i="1"/>
  <c r="L12" i="1"/>
  <c r="L11" i="1"/>
  <c r="L8" i="1"/>
  <c r="L40" i="1"/>
  <c r="L55" i="1"/>
  <c r="L13" i="1"/>
  <c r="L57" i="1" l="1"/>
  <c r="L58" i="1"/>
</calcChain>
</file>

<file path=xl/sharedStrings.xml><?xml version="1.0" encoding="utf-8"?>
<sst xmlns="http://schemas.openxmlformats.org/spreadsheetml/2006/main" count="272" uniqueCount="231">
  <si>
    <t>　　　　　　　　　　　　　　団体名
　区分</t>
  </si>
  <si>
    <t>計</t>
  </si>
  <si>
    <t>計</t>
    <rPh sb="0" eb="1">
      <t>ケイ</t>
    </rPh>
    <phoneticPr fontId="2"/>
  </si>
  <si>
    <t>公共</t>
  </si>
  <si>
    <t>特環</t>
    <rPh sb="0" eb="2">
      <t>トッカン</t>
    </rPh>
    <phoneticPr fontId="2"/>
  </si>
  <si>
    <t>農集</t>
    <rPh sb="0" eb="1">
      <t>ノウ</t>
    </rPh>
    <rPh sb="1" eb="2">
      <t>シュウ</t>
    </rPh>
    <phoneticPr fontId="5"/>
  </si>
  <si>
    <t>特排</t>
  </si>
  <si>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</si>
  <si>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</si>
  <si>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</si>
  <si>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</si>
  <si>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</si>
  <si>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</si>
  <si>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</si>
  <si>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</si>
  <si>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</si>
  <si>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</si>
  <si>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</si>
  <si>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</si>
  <si>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</si>
  <si>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</si>
  <si>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水洗化率 (C/B)×100(%)</t>
    <rPh sb="0" eb="3">
      <t>スイセンカ</t>
    </rPh>
    <rPh sb="3" eb="4">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</si>
  <si>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</si>
  <si>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</si>
  <si>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</si>
  <si>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</si>
  <si>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</si>
  <si>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</si>
  <si>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</si>
  <si>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</si>
  <si>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</si>
  <si>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</si>
  <si>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</si>
  <si>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</si>
  <si>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</si>
  <si>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</si>
  <si>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</si>
  <si>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</si>
  <si>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</si>
  <si>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</si>
  <si>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</si>
  <si>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</si>
  <si>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</si>
  <si>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</si>
  <si>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</si>
  <si>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</si>
  <si>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</si>
  <si>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</si>
  <si>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</si>
  <si>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</si>
  <si>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下水道使用料</t>
    <rPh sb="0" eb="3">
      <t>ゲスイドウ</t>
    </rPh>
    <rPh sb="3" eb="6">
      <t>シヨウリョウ</t>
    </rPh>
    <phoneticPr fontId="2"/>
  </si>
  <si>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</si>
  <si>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</si>
  <si>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</si>
  <si>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</si>
  <si>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コンビニエンスストア</t>
  </si>
  <si>
    <t>クレジットカード</t>
  </si>
  <si>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</si>
  <si>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</si>
  <si>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</si>
  <si>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</si>
  <si>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</si>
  <si>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</si>
  <si>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</si>
  <si>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</si>
  <si>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</si>
  <si>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</si>
  <si>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経費回収率 A/B×100(%)</t>
    <rPh sb="0" eb="2">
      <t>ケイヒ</t>
    </rPh>
    <rPh sb="2" eb="4">
      <t>カイシュウ</t>
    </rPh>
    <rPh sb="4" eb="5">
      <t>リツ</t>
    </rPh>
    <phoneticPr fontId="3"/>
  </si>
  <si>
    <t>逆ざや(円/㎥)</t>
    <rPh sb="0" eb="1">
      <t>ギャク</t>
    </rPh>
    <rPh sb="4" eb="5">
      <t>エン</t>
    </rPh>
    <phoneticPr fontId="3"/>
  </si>
  <si>
    <t>＊行政区域内人口、市街地人口、行政区域面積及び市街地面積の「計」は重複団体を調整</t>
  </si>
  <si>
    <t>農集</t>
    <rPh sb="0" eb="1">
      <t>ノウ</t>
    </rPh>
    <rPh sb="1" eb="2">
      <t>シュウ</t>
    </rPh>
    <phoneticPr fontId="2"/>
  </si>
  <si>
    <t>収益的収支</t>
    <rPh sb="0" eb="3">
      <t>シュウエキテキ</t>
    </rPh>
    <rPh sb="3" eb="5">
      <t>シュウシ</t>
    </rPh>
    <phoneticPr fontId="3"/>
  </si>
  <si>
    <t>総収益 (B)+(C) (A)</t>
    <rPh sb="0" eb="3">
      <t>ソウシュウエキ</t>
    </rPh>
    <phoneticPr fontId="3"/>
  </si>
  <si>
    <t>営業収益 (B)</t>
    <rPh sb="0" eb="2">
      <t>エイギョウ</t>
    </rPh>
    <rPh sb="2" eb="4">
      <t>シュウエキ</t>
    </rPh>
    <phoneticPr fontId="3"/>
  </si>
  <si>
    <t>下水道使用料</t>
    <rPh sb="0" eb="2">
      <t>ゲスイ</t>
    </rPh>
    <rPh sb="2" eb="3">
      <t>ドウ</t>
    </rPh>
    <rPh sb="3" eb="6">
      <t>シヨウリョウ</t>
    </rPh>
    <phoneticPr fontId="3"/>
  </si>
  <si>
    <t>雨水処理負担金</t>
    <rPh sb="0" eb="2">
      <t>ウスイ</t>
    </rPh>
    <rPh sb="2" eb="4">
      <t>ショリ</t>
    </rPh>
    <rPh sb="4" eb="7">
      <t>フタンキン</t>
    </rPh>
    <phoneticPr fontId="3"/>
  </si>
  <si>
    <t>受託工事収益</t>
    <rPh sb="0" eb="2">
      <t>ジュタク</t>
    </rPh>
    <rPh sb="2" eb="4">
      <t>コウジ</t>
    </rPh>
    <rPh sb="4" eb="6">
      <t>シュウエキ</t>
    </rPh>
    <phoneticPr fontId="3"/>
  </si>
  <si>
    <t>その他</t>
    <rPh sb="2" eb="3">
      <t>タ</t>
    </rPh>
    <phoneticPr fontId="3"/>
  </si>
  <si>
    <t>営業外収益 (C)</t>
    <rPh sb="0" eb="3">
      <t>エイギョウガイ</t>
    </rPh>
    <rPh sb="3" eb="5">
      <t>シュウエキ</t>
    </rPh>
    <phoneticPr fontId="3"/>
  </si>
  <si>
    <t>国庫補助金</t>
    <rPh sb="0" eb="2">
      <t>コッコ</t>
    </rPh>
    <rPh sb="2" eb="5">
      <t>ホジョキン</t>
    </rPh>
    <phoneticPr fontId="3"/>
  </si>
  <si>
    <t>県補助金</t>
    <rPh sb="0" eb="1">
      <t>ケン</t>
    </rPh>
    <rPh sb="1" eb="4">
      <t>ホジョキン</t>
    </rPh>
    <phoneticPr fontId="3"/>
  </si>
  <si>
    <t>他会計繰入金</t>
    <rPh sb="0" eb="1">
      <t>タ</t>
    </rPh>
    <rPh sb="1" eb="3">
      <t>カイケイ</t>
    </rPh>
    <rPh sb="3" eb="5">
      <t>クリイレ</t>
    </rPh>
    <rPh sb="5" eb="6">
      <t>キン</t>
    </rPh>
    <phoneticPr fontId="3"/>
  </si>
  <si>
    <t>総費用 (E)+(F) (D)</t>
    <rPh sb="0" eb="3">
      <t>ソウヒヨウ</t>
    </rPh>
    <phoneticPr fontId="3"/>
  </si>
  <si>
    <t>営業費用 (E)</t>
    <rPh sb="0" eb="2">
      <t>エイギョウ</t>
    </rPh>
    <rPh sb="2" eb="4">
      <t>ヒヨウ</t>
    </rPh>
    <phoneticPr fontId="3"/>
  </si>
  <si>
    <t>職員給与費</t>
    <rPh sb="0" eb="2">
      <t>ショクイン</t>
    </rPh>
    <rPh sb="2" eb="4">
      <t>キュウヨ</t>
    </rPh>
    <rPh sb="4" eb="5">
      <t>ヒ</t>
    </rPh>
    <phoneticPr fontId="3"/>
  </si>
  <si>
    <t>受託工事費</t>
    <rPh sb="0" eb="2">
      <t>ジュタク</t>
    </rPh>
    <rPh sb="2" eb="5">
      <t>コウジヒ</t>
    </rPh>
    <phoneticPr fontId="3"/>
  </si>
  <si>
    <t>営業外費用 (F)</t>
    <rPh sb="0" eb="3">
      <t>エイギョウガイ</t>
    </rPh>
    <rPh sb="3" eb="5">
      <t>ヒヨウ</t>
    </rPh>
    <phoneticPr fontId="3"/>
  </si>
  <si>
    <t>支払利息</t>
    <rPh sb="0" eb="2">
      <t>シハライ</t>
    </rPh>
    <rPh sb="2" eb="4">
      <t>リソク</t>
    </rPh>
    <phoneticPr fontId="3"/>
  </si>
  <si>
    <t>地方債利息</t>
    <rPh sb="0" eb="3">
      <t>チホウサイ</t>
    </rPh>
    <rPh sb="3" eb="5">
      <t>リソク</t>
    </rPh>
    <phoneticPr fontId="3"/>
  </si>
  <si>
    <t>その他借入金利息</t>
    <rPh sb="2" eb="3">
      <t>タ</t>
    </rPh>
    <rPh sb="3" eb="5">
      <t>カリイレ</t>
    </rPh>
    <rPh sb="5" eb="6">
      <t>キン</t>
    </rPh>
    <rPh sb="6" eb="8">
      <t>リソク</t>
    </rPh>
    <phoneticPr fontId="3"/>
  </si>
  <si>
    <t>収支差引 (A)-(D) (G)</t>
    <rPh sb="0" eb="2">
      <t>シュウシ</t>
    </rPh>
    <rPh sb="2" eb="4">
      <t>サシヒキ</t>
    </rPh>
    <phoneticPr fontId="3"/>
  </si>
  <si>
    <t>資本的収支</t>
    <rPh sb="0" eb="3">
      <t>シホンテキ</t>
    </rPh>
    <rPh sb="3" eb="5">
      <t>シュウシ</t>
    </rPh>
    <phoneticPr fontId="3"/>
  </si>
  <si>
    <t>資本的収入 (H)</t>
    <rPh sb="0" eb="3">
      <t>シホンテキ</t>
    </rPh>
    <rPh sb="3" eb="5">
      <t>シュウニュウ</t>
    </rPh>
    <phoneticPr fontId="3"/>
  </si>
  <si>
    <t>地方債</t>
    <rPh sb="0" eb="3">
      <t>チホウサイ</t>
    </rPh>
    <phoneticPr fontId="3"/>
  </si>
  <si>
    <t>うち資本費平準化債</t>
    <rPh sb="2" eb="4">
      <t>シホン</t>
    </rPh>
    <rPh sb="4" eb="5">
      <t>ヒ</t>
    </rPh>
    <rPh sb="5" eb="8">
      <t>ヘイジュンカ</t>
    </rPh>
    <rPh sb="8" eb="9">
      <t>サイ</t>
    </rPh>
    <phoneticPr fontId="3"/>
  </si>
  <si>
    <t>他会計補助金</t>
    <rPh sb="0" eb="1">
      <t>タ</t>
    </rPh>
    <rPh sb="1" eb="3">
      <t>カイケイ</t>
    </rPh>
    <rPh sb="3" eb="6">
      <t>ホジョキン</t>
    </rPh>
    <phoneticPr fontId="3"/>
  </si>
  <si>
    <t>他会計借入金</t>
    <rPh sb="0" eb="1">
      <t>タ</t>
    </rPh>
    <rPh sb="1" eb="3">
      <t>カイケイ</t>
    </rPh>
    <rPh sb="3" eb="5">
      <t>カリイレ</t>
    </rPh>
    <rPh sb="5" eb="6">
      <t>キン</t>
    </rPh>
    <phoneticPr fontId="3"/>
  </si>
  <si>
    <t>固定資産売却代金</t>
    <rPh sb="0" eb="2">
      <t>コテイ</t>
    </rPh>
    <rPh sb="2" eb="4">
      <t>シサン</t>
    </rPh>
    <rPh sb="4" eb="6">
      <t>バイキャク</t>
    </rPh>
    <rPh sb="6" eb="8">
      <t>ダイキン</t>
    </rPh>
    <phoneticPr fontId="3"/>
  </si>
  <si>
    <t>工事負担金</t>
    <rPh sb="0" eb="2">
      <t>コウジ</t>
    </rPh>
    <rPh sb="2" eb="5">
      <t>フタンキン</t>
    </rPh>
    <phoneticPr fontId="3"/>
  </si>
  <si>
    <t>資本的支出 (I)</t>
    <rPh sb="0" eb="3">
      <t>シホンテキ</t>
    </rPh>
    <rPh sb="3" eb="5">
      <t>シシュツ</t>
    </rPh>
    <phoneticPr fontId="3"/>
  </si>
  <si>
    <t>建設改良費</t>
    <rPh sb="0" eb="2">
      <t>ケンセツ</t>
    </rPh>
    <rPh sb="2" eb="4">
      <t>カイリョウ</t>
    </rPh>
    <rPh sb="4" eb="5">
      <t>ヒ</t>
    </rPh>
    <phoneticPr fontId="3"/>
  </si>
  <si>
    <t>建設利息</t>
    <rPh sb="0" eb="2">
      <t>ケンセツ</t>
    </rPh>
    <rPh sb="2" eb="4">
      <t>リソク</t>
    </rPh>
    <phoneticPr fontId="3"/>
  </si>
  <si>
    <t>地方債償還金 (J)</t>
    <rPh sb="0" eb="3">
      <t>チホウサイ</t>
    </rPh>
    <rPh sb="3" eb="6">
      <t>ショウカンキン</t>
    </rPh>
    <phoneticPr fontId="3"/>
  </si>
  <si>
    <t>建設改良のための地方債償還金</t>
    <rPh sb="0" eb="2">
      <t>ケンセツ</t>
    </rPh>
    <rPh sb="2" eb="4">
      <t>カイリョウ</t>
    </rPh>
    <rPh sb="8" eb="11">
      <t>チホウサイ</t>
    </rPh>
    <rPh sb="11" eb="14">
      <t>ショウカンキン</t>
    </rPh>
    <phoneticPr fontId="3"/>
  </si>
  <si>
    <t>資本費平準化債償還金</t>
    <rPh sb="0" eb="2">
      <t>シホン</t>
    </rPh>
    <rPh sb="2" eb="3">
      <t>ヒ</t>
    </rPh>
    <rPh sb="3" eb="6">
      <t>ヘイジュンカ</t>
    </rPh>
    <rPh sb="6" eb="7">
      <t>サイ</t>
    </rPh>
    <rPh sb="7" eb="10">
      <t>ショウカンキン</t>
    </rPh>
    <phoneticPr fontId="3"/>
  </si>
  <si>
    <t>他会計長期借入金返還金</t>
    <rPh sb="0" eb="1">
      <t>タ</t>
    </rPh>
    <rPh sb="1" eb="3">
      <t>カイケイ</t>
    </rPh>
    <rPh sb="3" eb="5">
      <t>チョウキ</t>
    </rPh>
    <rPh sb="5" eb="7">
      <t>カリイレ</t>
    </rPh>
    <rPh sb="7" eb="8">
      <t>キン</t>
    </rPh>
    <rPh sb="8" eb="10">
      <t>ヘンカン</t>
    </rPh>
    <rPh sb="10" eb="11">
      <t>キン</t>
    </rPh>
    <phoneticPr fontId="3"/>
  </si>
  <si>
    <t>他会計への繰出金</t>
    <rPh sb="0" eb="1">
      <t>タ</t>
    </rPh>
    <rPh sb="1" eb="3">
      <t>カイケイ</t>
    </rPh>
    <rPh sb="5" eb="7">
      <t>クリダシ</t>
    </rPh>
    <rPh sb="7" eb="8">
      <t>キン</t>
    </rPh>
    <phoneticPr fontId="3"/>
  </si>
  <si>
    <t>収支差引 (H)-(I) (K)</t>
    <rPh sb="0" eb="2">
      <t>シュウシ</t>
    </rPh>
    <rPh sb="2" eb="4">
      <t>サシヒキ</t>
    </rPh>
    <phoneticPr fontId="3"/>
  </si>
  <si>
    <t>収支再差引 (G)+(K) (L)</t>
    <rPh sb="0" eb="2">
      <t>シュウシ</t>
    </rPh>
    <rPh sb="2" eb="3">
      <t>サイ</t>
    </rPh>
    <rPh sb="3" eb="5">
      <t>サシヒキ</t>
    </rPh>
    <phoneticPr fontId="3"/>
  </si>
  <si>
    <t>積立金 (M)</t>
    <rPh sb="0" eb="2">
      <t>ツミタテ</t>
    </rPh>
    <rPh sb="2" eb="3">
      <t>キン</t>
    </rPh>
    <phoneticPr fontId="3"/>
  </si>
  <si>
    <t>前年度からの繰越金 (N)</t>
    <rPh sb="0" eb="3">
      <t>ゼンネンド</t>
    </rPh>
    <rPh sb="6" eb="8">
      <t>クリコシ</t>
    </rPh>
    <rPh sb="8" eb="9">
      <t>キン</t>
    </rPh>
    <phoneticPr fontId="3"/>
  </si>
  <si>
    <t>うち地方債</t>
    <rPh sb="2" eb="5">
      <t>チホウサイ</t>
    </rPh>
    <phoneticPr fontId="3"/>
  </si>
  <si>
    <t>前年度繰上充用金 (O)</t>
    <rPh sb="0" eb="3">
      <t>ゼンネンド</t>
    </rPh>
    <rPh sb="3" eb="5">
      <t>クリア</t>
    </rPh>
    <rPh sb="5" eb="7">
      <t>ジュウヨウ</t>
    </rPh>
    <rPh sb="7" eb="8">
      <t>キン</t>
    </rPh>
    <phoneticPr fontId="3"/>
  </si>
  <si>
    <t>収益的支出に充てた地方債 (X)</t>
    <rPh sb="0" eb="3">
      <t>シュウエキテキ</t>
    </rPh>
    <rPh sb="3" eb="5">
      <t>シシュツ</t>
    </rPh>
    <rPh sb="6" eb="7">
      <t>ア</t>
    </rPh>
    <rPh sb="9" eb="12">
      <t>チホウサイ</t>
    </rPh>
    <phoneticPr fontId="3"/>
  </si>
  <si>
    <t>収益的支出に充てた他会計借入金 (Y)</t>
    <rPh sb="0" eb="3">
      <t>シュウエキテキ</t>
    </rPh>
    <rPh sb="3" eb="5">
      <t>シシュツ</t>
    </rPh>
    <rPh sb="6" eb="7">
      <t>ア</t>
    </rPh>
    <rPh sb="9" eb="10">
      <t>タ</t>
    </rPh>
    <rPh sb="10" eb="12">
      <t>カイケイ</t>
    </rPh>
    <rPh sb="12" eb="14">
      <t>カリイレ</t>
    </rPh>
    <rPh sb="14" eb="15">
      <t>キン</t>
    </rPh>
    <phoneticPr fontId="3"/>
  </si>
  <si>
    <t>形式収支 (L)-(M)+(N)-(O)+(X)+(Y) (P)</t>
    <rPh sb="0" eb="2">
      <t>ケイシキ</t>
    </rPh>
    <rPh sb="2" eb="4">
      <t>シュウシ</t>
    </rPh>
    <phoneticPr fontId="3"/>
  </si>
  <si>
    <t>未収入特定財源</t>
    <rPh sb="0" eb="3">
      <t>ミシュウニュウ</t>
    </rPh>
    <rPh sb="3" eb="5">
      <t>トクテイ</t>
    </rPh>
    <rPh sb="5" eb="7">
      <t>ザイゲン</t>
    </rPh>
    <phoneticPr fontId="3"/>
  </si>
  <si>
    <t>国庫（県）支出金</t>
    <rPh sb="0" eb="2">
      <t>コッコ</t>
    </rPh>
    <rPh sb="3" eb="4">
      <t>ケン</t>
    </rPh>
    <rPh sb="5" eb="8">
      <t>シシュツキン</t>
    </rPh>
    <phoneticPr fontId="3"/>
  </si>
  <si>
    <t>翌年度に繰越すべき財源 (Q)</t>
    <rPh sb="0" eb="3">
      <t>ヨクネンド</t>
    </rPh>
    <rPh sb="4" eb="6">
      <t>クリコ</t>
    </rPh>
    <rPh sb="9" eb="11">
      <t>ザイゲン</t>
    </rPh>
    <phoneticPr fontId="3"/>
  </si>
  <si>
    <t>実質収支
(P)-(Q)</t>
    <rPh sb="0" eb="2">
      <t>ジッシツ</t>
    </rPh>
    <rPh sb="2" eb="4">
      <t>シュウシ</t>
    </rPh>
    <phoneticPr fontId="3"/>
  </si>
  <si>
    <t>黒字</t>
    <rPh sb="0" eb="2">
      <t>クロジ</t>
    </rPh>
    <phoneticPr fontId="3"/>
  </si>
  <si>
    <t>赤字(▲)</t>
    <rPh sb="0" eb="2">
      <t>アカジ</t>
    </rPh>
    <phoneticPr fontId="3"/>
  </si>
  <si>
    <t>建設改良費の
財源内訳</t>
    <rPh sb="0" eb="2">
      <t>ケンセツ</t>
    </rPh>
    <rPh sb="2" eb="4">
      <t>カイリョウ</t>
    </rPh>
    <rPh sb="4" eb="5">
      <t>ヒ</t>
    </rPh>
    <rPh sb="7" eb="9">
      <t>ザイゲン</t>
    </rPh>
    <rPh sb="9" eb="11">
      <t>ウチワケ</t>
    </rPh>
    <phoneticPr fontId="3"/>
  </si>
  <si>
    <t>財政融資資金</t>
  </si>
  <si>
    <t>地方債現在高</t>
  </si>
  <si>
    <t>地方債償還金のうち繰上償還金分</t>
    <rPh sb="0" eb="3">
      <t>チホウサイ</t>
    </rPh>
    <rPh sb="3" eb="6">
      <t>ショウカンキン</t>
    </rPh>
    <rPh sb="9" eb="11">
      <t>クリア</t>
    </rPh>
    <rPh sb="11" eb="13">
      <t>ショウカン</t>
    </rPh>
    <rPh sb="13" eb="14">
      <t>キン</t>
    </rPh>
    <rPh sb="14" eb="15">
      <t>ブン</t>
    </rPh>
    <phoneticPr fontId="3"/>
  </si>
  <si>
    <t>収益的収支に関する繰入金</t>
    <rPh sb="0" eb="3">
      <t>シュウエキテキ</t>
    </rPh>
    <rPh sb="3" eb="5">
      <t>シュウシ</t>
    </rPh>
    <rPh sb="6" eb="7">
      <t>カン</t>
    </rPh>
    <rPh sb="9" eb="11">
      <t>クリイレ</t>
    </rPh>
    <rPh sb="11" eb="12">
      <t>キン</t>
    </rPh>
    <phoneticPr fontId="3"/>
  </si>
  <si>
    <t>繰出基準に基づく繰入金</t>
    <rPh sb="0" eb="2">
      <t>クリダ</t>
    </rPh>
    <rPh sb="2" eb="4">
      <t>キジュン</t>
    </rPh>
    <rPh sb="5" eb="6">
      <t>モト</t>
    </rPh>
    <rPh sb="8" eb="10">
      <t>クリイレ</t>
    </rPh>
    <rPh sb="10" eb="11">
      <t>キン</t>
    </rPh>
    <phoneticPr fontId="3"/>
  </si>
  <si>
    <t>繰出基準以外の繰入金</t>
    <rPh sb="0" eb="2">
      <t>クリダ</t>
    </rPh>
    <rPh sb="2" eb="4">
      <t>キジュン</t>
    </rPh>
    <rPh sb="4" eb="6">
      <t>イガイ</t>
    </rPh>
    <rPh sb="7" eb="9">
      <t>クリイレ</t>
    </rPh>
    <rPh sb="9" eb="10">
      <t>キン</t>
    </rPh>
    <phoneticPr fontId="3"/>
  </si>
  <si>
    <t>資本的収支に関する繰入金</t>
    <rPh sb="0" eb="2">
      <t>シホン</t>
    </rPh>
    <rPh sb="2" eb="3">
      <t>テキ</t>
    </rPh>
    <rPh sb="3" eb="5">
      <t>シュウシ</t>
    </rPh>
    <rPh sb="6" eb="7">
      <t>カン</t>
    </rPh>
    <rPh sb="9" eb="11">
      <t>クリイレ</t>
    </rPh>
    <rPh sb="11" eb="12">
      <t>キン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</si>
  <si>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</si>
  <si>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</si>
  <si>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</si>
  <si>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</si>
  <si>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</si>
  <si>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</si>
  <si>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滑川町</t>
  </si>
  <si>
    <t>嵐山町</t>
  </si>
  <si>
    <t>神川町</t>
  </si>
  <si>
    <t>小川町</t>
  </si>
  <si>
    <t>飯能市</t>
  </si>
  <si>
    <t>寄居町</t>
  </si>
  <si>
    <t>越谷市</t>
  </si>
  <si>
    <t>本庄市</t>
  </si>
  <si>
    <t>吉見町</t>
  </si>
  <si>
    <t>熊谷市</t>
  </si>
  <si>
    <t>行田市</t>
  </si>
  <si>
    <t>東松山市</t>
  </si>
  <si>
    <t>坂戸、鶴ケ島下水道組合</t>
  </si>
  <si>
    <t>桶川市</t>
  </si>
  <si>
    <t>北本市</t>
  </si>
  <si>
    <t>伊奈町</t>
  </si>
  <si>
    <t>毛呂山・越生・鳩山公共下水道組合</t>
  </si>
  <si>
    <t>羽生市</t>
  </si>
  <si>
    <t>宮代町</t>
  </si>
  <si>
    <t>吉川市</t>
  </si>
  <si>
    <t>松伏町</t>
  </si>
  <si>
    <t>上尾市</t>
  </si>
  <si>
    <t>草加市</t>
  </si>
  <si>
    <t>入間市</t>
  </si>
  <si>
    <t>蓮田市</t>
  </si>
  <si>
    <t>杉戸町</t>
  </si>
  <si>
    <t>八潮市</t>
  </si>
  <si>
    <t>秩父市</t>
  </si>
  <si>
    <t>久喜市</t>
  </si>
  <si>
    <t>新座市</t>
  </si>
  <si>
    <t>三郷市</t>
  </si>
  <si>
    <t>幸手市</t>
  </si>
  <si>
    <t>川島町</t>
  </si>
  <si>
    <t>三芳町</t>
  </si>
  <si>
    <t>川口市</t>
  </si>
  <si>
    <t>ふじみ野市</t>
  </si>
  <si>
    <t>蕨市</t>
  </si>
  <si>
    <t>朝霞市</t>
  </si>
  <si>
    <t>－</t>
  </si>
  <si>
    <t>美里町</t>
  </si>
  <si>
    <t>県　平　均</t>
    <rPh sb="0" eb="1">
      <t>ケン</t>
    </rPh>
    <rPh sb="2" eb="3">
      <t>ヒラ</t>
    </rPh>
    <rPh sb="4" eb="5">
      <t>タモツ</t>
    </rPh>
    <phoneticPr fontId="5"/>
  </si>
  <si>
    <t xml:space="preserve">使用料収入 </t>
    <rPh sb="0" eb="3">
      <t>シヨウリョウ</t>
    </rPh>
    <rPh sb="3" eb="5">
      <t>シュウニュウ</t>
    </rPh>
    <phoneticPr fontId="3"/>
  </si>
  <si>
    <t xml:space="preserve">汚水処理費 </t>
    <rPh sb="0" eb="2">
      <t>オスイ</t>
    </rPh>
    <rPh sb="2" eb="4">
      <t>ショリ</t>
    </rPh>
    <rPh sb="4" eb="5">
      <t>ヒ</t>
    </rPh>
    <phoneticPr fontId="3"/>
  </si>
  <si>
    <t>使用料単価(円/㎥) A</t>
    <rPh sb="0" eb="3">
      <t>シヨウリョウ</t>
    </rPh>
    <rPh sb="3" eb="5">
      <t>タンカ</t>
    </rPh>
    <rPh sb="6" eb="7">
      <t>エン</t>
    </rPh>
    <phoneticPr fontId="3"/>
  </si>
  <si>
    <t>処理原価(円/㎥) B</t>
    <rPh sb="0" eb="2">
      <t>ショリ</t>
    </rPh>
    <rPh sb="2" eb="4">
      <t>ゲンカ</t>
    </rPh>
    <phoneticPr fontId="3"/>
  </si>
  <si>
    <t>未供用</t>
    <rPh sb="0" eb="1">
      <t>ミ</t>
    </rPh>
    <rPh sb="1" eb="3">
      <t>キョウヨウ</t>
    </rPh>
    <phoneticPr fontId="2"/>
  </si>
  <si>
    <t>3,000円以上</t>
    <rPh sb="5" eb="6">
      <t>エン</t>
    </rPh>
    <rPh sb="6" eb="8">
      <t>イジョウ</t>
    </rPh>
    <phoneticPr fontId="5"/>
  </si>
  <si>
    <t>県平均以下</t>
    <rPh sb="0" eb="1">
      <t>ケン</t>
    </rPh>
    <rPh sb="1" eb="3">
      <t>ヘイキン</t>
    </rPh>
    <rPh sb="3" eb="5">
      <t>イカ</t>
    </rPh>
    <phoneticPr fontId="5"/>
  </si>
  <si>
    <t>白岡市</t>
  </si>
  <si>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</si>
  <si>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</si>
  <si>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繰上充用金</t>
    <rPh sb="0" eb="2">
      <t>クリアゲ</t>
    </rPh>
    <rPh sb="2" eb="4">
      <t>ジュウヨウ</t>
    </rPh>
    <rPh sb="4" eb="5">
      <t>キン</t>
    </rPh>
    <phoneticPr fontId="27"/>
  </si>
  <si>
    <t>H26</t>
    <phoneticPr fontId="5"/>
  </si>
  <si>
    <t>H25</t>
    <phoneticPr fontId="5"/>
  </si>
  <si>
    <t>横瀬町（特環）</t>
    <rPh sb="4" eb="6">
      <t>トッカン</t>
    </rPh>
    <phoneticPr fontId="5"/>
  </si>
  <si>
    <t>日高市（法適）</t>
    <rPh sb="4" eb="5">
      <t>ホウ</t>
    </rPh>
    <rPh sb="5" eb="6">
      <t>テキ</t>
    </rPh>
    <phoneticPr fontId="15"/>
  </si>
  <si>
    <t>日高市（特環）（法適）</t>
    <rPh sb="4" eb="5">
      <t>トク</t>
    </rPh>
    <rPh sb="8" eb="9">
      <t>ホウ</t>
    </rPh>
    <rPh sb="9" eb="10">
      <t>テキ</t>
    </rPh>
    <phoneticPr fontId="5"/>
  </si>
  <si>
    <t>飯能市（特環）</t>
    <rPh sb="4" eb="6">
      <t>トッカン</t>
    </rPh>
    <phoneticPr fontId="5"/>
  </si>
  <si>
    <t>さいたま市(法適)</t>
  </si>
  <si>
    <t>神川町（特環）</t>
    <rPh sb="4" eb="6">
      <t>トッカン</t>
    </rPh>
    <phoneticPr fontId="5"/>
  </si>
  <si>
    <t>鴻巣市（法適）</t>
    <rPh sb="4" eb="5">
      <t>ホウ</t>
    </rPh>
    <rPh sb="5" eb="6">
      <t>テキ</t>
    </rPh>
    <phoneticPr fontId="15"/>
  </si>
  <si>
    <t>皆野・長瀞上下水道組合（特環）（法適）</t>
    <rPh sb="12" eb="14">
      <t>トッカン</t>
    </rPh>
    <rPh sb="16" eb="17">
      <t>ホウ</t>
    </rPh>
    <rPh sb="17" eb="18">
      <t>テキ</t>
    </rPh>
    <phoneticPr fontId="5"/>
  </si>
  <si>
    <t>志木市（法適）</t>
    <rPh sb="0" eb="3">
      <t>シキシ</t>
    </rPh>
    <rPh sb="4" eb="5">
      <t>ホウ</t>
    </rPh>
    <rPh sb="5" eb="6">
      <t>テキ</t>
    </rPh>
    <phoneticPr fontId="15"/>
  </si>
  <si>
    <t>吉見町（特環）</t>
    <rPh sb="4" eb="6">
      <t>トッカン</t>
    </rPh>
    <phoneticPr fontId="5"/>
  </si>
  <si>
    <t>上里町（法適）</t>
    <rPh sb="0" eb="3">
      <t>カミサトマチ</t>
    </rPh>
    <rPh sb="4" eb="5">
      <t>ホウ</t>
    </rPh>
    <rPh sb="5" eb="6">
      <t>テキ</t>
    </rPh>
    <phoneticPr fontId="15"/>
  </si>
  <si>
    <t>上里町（特環）（法適）</t>
    <rPh sb="0" eb="3">
      <t>カミサトマチ</t>
    </rPh>
    <rPh sb="4" eb="6">
      <t>トッカン</t>
    </rPh>
    <rPh sb="8" eb="9">
      <t>ホウ</t>
    </rPh>
    <rPh sb="9" eb="10">
      <t>テキ</t>
    </rPh>
    <phoneticPr fontId="2"/>
  </si>
  <si>
    <t>2,000円以上</t>
    <rPh sb="5" eb="8">
      <t>エンイジョウ</t>
    </rPh>
    <phoneticPr fontId="5"/>
  </si>
  <si>
    <t>春日部市(法適)</t>
  </si>
  <si>
    <t>県平均以上</t>
    <rPh sb="0" eb="1">
      <t>ケン</t>
    </rPh>
    <rPh sb="1" eb="3">
      <t>ヘイキン</t>
    </rPh>
    <rPh sb="3" eb="5">
      <t>イジョウ</t>
    </rPh>
    <phoneticPr fontId="29"/>
  </si>
  <si>
    <t>1,800円以上</t>
    <rPh sb="5" eb="8">
      <t>エンイジョウ</t>
    </rPh>
    <phoneticPr fontId="5"/>
  </si>
  <si>
    <t>加須市（法適）</t>
    <rPh sb="4" eb="5">
      <t>ホウ</t>
    </rPh>
    <rPh sb="5" eb="6">
      <t>テキ</t>
    </rPh>
    <phoneticPr fontId="15"/>
  </si>
  <si>
    <t>蓮田市（特環）</t>
    <rPh sb="4" eb="6">
      <t>トッカン</t>
    </rPh>
    <phoneticPr fontId="5"/>
  </si>
  <si>
    <t>杉戸町（特環）</t>
    <rPh sb="4" eb="6">
      <t>トッカン</t>
    </rPh>
    <phoneticPr fontId="5"/>
  </si>
  <si>
    <t>富士見市（法適）</t>
    <rPh sb="5" eb="6">
      <t>ホウ</t>
    </rPh>
    <rPh sb="6" eb="7">
      <t>テキ</t>
    </rPh>
    <phoneticPr fontId="5"/>
  </si>
  <si>
    <t>富士見市（特環）（法適）</t>
    <rPh sb="5" eb="7">
      <t>トッカン</t>
    </rPh>
    <rPh sb="9" eb="10">
      <t>ホウ</t>
    </rPh>
    <rPh sb="10" eb="11">
      <t>テキ</t>
    </rPh>
    <phoneticPr fontId="5"/>
  </si>
  <si>
    <t>1,600円以上</t>
    <rPh sb="5" eb="8">
      <t>エンイジョウ</t>
    </rPh>
    <phoneticPr fontId="5"/>
  </si>
  <si>
    <t>新座市（特環）</t>
    <rPh sb="4" eb="6">
      <t>トッカン</t>
    </rPh>
    <phoneticPr fontId="5"/>
  </si>
  <si>
    <t>川越市(法適)</t>
  </si>
  <si>
    <t>狭山市(法適)</t>
  </si>
  <si>
    <t>1,400円以上</t>
    <rPh sb="5" eb="8">
      <t>エンイジョウ</t>
    </rPh>
    <phoneticPr fontId="5"/>
  </si>
  <si>
    <t>三芳町（特環）</t>
    <rPh sb="4" eb="5">
      <t>トク</t>
    </rPh>
    <phoneticPr fontId="5"/>
  </si>
  <si>
    <t>ふじみ野市（特環）</t>
    <rPh sb="6" eb="8">
      <t>トッカン</t>
    </rPh>
    <phoneticPr fontId="5"/>
  </si>
  <si>
    <t>所沢市(法適)</t>
  </si>
  <si>
    <t>1,200円以上</t>
    <rPh sb="5" eb="8">
      <t>エンイジョウ</t>
    </rPh>
    <phoneticPr fontId="5"/>
  </si>
  <si>
    <t>和光市（法適）</t>
    <rPh sb="0" eb="3">
      <t>ワコウシ</t>
    </rPh>
    <rPh sb="4" eb="5">
      <t>ホウ</t>
    </rPh>
    <rPh sb="5" eb="6">
      <t>テキ</t>
    </rPh>
    <phoneticPr fontId="15"/>
  </si>
  <si>
    <t>深谷市(法適)</t>
  </si>
  <si>
    <t>戸田市（法適）</t>
    <rPh sb="0" eb="3">
      <t>トダシ</t>
    </rPh>
    <rPh sb="4" eb="5">
      <t>ホウ</t>
    </rPh>
    <rPh sb="5" eb="6">
      <t>テキ</t>
    </rPh>
    <phoneticPr fontId="15"/>
  </si>
  <si>
    <t>春日部市（特環）（法適）</t>
    <rPh sb="5" eb="7">
      <t>トッカン</t>
    </rPh>
    <rPh sb="9" eb="10">
      <t>ホウ</t>
    </rPh>
    <rPh sb="10" eb="11">
      <t>テキ</t>
    </rPh>
    <phoneticPr fontId="5"/>
  </si>
  <si>
    <t>家庭用　20㎥/月（税込み）</t>
    <rPh sb="0" eb="3">
      <t>カテイヨウ</t>
    </rPh>
    <rPh sb="8" eb="9">
      <t>ツキ</t>
    </rPh>
    <rPh sb="10" eb="12">
      <t>ゼイコ</t>
    </rPh>
    <phoneticPr fontId="2"/>
  </si>
  <si>
    <t>（単位：円、%）</t>
  </si>
  <si>
    <t>地方公共団体金融機構資金</t>
    <rPh sb="0" eb="2">
      <t>チホウ</t>
    </rPh>
    <rPh sb="2" eb="4">
      <t>コウキョウ</t>
    </rPh>
    <rPh sb="4" eb="6">
      <t>ダンタイ</t>
    </rPh>
    <rPh sb="6" eb="8">
      <t>キンユウ</t>
    </rPh>
    <rPh sb="8" eb="10">
      <t>キコウ</t>
    </rPh>
    <rPh sb="10" eb="12">
      <t>シキン</t>
    </rPh>
    <phoneticPr fontId="3"/>
  </si>
  <si>
    <t>旧妻沼町は別使用料</t>
  </si>
  <si>
    <t>H26.4.1 旧騎西町、大利根町は別使用料</t>
  </si>
  <si>
    <t>旧岡部町、川本町・花園町は別使用料</t>
  </si>
  <si>
    <t>未供用</t>
    <rPh sb="0" eb="1">
      <t>ミ</t>
    </rPh>
    <rPh sb="1" eb="3">
      <t>キョウヨウ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</si>
</sst>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quot;△ &quot;#,##0_ "/>
    <numFmt numFmtId="177" formatCode="#,##0.0_ ;&quot;△ &quot;#,##0.0_ "/>
    <numFmt numFmtId="178" formatCode="#,##0.000_);[Red]\(#,##0.000\)"/>
    <numFmt numFmtId="179" formatCode="#,##0_);[Red]\(#,##0\)"/>
    <numFmt numFmtId="180" formatCode="0.000_ "/>
    <numFmt numFmtId="181" formatCode="#,##0_ ;&quot;▲ &quot;#,##0_ "/>
    <numFmt numFmtId="182" formatCode="#,##0.0_ ;[Red]\-#,##0.0\ "/>
    <numFmt numFmtId="183" formatCode="[$-411]ge\.m\.d;@"/>
    <numFmt numFmtId="184" formatCode="#,##0.0;&quot;▲ &quot;#,##0.0"/>
    <numFmt numFmtId="185" formatCode="0.0_ "/>
    <numFmt numFmtId="186" formatCode="#,##0;&quot;▲ &quot;#,##0"/>
  </numFmts>
  <fonts count="64">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4"/>
      <name val="ＭＳ 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9"/>
      <name val="ＭＳ ゴシック"/>
      <family val="3"/>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otted">
        <color indexed="64"/>
      </bottom>
      <diagonal/>
    </border>
  </borders>
  <cellStyleXfs count="137">
    <xf numFmtId="0" fontId="0" fillId="0" borderId="0">
      <alignment vertical="center"/>
    </xf>
    <xf numFmtId="0" fontId="6" fillId="2" borderId="0" applyNumberFormat="0" applyBorder="0" applyAlignment="0" applyProtection="0">
      <alignment vertical="center"/>
    </xf>
    <xf numFmtId="0" fontId="32" fillId="24" borderId="0" applyNumberFormat="0" applyBorder="0" applyAlignment="0" applyProtection="0">
      <alignment vertical="center"/>
    </xf>
    <xf numFmtId="0" fontId="31" fillId="24" borderId="0" applyNumberFormat="0" applyBorder="0" applyAlignment="0" applyProtection="0">
      <alignment vertical="center"/>
    </xf>
    <xf numFmtId="0" fontId="6" fillId="3" borderId="0" applyNumberFormat="0" applyBorder="0" applyAlignment="0" applyProtection="0">
      <alignment vertical="center"/>
    </xf>
    <xf numFmtId="0" fontId="32" fillId="25" borderId="0" applyNumberFormat="0" applyBorder="0" applyAlignment="0" applyProtection="0">
      <alignment vertical="center"/>
    </xf>
    <xf numFmtId="0" fontId="31" fillId="25" borderId="0" applyNumberFormat="0" applyBorder="0" applyAlignment="0" applyProtection="0">
      <alignment vertical="center"/>
    </xf>
    <xf numFmtId="0" fontId="6" fillId="4" borderId="0" applyNumberFormat="0" applyBorder="0" applyAlignment="0" applyProtection="0">
      <alignment vertical="center"/>
    </xf>
    <xf numFmtId="0" fontId="32" fillId="26" borderId="0" applyNumberFormat="0" applyBorder="0" applyAlignment="0" applyProtection="0">
      <alignment vertical="center"/>
    </xf>
    <xf numFmtId="0" fontId="31" fillId="26" borderId="0" applyNumberFormat="0" applyBorder="0" applyAlignment="0" applyProtection="0">
      <alignment vertical="center"/>
    </xf>
    <xf numFmtId="0" fontId="6" fillId="5" borderId="0" applyNumberFormat="0" applyBorder="0" applyAlignment="0" applyProtection="0">
      <alignment vertical="center"/>
    </xf>
    <xf numFmtId="0" fontId="32" fillId="27" borderId="0" applyNumberFormat="0" applyBorder="0" applyAlignment="0" applyProtection="0">
      <alignment vertical="center"/>
    </xf>
    <xf numFmtId="0" fontId="31" fillId="27" borderId="0" applyNumberFormat="0" applyBorder="0" applyAlignment="0" applyProtection="0">
      <alignment vertical="center"/>
    </xf>
    <xf numFmtId="0" fontId="6" fillId="6" borderId="0" applyNumberFormat="0" applyBorder="0" applyAlignment="0" applyProtection="0">
      <alignment vertical="center"/>
    </xf>
    <xf numFmtId="0" fontId="32" fillId="28" borderId="0" applyNumberFormat="0" applyBorder="0" applyAlignment="0" applyProtection="0">
      <alignment vertical="center"/>
    </xf>
    <xf numFmtId="0" fontId="31" fillId="28" borderId="0" applyNumberFormat="0" applyBorder="0" applyAlignment="0" applyProtection="0">
      <alignment vertical="center"/>
    </xf>
    <xf numFmtId="0" fontId="6" fillId="7" borderId="0" applyNumberFormat="0" applyBorder="0" applyAlignment="0" applyProtection="0">
      <alignment vertical="center"/>
    </xf>
    <xf numFmtId="0" fontId="32" fillId="29" borderId="0" applyNumberFormat="0" applyBorder="0" applyAlignment="0" applyProtection="0">
      <alignment vertical="center"/>
    </xf>
    <xf numFmtId="0" fontId="31" fillId="29" borderId="0" applyNumberFormat="0" applyBorder="0" applyAlignment="0" applyProtection="0">
      <alignment vertical="center"/>
    </xf>
    <xf numFmtId="0" fontId="6" fillId="8" borderId="0" applyNumberFormat="0" applyBorder="0" applyAlignment="0" applyProtection="0">
      <alignment vertical="center"/>
    </xf>
    <xf numFmtId="0" fontId="32" fillId="30" borderId="0" applyNumberFormat="0" applyBorder="0" applyAlignment="0" applyProtection="0">
      <alignment vertical="center"/>
    </xf>
    <xf numFmtId="0" fontId="31" fillId="30" borderId="0" applyNumberFormat="0" applyBorder="0" applyAlignment="0" applyProtection="0">
      <alignment vertical="center"/>
    </xf>
    <xf numFmtId="0" fontId="6" fillId="9" borderId="0" applyNumberFormat="0" applyBorder="0" applyAlignment="0" applyProtection="0">
      <alignment vertical="center"/>
    </xf>
    <xf numFmtId="0" fontId="32" fillId="31" borderId="0" applyNumberFormat="0" applyBorder="0" applyAlignment="0" applyProtection="0">
      <alignment vertical="center"/>
    </xf>
    <xf numFmtId="0" fontId="31" fillId="31" borderId="0" applyNumberFormat="0" applyBorder="0" applyAlignment="0" applyProtection="0">
      <alignment vertical="center"/>
    </xf>
    <xf numFmtId="0" fontId="6" fillId="10" borderId="0" applyNumberFormat="0" applyBorder="0" applyAlignment="0" applyProtection="0">
      <alignment vertical="center"/>
    </xf>
    <xf numFmtId="0" fontId="32" fillId="32" borderId="0" applyNumberFormat="0" applyBorder="0" applyAlignment="0" applyProtection="0">
      <alignment vertical="center"/>
    </xf>
    <xf numFmtId="0" fontId="31" fillId="32" borderId="0" applyNumberFormat="0" applyBorder="0" applyAlignment="0" applyProtection="0">
      <alignment vertical="center"/>
    </xf>
    <xf numFmtId="0" fontId="6" fillId="5" borderId="0" applyNumberFormat="0" applyBorder="0" applyAlignment="0" applyProtection="0">
      <alignment vertical="center"/>
    </xf>
    <xf numFmtId="0" fontId="32" fillId="33" borderId="0" applyNumberFormat="0" applyBorder="0" applyAlignment="0" applyProtection="0">
      <alignment vertical="center"/>
    </xf>
    <xf numFmtId="0" fontId="31" fillId="33" borderId="0" applyNumberFormat="0" applyBorder="0" applyAlignment="0" applyProtection="0">
      <alignment vertical="center"/>
    </xf>
    <xf numFmtId="0" fontId="6" fillId="8" borderId="0" applyNumberFormat="0" applyBorder="0" applyAlignment="0" applyProtection="0">
      <alignment vertical="center"/>
    </xf>
    <xf numFmtId="0" fontId="32" fillId="34" borderId="0" applyNumberFormat="0" applyBorder="0" applyAlignment="0" applyProtection="0">
      <alignment vertical="center"/>
    </xf>
    <xf numFmtId="0" fontId="31" fillId="34" borderId="0" applyNumberFormat="0" applyBorder="0" applyAlignment="0" applyProtection="0">
      <alignment vertical="center"/>
    </xf>
    <xf numFmtId="0" fontId="6" fillId="11" borderId="0" applyNumberFormat="0" applyBorder="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7" fillId="12" borderId="0" applyNumberFormat="0" applyBorder="0" applyAlignment="0" applyProtection="0">
      <alignment vertical="center"/>
    </xf>
    <xf numFmtId="0" fontId="34" fillId="36" borderId="0" applyNumberFormat="0" applyBorder="0" applyAlignment="0" applyProtection="0">
      <alignment vertical="center"/>
    </xf>
    <xf numFmtId="0" fontId="33" fillId="36" borderId="0" applyNumberFormat="0" applyBorder="0" applyAlignment="0" applyProtection="0">
      <alignment vertical="center"/>
    </xf>
    <xf numFmtId="0" fontId="7" fillId="9" borderId="0" applyNumberFormat="0" applyBorder="0" applyAlignment="0" applyProtection="0">
      <alignment vertical="center"/>
    </xf>
    <xf numFmtId="0" fontId="34" fillId="37" borderId="0" applyNumberFormat="0" applyBorder="0" applyAlignment="0" applyProtection="0">
      <alignment vertical="center"/>
    </xf>
    <xf numFmtId="0" fontId="33" fillId="37" borderId="0" applyNumberFormat="0" applyBorder="0" applyAlignment="0" applyProtection="0">
      <alignment vertical="center"/>
    </xf>
    <xf numFmtId="0" fontId="7" fillId="10" borderId="0" applyNumberFormat="0" applyBorder="0" applyAlignment="0" applyProtection="0">
      <alignment vertical="center"/>
    </xf>
    <xf numFmtId="0" fontId="34" fillId="38" borderId="0" applyNumberFormat="0" applyBorder="0" applyAlignment="0" applyProtection="0">
      <alignment vertical="center"/>
    </xf>
    <xf numFmtId="0" fontId="33" fillId="38" borderId="0" applyNumberFormat="0" applyBorder="0" applyAlignment="0" applyProtection="0">
      <alignment vertical="center"/>
    </xf>
    <xf numFmtId="0" fontId="7" fillId="13" borderId="0" applyNumberFormat="0" applyBorder="0" applyAlignment="0" applyProtection="0">
      <alignment vertical="center"/>
    </xf>
    <xf numFmtId="0" fontId="34" fillId="39" borderId="0" applyNumberFormat="0" applyBorder="0" applyAlignment="0" applyProtection="0">
      <alignment vertical="center"/>
    </xf>
    <xf numFmtId="0" fontId="33" fillId="39" borderId="0" applyNumberFormat="0" applyBorder="0" applyAlignment="0" applyProtection="0">
      <alignment vertical="center"/>
    </xf>
    <xf numFmtId="0" fontId="7" fillId="14" borderId="0" applyNumberFormat="0" applyBorder="0" applyAlignment="0" applyProtection="0">
      <alignment vertical="center"/>
    </xf>
    <xf numFmtId="0" fontId="34" fillId="40" borderId="0" applyNumberFormat="0" applyBorder="0" applyAlignment="0" applyProtection="0">
      <alignment vertical="center"/>
    </xf>
    <xf numFmtId="0" fontId="33" fillId="40" borderId="0" applyNumberFormat="0" applyBorder="0" applyAlignment="0" applyProtection="0">
      <alignment vertical="center"/>
    </xf>
    <xf numFmtId="0" fontId="7" fillId="15" borderId="0" applyNumberFormat="0" applyBorder="0" applyAlignment="0" applyProtection="0">
      <alignment vertical="center"/>
    </xf>
    <xf numFmtId="0" fontId="34" fillId="41" borderId="0" applyNumberFormat="0" applyBorder="0" applyAlignment="0" applyProtection="0">
      <alignment vertical="center"/>
    </xf>
    <xf numFmtId="0" fontId="33" fillId="41" borderId="0" applyNumberFormat="0" applyBorder="0" applyAlignment="0" applyProtection="0">
      <alignment vertical="center"/>
    </xf>
    <xf numFmtId="0" fontId="7" fillId="16" borderId="0" applyNumberFormat="0" applyBorder="0" applyAlignment="0" applyProtection="0">
      <alignment vertical="center"/>
    </xf>
    <xf numFmtId="0" fontId="34" fillId="42" borderId="0" applyNumberFormat="0" applyBorder="0" applyAlignment="0" applyProtection="0">
      <alignment vertical="center"/>
    </xf>
    <xf numFmtId="0" fontId="33" fillId="42" borderId="0" applyNumberFormat="0" applyBorder="0" applyAlignment="0" applyProtection="0">
      <alignment vertical="center"/>
    </xf>
    <xf numFmtId="0" fontId="7" fillId="17" borderId="0" applyNumberFormat="0" applyBorder="0" applyAlignment="0" applyProtection="0">
      <alignment vertical="center"/>
    </xf>
    <xf numFmtId="0" fontId="34" fillId="43" borderId="0" applyNumberFormat="0" applyBorder="0" applyAlignment="0" applyProtection="0">
      <alignment vertical="center"/>
    </xf>
    <xf numFmtId="0" fontId="33" fillId="43" borderId="0" applyNumberFormat="0" applyBorder="0" applyAlignment="0" applyProtection="0">
      <alignment vertical="center"/>
    </xf>
    <xf numFmtId="0" fontId="7" fillId="18" borderId="0" applyNumberFormat="0" applyBorder="0" applyAlignment="0" applyProtection="0">
      <alignment vertical="center"/>
    </xf>
    <xf numFmtId="0" fontId="34" fillId="44" borderId="0" applyNumberFormat="0" applyBorder="0" applyAlignment="0" applyProtection="0">
      <alignment vertical="center"/>
    </xf>
    <xf numFmtId="0" fontId="33" fillId="44" borderId="0" applyNumberFormat="0" applyBorder="0" applyAlignment="0" applyProtection="0">
      <alignment vertical="center"/>
    </xf>
    <xf numFmtId="0" fontId="7" fillId="13" borderId="0" applyNumberFormat="0" applyBorder="0" applyAlignment="0" applyProtection="0">
      <alignment vertical="center"/>
    </xf>
    <xf numFmtId="0" fontId="34" fillId="45" borderId="0" applyNumberFormat="0" applyBorder="0" applyAlignment="0" applyProtection="0">
      <alignment vertical="center"/>
    </xf>
    <xf numFmtId="0" fontId="33" fillId="45" borderId="0" applyNumberFormat="0" applyBorder="0" applyAlignment="0" applyProtection="0">
      <alignment vertical="center"/>
    </xf>
    <xf numFmtId="0" fontId="7" fillId="14" borderId="0" applyNumberFormat="0" applyBorder="0" applyAlignment="0" applyProtection="0">
      <alignment vertical="center"/>
    </xf>
    <xf numFmtId="0" fontId="34" fillId="46" borderId="0" applyNumberFormat="0" applyBorder="0" applyAlignment="0" applyProtection="0">
      <alignment vertical="center"/>
    </xf>
    <xf numFmtId="0" fontId="33" fillId="46" borderId="0" applyNumberFormat="0" applyBorder="0" applyAlignment="0" applyProtection="0">
      <alignment vertical="center"/>
    </xf>
    <xf numFmtId="0" fontId="7" fillId="19" borderId="0" applyNumberFormat="0" applyBorder="0" applyAlignment="0" applyProtection="0">
      <alignment vertical="center"/>
    </xf>
    <xf numFmtId="0" fontId="34" fillId="47" borderId="0" applyNumberFormat="0" applyBorder="0" applyAlignment="0" applyProtection="0">
      <alignment vertical="center"/>
    </xf>
    <xf numFmtId="0" fontId="33" fillId="47" borderId="0" applyNumberFormat="0" applyBorder="0" applyAlignment="0" applyProtection="0">
      <alignment vertical="center"/>
    </xf>
    <xf numFmtId="0" fontId="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9" fillId="20" borderId="1" applyNumberFormat="0" applyAlignment="0" applyProtection="0">
      <alignment vertical="center"/>
    </xf>
    <xf numFmtId="0" fontId="37" fillId="48" borderId="73" applyNumberFormat="0" applyAlignment="0" applyProtection="0">
      <alignment vertical="center"/>
    </xf>
    <xf numFmtId="0" fontId="36" fillId="48" borderId="73" applyNumberFormat="0" applyAlignment="0" applyProtection="0">
      <alignment vertical="center"/>
    </xf>
    <xf numFmtId="0" fontId="10" fillId="21" borderId="0" applyNumberFormat="0" applyBorder="0" applyAlignment="0" applyProtection="0">
      <alignment vertical="center"/>
    </xf>
    <xf numFmtId="0" fontId="39" fillId="49" borderId="0" applyNumberFormat="0" applyBorder="0" applyAlignment="0" applyProtection="0">
      <alignment vertical="center"/>
    </xf>
    <xf numFmtId="0" fontId="38" fillId="49" borderId="0" applyNumberFormat="0" applyBorder="0" applyAlignment="0" applyProtection="0">
      <alignment vertical="center"/>
    </xf>
    <xf numFmtId="0" fontId="1" fillId="22" borderId="2" applyNumberFormat="0" applyFont="0" applyAlignment="0" applyProtection="0">
      <alignment vertical="center"/>
    </xf>
    <xf numFmtId="0" fontId="32" fillId="50" borderId="74" applyNumberFormat="0" applyFont="0" applyAlignment="0" applyProtection="0">
      <alignment vertical="center"/>
    </xf>
    <xf numFmtId="0" fontId="31" fillId="50" borderId="74" applyNumberFormat="0" applyFont="0" applyAlignment="0" applyProtection="0">
      <alignment vertical="center"/>
    </xf>
    <xf numFmtId="0" fontId="11" fillId="0" borderId="3" applyNumberFormat="0" applyFill="0" applyAlignment="0" applyProtection="0">
      <alignment vertical="center"/>
    </xf>
    <xf numFmtId="0" fontId="41" fillId="0" borderId="75" applyNumberFormat="0" applyFill="0" applyAlignment="0" applyProtection="0">
      <alignment vertical="center"/>
    </xf>
    <xf numFmtId="0" fontId="40" fillId="0" borderId="75" applyNumberFormat="0" applyFill="0" applyAlignment="0" applyProtection="0">
      <alignment vertical="center"/>
    </xf>
    <xf numFmtId="0" fontId="12" fillId="3" borderId="0" applyNumberFormat="0" applyBorder="0" applyAlignment="0" applyProtection="0">
      <alignment vertical="center"/>
    </xf>
    <xf numFmtId="0" fontId="43" fillId="51" borderId="0" applyNumberFormat="0" applyBorder="0" applyAlignment="0" applyProtection="0">
      <alignment vertical="center"/>
    </xf>
    <xf numFmtId="0" fontId="42" fillId="51" borderId="0" applyNumberFormat="0" applyBorder="0" applyAlignment="0" applyProtection="0">
      <alignment vertical="center"/>
    </xf>
    <xf numFmtId="0" fontId="13" fillId="23" borderId="4" applyNumberFormat="0" applyAlignment="0" applyProtection="0">
      <alignment vertical="center"/>
    </xf>
    <xf numFmtId="0" fontId="45" fillId="52" borderId="76" applyNumberFormat="0" applyAlignment="0" applyProtection="0">
      <alignment vertical="center"/>
    </xf>
    <xf numFmtId="0" fontId="44" fillId="52" borderId="76" applyNumberFormat="0" applyAlignment="0" applyProtection="0">
      <alignment vertical="center"/>
    </xf>
    <xf numFmtId="0" fontId="1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3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9" fillId="0" borderId="77" applyNumberFormat="0" applyFill="0" applyAlignment="0" applyProtection="0">
      <alignment vertical="center"/>
    </xf>
    <xf numFmtId="0" fontId="48" fillId="0" borderId="77" applyNumberFormat="0" applyFill="0" applyAlignment="0" applyProtection="0">
      <alignment vertical="center"/>
    </xf>
    <xf numFmtId="0" fontId="16" fillId="0" borderId="6" applyNumberFormat="0" applyFill="0" applyAlignment="0" applyProtection="0">
      <alignment vertical="center"/>
    </xf>
    <xf numFmtId="0" fontId="51" fillId="0" borderId="78" applyNumberFormat="0" applyFill="0" applyAlignment="0" applyProtection="0">
      <alignment vertical="center"/>
    </xf>
    <xf numFmtId="0" fontId="50" fillId="0" borderId="78" applyNumberFormat="0" applyFill="0" applyAlignment="0" applyProtection="0">
      <alignment vertical="center"/>
    </xf>
    <xf numFmtId="0" fontId="17" fillId="0" borderId="7" applyNumberFormat="0" applyFill="0" applyAlignment="0" applyProtection="0">
      <alignment vertical="center"/>
    </xf>
    <xf numFmtId="0" fontId="53" fillId="0" borderId="79" applyNumberFormat="0" applyFill="0" applyAlignment="0" applyProtection="0">
      <alignment vertical="center"/>
    </xf>
    <xf numFmtId="0" fontId="52" fillId="0" borderId="79" applyNumberFormat="0" applyFill="0" applyAlignment="0" applyProtection="0">
      <alignment vertical="center"/>
    </xf>
    <xf numFmtId="0" fontId="1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8" fillId="0" borderId="8" applyNumberFormat="0" applyFill="0" applyAlignment="0" applyProtection="0">
      <alignment vertical="center"/>
    </xf>
    <xf numFmtId="0" fontId="55" fillId="0" borderId="80" applyNumberFormat="0" applyFill="0" applyAlignment="0" applyProtection="0">
      <alignment vertical="center"/>
    </xf>
    <xf numFmtId="0" fontId="54" fillId="0" borderId="80" applyNumberFormat="0" applyFill="0" applyAlignment="0" applyProtection="0">
      <alignment vertical="center"/>
    </xf>
    <xf numFmtId="0" fontId="19" fillId="23" borderId="9" applyNumberFormat="0" applyAlignment="0" applyProtection="0">
      <alignment vertical="center"/>
    </xf>
    <xf numFmtId="0" fontId="57" fillId="52" borderId="81" applyNumberFormat="0" applyAlignment="0" applyProtection="0">
      <alignment vertical="center"/>
    </xf>
    <xf numFmtId="0" fontId="56" fillId="52" borderId="81" applyNumberFormat="0" applyAlignment="0" applyProtection="0">
      <alignment vertical="center"/>
    </xf>
    <xf numFmtId="0" fontId="2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1" fillId="7" borderId="4" applyNumberFormat="0" applyAlignment="0" applyProtection="0">
      <alignment vertical="center"/>
    </xf>
    <xf numFmtId="0" fontId="61" fillId="53" borderId="76" applyNumberFormat="0" applyAlignment="0" applyProtection="0">
      <alignment vertical="center"/>
    </xf>
    <xf numFmtId="0" fontId="60" fillId="53" borderId="76" applyNumberFormat="0" applyAlignment="0" applyProtection="0">
      <alignment vertical="center"/>
    </xf>
    <xf numFmtId="0" fontId="24" fillId="0" borderId="0"/>
    <xf numFmtId="0" fontId="26" fillId="0" borderId="0">
      <alignment vertical="center"/>
    </xf>
    <xf numFmtId="0" fontId="1" fillId="0" borderId="0">
      <alignment vertical="center"/>
    </xf>
    <xf numFmtId="0" fontId="32" fillId="0" borderId="0">
      <alignment vertical="center"/>
    </xf>
    <xf numFmtId="0" fontId="24" fillId="0" borderId="0"/>
    <xf numFmtId="0" fontId="1" fillId="0" borderId="0">
      <alignment vertical="center"/>
    </xf>
    <xf numFmtId="0" fontId="31" fillId="0" borderId="0">
      <alignment vertical="center"/>
    </xf>
    <xf numFmtId="0" fontId="25" fillId="0" borderId="0">
      <alignment vertical="center"/>
    </xf>
    <xf numFmtId="0" fontId="1" fillId="0" borderId="0">
      <alignment vertical="center"/>
    </xf>
    <xf numFmtId="0" fontId="24" fillId="0" borderId="0"/>
    <xf numFmtId="0" fontId="22" fillId="4" borderId="0" applyNumberFormat="0" applyBorder="0" applyAlignment="0" applyProtection="0">
      <alignment vertical="center"/>
    </xf>
    <xf numFmtId="0" fontId="63" fillId="54" borderId="0" applyNumberFormat="0" applyBorder="0" applyAlignment="0" applyProtection="0">
      <alignment vertical="center"/>
    </xf>
    <xf numFmtId="0" fontId="62" fillId="54" borderId="0" applyNumberFormat="0" applyBorder="0" applyAlignment="0" applyProtection="0">
      <alignment vertical="center"/>
    </xf>
  </cellStyleXfs>
  <cellXfs count="218">
    <xf numFmtId="0" fontId="0" fillId="0" borderId="0" xfId="0">
      <alignment vertical="center"/>
    </xf>
    <xf numFmtId="0" fontId="1" fillId="0" borderId="0" xfId="126">
      <alignment vertical="center"/>
    </xf>
    <xf numFmtId="0" fontId="4" fillId="0" borderId="10" xfId="126" applyFont="1" applyFill="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Fill="1" applyBorder="1" applyAlignment="1">
      <alignment horizontal="center" vertical="center"/>
    </xf>
    <xf numFmtId="0" fontId="4" fillId="0" borderId="14" xfId="126" applyFont="1" applyBorder="1" applyAlignment="1">
      <alignment vertical="center"/>
    </xf>
    <xf numFmtId="0" fontId="4" fillId="0" borderId="15" xfId="126" applyFont="1" applyBorder="1" applyAlignment="1">
      <alignment vertical="center"/>
    </xf>
    <xf numFmtId="0" fontId="4" fillId="0" borderId="16" xfId="126" applyFont="1" applyFill="1" applyBorder="1">
      <alignment vertical="center"/>
    </xf>
    <xf numFmtId="0" fontId="4" fillId="0" borderId="15" xfId="126" applyFont="1" applyFill="1" applyBorder="1">
      <alignment vertical="center"/>
    </xf>
    <xf numFmtId="176" fontId="4" fillId="0" borderId="17" xfId="99" applyNumberFormat="1" applyFont="1" applyFill="1" applyBorder="1" applyAlignment="1">
      <alignment horizontal="right" vertical="center"/>
    </xf>
    <xf numFmtId="179" fontId="4" fillId="0" borderId="12" xfId="99" applyNumberFormat="1" applyFont="1" applyFill="1" applyBorder="1" applyAlignment="1">
      <alignment horizontal="right" vertical="center"/>
    </xf>
    <xf numFmtId="0" fontId="4" fillId="0" borderId="0" xfId="126" applyFont="1" applyFill="1">
      <alignment vertical="center"/>
    </xf>
    <xf numFmtId="0" fontId="4" fillId="0" borderId="18" xfId="126" applyFont="1" applyFill="1" applyBorder="1">
      <alignment vertical="center"/>
    </xf>
    <xf numFmtId="0" fontId="4" fillId="0" borderId="19" xfId="126" applyFont="1" applyFill="1" applyBorder="1">
      <alignment vertical="center"/>
    </xf>
    <xf numFmtId="0" fontId="4" fillId="0" borderId="14" xfId="126" applyFont="1" applyFill="1" applyBorder="1">
      <alignment vertical="center"/>
    </xf>
    <xf numFmtId="38" fontId="4" fillId="0" borderId="0" xfId="99" applyFont="1" applyFill="1" applyAlignment="1">
      <alignment horizontal="left" vertical="center"/>
    </xf>
    <xf numFmtId="0" fontId="23" fillId="0" borderId="0" xfId="126" applyFont="1" applyFill="1">
      <alignment vertical="center"/>
    </xf>
    <xf numFmtId="176" fontId="4" fillId="0" borderId="0" xfId="126" applyNumberFormat="1" applyFont="1" applyFill="1">
      <alignment vertical="center"/>
    </xf>
    <xf numFmtId="0" fontId="4" fillId="0" borderId="20" xfId="126" applyFont="1" applyBorder="1" applyAlignment="1">
      <alignment vertical="center"/>
    </xf>
    <xf numFmtId="0" fontId="4" fillId="0" borderId="21" xfId="126" applyFont="1" applyBorder="1" applyAlignment="1">
      <alignment vertical="center"/>
    </xf>
    <xf numFmtId="177" fontId="4" fillId="0" borderId="22" xfId="99" applyNumberFormat="1" applyFont="1" applyFill="1" applyBorder="1" applyAlignment="1">
      <alignment horizontal="right" vertical="center"/>
    </xf>
    <xf numFmtId="0" fontId="4" fillId="0" borderId="23" xfId="126" applyFont="1" applyBorder="1" applyAlignment="1">
      <alignment vertical="center"/>
    </xf>
    <xf numFmtId="178" fontId="4" fillId="0" borderId="12" xfId="99" applyNumberFormat="1" applyFont="1" applyFill="1" applyBorder="1" applyAlignment="1">
      <alignment horizontal="right" vertical="center"/>
    </xf>
    <xf numFmtId="180" fontId="4" fillId="0" borderId="12" xfId="126" applyNumberFormat="1" applyFont="1" applyFill="1" applyBorder="1">
      <alignment vertical="center"/>
    </xf>
    <xf numFmtId="0" fontId="4" fillId="0" borderId="16" xfId="126" applyFont="1" applyFill="1" applyBorder="1" applyAlignment="1">
      <alignment horizontal="left" vertical="center"/>
    </xf>
    <xf numFmtId="0" fontId="4" fillId="0" borderId="0" xfId="126" applyFont="1" applyFill="1" applyBorder="1" applyAlignment="1">
      <alignment horizontal="left" vertical="center"/>
    </xf>
    <xf numFmtId="0" fontId="4" fillId="0" borderId="0" xfId="126" applyFont="1" applyFill="1" applyBorder="1" applyAlignment="1">
      <alignment vertical="center"/>
    </xf>
    <xf numFmtId="0" fontId="4" fillId="0" borderId="16" xfId="126" applyFont="1" applyFill="1" applyBorder="1" applyAlignment="1">
      <alignment vertical="center"/>
    </xf>
    <xf numFmtId="0" fontId="4" fillId="0" borderId="14" xfId="126" applyFont="1" applyFill="1" applyBorder="1" applyAlignment="1">
      <alignment vertical="center"/>
    </xf>
    <xf numFmtId="0" fontId="4" fillId="0" borderId="16" xfId="126" applyFont="1" applyBorder="1" applyAlignment="1">
      <alignment vertical="center"/>
    </xf>
    <xf numFmtId="0" fontId="4" fillId="0" borderId="18" xfId="126" applyFont="1" applyBorder="1" applyAlignment="1">
      <alignment vertical="center"/>
    </xf>
    <xf numFmtId="176" fontId="4" fillId="0" borderId="22" xfId="99" applyNumberFormat="1" applyFont="1" applyFill="1" applyBorder="1" applyAlignment="1">
      <alignment horizontal="right" vertical="center"/>
    </xf>
    <xf numFmtId="176" fontId="4" fillId="0" borderId="24" xfId="99" applyNumberFormat="1" applyFont="1" applyFill="1" applyBorder="1" applyAlignment="1">
      <alignment horizontal="right" vertical="center"/>
    </xf>
    <xf numFmtId="0" fontId="4" fillId="0" borderId="25" xfId="126" applyFont="1" applyBorder="1" applyAlignment="1">
      <alignment vertical="center"/>
    </xf>
    <xf numFmtId="0" fontId="4" fillId="0" borderId="26" xfId="126" applyFont="1" applyBorder="1" applyAlignment="1">
      <alignment vertical="center"/>
    </xf>
    <xf numFmtId="0" fontId="4" fillId="0" borderId="15" xfId="126" applyFont="1" applyFill="1" applyBorder="1" applyAlignment="1">
      <alignment vertical="center"/>
    </xf>
    <xf numFmtId="181" fontId="4" fillId="0" borderId="12" xfId="99" applyNumberFormat="1" applyFont="1" applyFill="1" applyBorder="1" applyAlignment="1">
      <alignment horizontal="right" vertical="center"/>
    </xf>
    <xf numFmtId="0" fontId="4" fillId="0" borderId="18" xfId="126" applyFont="1" applyFill="1" applyBorder="1" applyAlignment="1">
      <alignment vertical="center"/>
    </xf>
    <xf numFmtId="0" fontId="4" fillId="0" borderId="23" xfId="126" applyFont="1" applyFill="1" applyBorder="1" applyAlignment="1">
      <alignment vertical="center"/>
    </xf>
    <xf numFmtId="0" fontId="4" fillId="0" borderId="19" xfId="126" applyFont="1" applyFill="1" applyBorder="1" applyAlignment="1">
      <alignment vertical="center"/>
    </xf>
    <xf numFmtId="181" fontId="4" fillId="0" borderId="0" xfId="126" applyNumberFormat="1" applyFont="1">
      <alignment vertical="center"/>
    </xf>
    <xf numFmtId="181" fontId="4" fillId="0" borderId="22" xfId="99" applyNumberFormat="1" applyFont="1" applyFill="1" applyBorder="1" applyAlignment="1">
      <alignment horizontal="right" vertical="center"/>
    </xf>
    <xf numFmtId="181" fontId="4" fillId="0" borderId="17" xfId="99" applyNumberFormat="1" applyFont="1" applyFill="1" applyBorder="1" applyAlignment="1">
      <alignment horizontal="right" vertical="center"/>
    </xf>
    <xf numFmtId="0" fontId="28" fillId="0" borderId="0" xfId="128" applyFont="1" applyAlignment="1">
      <alignment vertical="center"/>
    </xf>
    <xf numFmtId="0" fontId="28" fillId="0" borderId="0" xfId="131" applyFont="1">
      <alignment vertical="center"/>
    </xf>
    <xf numFmtId="0" fontId="28" fillId="0" borderId="0" xfId="131" applyFont="1" applyAlignment="1">
      <alignment horizontal="center" vertical="center"/>
    </xf>
    <xf numFmtId="0" fontId="28" fillId="0" borderId="0" xfId="131" applyFont="1" applyBorder="1">
      <alignment vertical="center"/>
    </xf>
    <xf numFmtId="182" fontId="28" fillId="0" borderId="0" xfId="131" applyNumberFormat="1" applyFont="1">
      <alignment vertical="center"/>
    </xf>
    <xf numFmtId="0" fontId="28" fillId="0" borderId="0" xfId="131" applyFont="1" applyAlignment="1">
      <alignment vertical="center" shrinkToFit="1"/>
    </xf>
    <xf numFmtId="0" fontId="26" fillId="0" borderId="0" xfId="128" applyFont="1" applyAlignment="1">
      <alignment vertical="center"/>
    </xf>
    <xf numFmtId="0" fontId="26" fillId="0" borderId="0" xfId="128" applyFont="1" applyAlignment="1">
      <alignment horizontal="center" vertical="center"/>
    </xf>
    <xf numFmtId="0" fontId="26" fillId="0" borderId="0" xfId="128" applyFont="1" applyAlignment="1">
      <alignment vertical="center" shrinkToFit="1"/>
    </xf>
    <xf numFmtId="179" fontId="26" fillId="0" borderId="0" xfId="128" applyNumberFormat="1" applyFont="1" applyAlignment="1">
      <alignment vertical="center"/>
    </xf>
    <xf numFmtId="185" fontId="26" fillId="0" borderId="0" xfId="128" applyNumberFormat="1" applyFont="1" applyAlignment="1">
      <alignment vertical="center"/>
    </xf>
    <xf numFmtId="0" fontId="26" fillId="0" borderId="0" xfId="128" applyFont="1" applyAlignment="1">
      <alignment horizontal="right" vertical="center" shrinkToFit="1"/>
    </xf>
    <xf numFmtId="0" fontId="26" fillId="0" borderId="27" xfId="131" applyFont="1" applyBorder="1">
      <alignment vertical="center"/>
    </xf>
    <xf numFmtId="179" fontId="26" fillId="0" borderId="28" xfId="131" applyNumberFormat="1" applyFont="1" applyBorder="1">
      <alignment vertical="center"/>
    </xf>
    <xf numFmtId="0" fontId="26" fillId="0" borderId="27" xfId="125" applyFont="1" applyBorder="1" applyAlignment="1">
      <alignment vertical="center" shrinkToFit="1"/>
    </xf>
    <xf numFmtId="38" fontId="26" fillId="0" borderId="27" xfId="97" applyFont="1" applyBorder="1">
      <alignment vertical="center"/>
    </xf>
    <xf numFmtId="186" fontId="26" fillId="0" borderId="27" xfId="128" applyNumberFormat="1" applyFont="1" applyBorder="1" applyAlignment="1">
      <alignment vertical="center"/>
    </xf>
    <xf numFmtId="184" fontId="26" fillId="0" borderId="27" xfId="128" applyNumberFormat="1" applyFont="1" applyBorder="1" applyAlignment="1">
      <alignment vertical="center"/>
    </xf>
    <xf numFmtId="58" fontId="26" fillId="0" borderId="27" xfId="128" applyNumberFormat="1" applyFont="1" applyFill="1" applyBorder="1" applyAlignment="1">
      <alignment horizontal="left" vertical="center" shrinkToFit="1"/>
    </xf>
    <xf numFmtId="0" fontId="26" fillId="0" borderId="29" xfId="131" applyFont="1" applyBorder="1">
      <alignment vertical="center"/>
    </xf>
    <xf numFmtId="0" fontId="26" fillId="0" borderId="27" xfId="128" applyFont="1" applyBorder="1" applyAlignment="1">
      <alignment vertical="center" shrinkToFit="1"/>
    </xf>
    <xf numFmtId="57" fontId="26" fillId="0" borderId="27" xfId="128" applyNumberFormat="1" applyFont="1" applyBorder="1" applyAlignment="1">
      <alignment horizontal="left" vertical="center" shrinkToFit="1"/>
    </xf>
    <xf numFmtId="57" fontId="26" fillId="0" borderId="27" xfId="128" applyNumberFormat="1" applyFont="1" applyFill="1" applyBorder="1" applyAlignment="1">
      <alignment horizontal="left" vertical="center" shrinkToFit="1"/>
    </xf>
    <xf numFmtId="0" fontId="26" fillId="0" borderId="30" xfId="125" applyFont="1" applyBorder="1" applyAlignment="1">
      <alignment vertical="center" shrinkToFit="1"/>
    </xf>
    <xf numFmtId="0" fontId="26" fillId="0" borderId="30" xfId="128" applyFont="1" applyFill="1" applyBorder="1" applyAlignment="1">
      <alignment vertical="center" shrinkToFit="1"/>
    </xf>
    <xf numFmtId="38" fontId="26" fillId="0" borderId="27" xfId="97" applyFont="1" applyFill="1" applyBorder="1">
      <alignment vertical="center"/>
    </xf>
    <xf numFmtId="186" fontId="26" fillId="0" borderId="27" xfId="128" applyNumberFormat="1" applyFont="1" applyFill="1" applyBorder="1" applyAlignment="1">
      <alignment vertical="center"/>
    </xf>
    <xf numFmtId="0" fontId="26" fillId="0" borderId="27" xfId="128" applyFont="1" applyFill="1" applyBorder="1" applyAlignment="1">
      <alignment vertical="center" shrinkToFit="1"/>
    </xf>
    <xf numFmtId="58" fontId="26" fillId="0" borderId="27" xfId="128" applyNumberFormat="1" applyFont="1" applyBorder="1" applyAlignment="1">
      <alignment horizontal="left" vertical="center" shrinkToFit="1"/>
    </xf>
    <xf numFmtId="0" fontId="26" fillId="0" borderId="30" xfId="128" applyFont="1" applyBorder="1" applyAlignment="1">
      <alignment vertical="center" shrinkToFit="1"/>
    </xf>
    <xf numFmtId="0" fontId="26" fillId="0" borderId="30" xfId="125" applyFont="1" applyFill="1" applyBorder="1" applyAlignment="1">
      <alignment vertical="center" shrinkToFit="1"/>
    </xf>
    <xf numFmtId="0" fontId="26" fillId="0" borderId="13" xfId="131" applyFont="1" applyBorder="1">
      <alignment vertical="center"/>
    </xf>
    <xf numFmtId="183" fontId="26" fillId="0" borderId="27" xfId="131" applyNumberFormat="1" applyFont="1" applyFill="1" applyBorder="1" applyAlignment="1">
      <alignment horizontal="left" vertical="center" shrinkToFit="1"/>
    </xf>
    <xf numFmtId="186" fontId="26" fillId="0" borderId="27" xfId="128" applyNumberFormat="1" applyFont="1" applyBorder="1" applyAlignment="1">
      <alignment horizontal="right" vertical="center"/>
    </xf>
    <xf numFmtId="0" fontId="26" fillId="0" borderId="27" xfId="128" applyFont="1" applyFill="1" applyBorder="1" applyAlignment="1">
      <alignment horizontal="left" vertical="center" shrinkToFit="1"/>
    </xf>
    <xf numFmtId="0" fontId="30" fillId="0" borderId="29" xfId="131" applyFont="1" applyBorder="1" applyAlignment="1">
      <alignment horizontal="center" vertical="center"/>
    </xf>
    <xf numFmtId="0" fontId="26" fillId="0" borderId="29" xfId="131" applyFont="1" applyBorder="1" applyAlignment="1">
      <alignment horizontal="center" vertical="center"/>
    </xf>
    <xf numFmtId="0" fontId="26" fillId="0" borderId="13" xfId="131" applyFont="1" applyBorder="1" applyAlignment="1">
      <alignment horizontal="left" vertical="top" shrinkToFit="1"/>
    </xf>
    <xf numFmtId="183" fontId="26" fillId="0" borderId="27" xfId="128" applyNumberFormat="1" applyFont="1" applyFill="1" applyBorder="1" applyAlignment="1">
      <alignment horizontal="left" vertical="center" shrinkToFit="1"/>
    </xf>
    <xf numFmtId="0" fontId="26" fillId="0" borderId="29" xfId="131" applyFont="1" applyBorder="1" applyAlignment="1">
      <alignment horizontal="center" vertical="top" shrinkToFit="1"/>
    </xf>
    <xf numFmtId="0" fontId="26" fillId="0" borderId="29" xfId="131" applyFont="1" applyBorder="1" applyAlignment="1">
      <alignment vertical="center" shrinkToFit="1"/>
    </xf>
    <xf numFmtId="0" fontId="26" fillId="0" borderId="29" xfId="131" applyFont="1" applyBorder="1" applyAlignment="1">
      <alignment horizontal="center" shrinkToFit="1"/>
    </xf>
    <xf numFmtId="179" fontId="26" fillId="0" borderId="31" xfId="131" applyNumberFormat="1" applyFont="1" applyBorder="1">
      <alignment vertical="center"/>
    </xf>
    <xf numFmtId="0" fontId="26" fillId="0" borderId="32" xfId="128" applyFont="1" applyBorder="1" applyAlignment="1">
      <alignment vertical="center" shrinkToFit="1"/>
    </xf>
    <xf numFmtId="179" fontId="26" fillId="0" borderId="32" xfId="97" applyNumberFormat="1" applyFont="1" applyFill="1" applyBorder="1" applyAlignment="1">
      <alignment horizontal="center" vertical="center"/>
    </xf>
    <xf numFmtId="179" fontId="26" fillId="0" borderId="33" xfId="97" applyNumberFormat="1" applyFont="1" applyFill="1" applyBorder="1">
      <alignment vertical="center"/>
    </xf>
    <xf numFmtId="184" fontId="26" fillId="0" borderId="34" xfId="131" applyNumberFormat="1" applyFont="1" applyFill="1" applyBorder="1">
      <alignment vertical="center"/>
    </xf>
    <xf numFmtId="184" fontId="26" fillId="0" borderId="34" xfId="97" applyNumberFormat="1" applyFont="1" applyFill="1" applyBorder="1">
      <alignment vertical="center"/>
    </xf>
    <xf numFmtId="0" fontId="26" fillId="0" borderId="34" xfId="131" applyFont="1" applyFill="1" applyBorder="1" applyAlignment="1">
      <alignment horizontal="center" vertical="center" shrinkToFit="1"/>
    </xf>
    <xf numFmtId="0" fontId="26" fillId="0" borderId="35" xfId="132" applyFont="1" applyBorder="1" applyAlignment="1">
      <alignment vertical="center"/>
    </xf>
    <xf numFmtId="0" fontId="26" fillId="0" borderId="35" xfId="132" applyFont="1" applyBorder="1" applyAlignment="1">
      <alignment vertical="center" shrinkToFit="1"/>
    </xf>
    <xf numFmtId="0" fontId="26" fillId="0" borderId="0" xfId="131" applyFont="1">
      <alignment vertical="center"/>
    </xf>
    <xf numFmtId="182" fontId="26" fillId="0" borderId="0" xfId="131" applyNumberFormat="1" applyFont="1">
      <alignment vertical="center"/>
    </xf>
    <xf numFmtId="0" fontId="26" fillId="0" borderId="0" xfId="131" applyFont="1" applyAlignment="1">
      <alignment vertical="center" shrinkToFit="1"/>
    </xf>
    <xf numFmtId="0" fontId="30" fillId="0" borderId="29" xfId="131" applyFont="1" applyBorder="1" applyAlignment="1">
      <alignment vertical="center"/>
    </xf>
    <xf numFmtId="0" fontId="30" fillId="0" borderId="82" xfId="131" applyFont="1" applyBorder="1" applyAlignment="1">
      <alignment horizontal="center" vertical="center"/>
    </xf>
    <xf numFmtId="0" fontId="26" fillId="0" borderId="10" xfId="131" applyFont="1" applyFill="1" applyBorder="1" applyAlignment="1">
      <alignment horizontal="center" vertical="center"/>
    </xf>
    <xf numFmtId="0" fontId="26" fillId="0" borderId="27" xfId="131" applyFont="1" applyFill="1" applyBorder="1" applyAlignment="1">
      <alignment vertical="center"/>
    </xf>
    <xf numFmtId="0" fontId="26" fillId="0" borderId="27" xfId="131" applyFont="1" applyFill="1" applyBorder="1" applyAlignment="1">
      <alignment horizontal="center" vertical="center"/>
    </xf>
    <xf numFmtId="0" fontId="26" fillId="0" borderId="27" xfId="132" applyFont="1" applyFill="1" applyBorder="1" applyAlignment="1">
      <alignment horizontal="center" vertical="center"/>
    </xf>
    <xf numFmtId="0" fontId="26" fillId="0" borderId="27" xfId="132" applyFont="1" applyFill="1" applyBorder="1" applyAlignment="1">
      <alignment horizontal="center" vertical="center" shrinkToFit="1"/>
    </xf>
    <xf numFmtId="0" fontId="4" fillId="0" borderId="36"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20" xfId="126" applyFont="1" applyFill="1" applyBorder="1" applyAlignment="1">
      <alignment horizontal="left" vertical="center"/>
    </xf>
    <xf numFmtId="0" fontId="4" fillId="0" borderId="37" xfId="126" applyFont="1" applyFill="1" applyBorder="1" applyAlignment="1">
      <alignment horizontal="left" vertical="center"/>
    </xf>
    <xf numFmtId="0" fontId="4" fillId="0" borderId="39" xfId="126" applyFont="1" applyFill="1" applyBorder="1" applyAlignment="1">
      <alignment vertical="center" wrapText="1"/>
    </xf>
    <xf numFmtId="0" fontId="1" fillId="0" borderId="40" xfId="126" applyFill="1" applyBorder="1" applyAlignment="1">
      <alignment vertical="center"/>
    </xf>
    <xf numFmtId="0" fontId="1" fillId="0" borderId="41" xfId="126" applyFill="1" applyBorder="1" applyAlignment="1">
      <alignment vertical="center"/>
    </xf>
    <xf numFmtId="0" fontId="1" fillId="0" borderId="42" xfId="126" applyFill="1" applyBorder="1" applyAlignment="1">
      <alignment vertical="center"/>
    </xf>
    <xf numFmtId="0" fontId="1" fillId="0" borderId="43" xfId="126" applyFill="1" applyBorder="1" applyAlignment="1">
      <alignment vertical="center"/>
    </xf>
    <xf numFmtId="0" fontId="1" fillId="0" borderId="44" xfId="126" applyFill="1" applyBorder="1" applyAlignment="1">
      <alignment vertical="center"/>
    </xf>
    <xf numFmtId="0" fontId="4" fillId="0" borderId="45" xfId="126" applyFont="1" applyFill="1" applyBorder="1" applyAlignment="1">
      <alignment vertical="center" textRotation="255"/>
    </xf>
    <xf numFmtId="0" fontId="4" fillId="0" borderId="46" xfId="126" applyFont="1" applyFill="1" applyBorder="1" applyAlignment="1">
      <alignment vertical="center" textRotation="255"/>
    </xf>
    <xf numFmtId="0" fontId="4" fillId="0" borderId="47" xfId="126" applyFont="1" applyFill="1" applyBorder="1" applyAlignment="1">
      <alignment vertical="center" textRotation="255"/>
    </xf>
    <xf numFmtId="0" fontId="4" fillId="55" borderId="20" xfId="126" applyFont="1" applyFill="1" applyBorder="1" applyAlignment="1">
      <alignment horizontal="left" vertical="center"/>
    </xf>
    <xf numFmtId="0" fontId="4" fillId="55" borderId="21" xfId="126" applyFont="1" applyFill="1" applyBorder="1" applyAlignment="1">
      <alignment horizontal="left" vertical="center"/>
    </xf>
    <xf numFmtId="0" fontId="4" fillId="55" borderId="37" xfId="126" applyFont="1" applyFill="1" applyBorder="1" applyAlignment="1">
      <alignment horizontal="left" vertical="center"/>
    </xf>
    <xf numFmtId="0" fontId="4" fillId="55" borderId="20" xfId="126" applyFont="1" applyFill="1" applyBorder="1" applyAlignment="1">
      <alignment horizontal="left" vertical="center" shrinkToFit="1"/>
    </xf>
    <xf numFmtId="0" fontId="4" fillId="55" borderId="21" xfId="126" applyFont="1" applyFill="1" applyBorder="1" applyAlignment="1">
      <alignment horizontal="left" vertical="center" shrinkToFit="1"/>
    </xf>
    <xf numFmtId="0" fontId="4" fillId="55" borderId="37" xfId="126" applyFont="1" applyFill="1" applyBorder="1" applyAlignment="1">
      <alignment horizontal="left" vertical="center" shrinkToFit="1"/>
    </xf>
    <xf numFmtId="0" fontId="4" fillId="0" borderId="48" xfId="126" applyFont="1" applyFill="1" applyBorder="1" applyAlignment="1">
      <alignment horizontal="left" vertical="center"/>
    </xf>
    <xf numFmtId="0" fontId="4" fillId="0" borderId="49" xfId="126" applyFont="1" applyFill="1" applyBorder="1" applyAlignment="1">
      <alignment horizontal="left" vertical="center"/>
    </xf>
    <xf numFmtId="0" fontId="4" fillId="0" borderId="50" xfId="126" applyFont="1" applyFill="1" applyBorder="1" applyAlignment="1">
      <alignment horizontal="left" vertical="center"/>
    </xf>
    <xf numFmtId="0" fontId="4" fillId="0" borderId="51" xfId="126" applyFont="1" applyFill="1" applyBorder="1" applyAlignment="1">
      <alignment horizontal="left" vertical="center"/>
    </xf>
    <xf numFmtId="0" fontId="4" fillId="0" borderId="21" xfId="126" applyFont="1" applyFill="1" applyBorder="1" applyAlignment="1">
      <alignment horizontal="left" vertical="center"/>
    </xf>
    <xf numFmtId="0" fontId="4" fillId="0" borderId="52" xfId="126" applyFont="1" applyBorder="1" applyAlignment="1">
      <alignment horizontal="center" vertical="center"/>
    </xf>
    <xf numFmtId="0" fontId="4" fillId="0" borderId="53" xfId="126" applyFont="1" applyBorder="1" applyAlignment="1">
      <alignment horizontal="center" vertical="center"/>
    </xf>
    <xf numFmtId="0" fontId="4" fillId="0" borderId="16" xfId="126" applyFont="1" applyBorder="1" applyAlignment="1">
      <alignment horizontal="center" vertical="center"/>
    </xf>
    <xf numFmtId="0" fontId="4" fillId="0" borderId="54" xfId="126" applyFont="1" applyBorder="1" applyAlignment="1">
      <alignment horizontal="center" vertical="center"/>
    </xf>
    <xf numFmtId="0" fontId="4" fillId="0" borderId="14" xfId="126" applyFont="1" applyBorder="1" applyAlignment="1">
      <alignment horizontal="center" vertical="center"/>
    </xf>
    <xf numFmtId="0" fontId="4" fillId="0" borderId="55" xfId="126" applyFont="1" applyBorder="1" applyAlignment="1">
      <alignment horizontal="center" vertical="center"/>
    </xf>
    <xf numFmtId="0" fontId="4" fillId="0" borderId="47" xfId="126" applyFont="1" applyFill="1" applyBorder="1" applyAlignment="1">
      <alignment horizontal="center" vertical="center" textRotation="255"/>
    </xf>
    <xf numFmtId="0" fontId="4" fillId="0" borderId="56" xfId="126" applyFont="1" applyFill="1" applyBorder="1" applyAlignment="1">
      <alignment horizontal="center" vertical="center" textRotation="255"/>
    </xf>
    <xf numFmtId="0" fontId="4" fillId="0" borderId="57" xfId="126" applyFont="1" applyFill="1" applyBorder="1" applyAlignment="1">
      <alignment horizontal="center" vertical="center" textRotation="255"/>
    </xf>
    <xf numFmtId="0" fontId="4" fillId="0" borderId="58" xfId="126" applyFont="1" applyBorder="1" applyAlignment="1">
      <alignment horizontal="center" vertical="center" wrapText="1"/>
    </xf>
    <xf numFmtId="0" fontId="4" fillId="0" borderId="58" xfId="126" applyFont="1" applyBorder="1" applyAlignment="1">
      <alignment horizontal="center" vertical="center"/>
    </xf>
    <xf numFmtId="0" fontId="4" fillId="0" borderId="36" xfId="126" applyFont="1" applyBorder="1" applyAlignment="1">
      <alignment horizontal="center" vertical="center" wrapText="1"/>
    </xf>
    <xf numFmtId="0" fontId="4" fillId="0" borderId="36" xfId="126" applyFont="1" applyBorder="1" applyAlignment="1">
      <alignment horizontal="center" vertical="center"/>
    </xf>
    <xf numFmtId="0" fontId="4" fillId="0" borderId="36" xfId="126" applyFont="1" applyBorder="1" applyAlignment="1">
      <alignment horizontal="center" vertical="center" textRotation="255"/>
    </xf>
    <xf numFmtId="0" fontId="4" fillId="0" borderId="59" xfId="126" applyFont="1" applyFill="1" applyBorder="1" applyAlignment="1">
      <alignment vertical="center" textRotation="255"/>
    </xf>
    <xf numFmtId="0" fontId="4" fillId="0" borderId="60" xfId="126" applyFont="1" applyFill="1" applyBorder="1" applyAlignment="1">
      <alignment vertical="center" textRotation="255"/>
    </xf>
    <xf numFmtId="0" fontId="4" fillId="0" borderId="58" xfId="126" applyFont="1" applyFill="1" applyBorder="1" applyAlignment="1">
      <alignment vertical="center" textRotation="255"/>
    </xf>
    <xf numFmtId="0" fontId="4" fillId="0" borderId="52" xfId="126" applyFont="1" applyFill="1" applyBorder="1" applyAlignment="1">
      <alignment horizontal="left" vertical="center"/>
    </xf>
    <xf numFmtId="0" fontId="4" fillId="0" borderId="61" xfId="126" applyFont="1" applyFill="1" applyBorder="1" applyAlignment="1">
      <alignment horizontal="left" vertical="center"/>
    </xf>
    <xf numFmtId="0" fontId="4" fillId="0" borderId="62" xfId="126" applyFont="1" applyFill="1" applyBorder="1" applyAlignment="1">
      <alignment horizontal="left" vertical="center"/>
    </xf>
    <xf numFmtId="0" fontId="4" fillId="0" borderId="16" xfId="126" applyFont="1" applyFill="1" applyBorder="1" applyAlignment="1">
      <alignment horizontal="left" vertical="center"/>
    </xf>
    <xf numFmtId="0" fontId="4" fillId="0" borderId="0" xfId="126" applyFont="1" applyFill="1" applyBorder="1" applyAlignment="1">
      <alignment horizontal="left" vertical="center"/>
    </xf>
    <xf numFmtId="0" fontId="4" fillId="0" borderId="63" xfId="126" applyFont="1" applyFill="1" applyBorder="1" applyAlignment="1">
      <alignment horizontal="left" vertical="center"/>
    </xf>
    <xf numFmtId="0" fontId="4" fillId="0" borderId="52" xfId="126" applyFont="1" applyFill="1" applyBorder="1" applyAlignment="1">
      <alignment horizontal="center" vertical="center" wrapText="1"/>
    </xf>
    <xf numFmtId="0" fontId="4" fillId="0" borderId="53" xfId="126" applyFont="1" applyFill="1" applyBorder="1" applyAlignment="1">
      <alignment horizontal="center" vertical="center"/>
    </xf>
    <xf numFmtId="0" fontId="4" fillId="0" borderId="14" xfId="126" applyFont="1" applyFill="1" applyBorder="1" applyAlignment="1">
      <alignment horizontal="center" vertical="center"/>
    </xf>
    <xf numFmtId="0" fontId="4" fillId="0" borderId="55" xfId="126" applyFont="1" applyFill="1" applyBorder="1" applyAlignment="1">
      <alignment horizontal="center" vertical="center"/>
    </xf>
    <xf numFmtId="0" fontId="4" fillId="0" borderId="20" xfId="126" applyFont="1" applyBorder="1" applyAlignment="1">
      <alignment horizontal="center" vertical="center"/>
    </xf>
    <xf numFmtId="0" fontId="4" fillId="0" borderId="64" xfId="126" applyFont="1" applyBorder="1" applyAlignment="1">
      <alignment horizontal="center" vertical="center"/>
    </xf>
    <xf numFmtId="0" fontId="4" fillId="0" borderId="65" xfId="126" applyFont="1" applyFill="1" applyBorder="1" applyAlignment="1">
      <alignment horizontal="left" vertical="center"/>
    </xf>
    <xf numFmtId="0" fontId="4" fillId="0" borderId="61" xfId="126" applyFont="1" applyFill="1" applyBorder="1" applyAlignment="1">
      <alignment horizontal="center" vertical="center" wrapText="1"/>
    </xf>
    <xf numFmtId="0" fontId="4" fillId="0" borderId="53" xfId="126" applyFont="1" applyFill="1" applyBorder="1" applyAlignment="1">
      <alignment horizontal="center" vertical="center" wrapText="1"/>
    </xf>
    <xf numFmtId="0" fontId="4" fillId="0" borderId="14" xfId="126" applyFont="1" applyFill="1" applyBorder="1" applyAlignment="1">
      <alignment horizontal="center" vertical="center" wrapText="1"/>
    </xf>
    <xf numFmtId="0" fontId="4" fillId="0" borderId="23" xfId="126" applyFont="1" applyFill="1" applyBorder="1" applyAlignment="1">
      <alignment horizontal="center" vertical="center" wrapText="1"/>
    </xf>
    <xf numFmtId="0" fontId="4" fillId="0" borderId="55" xfId="126" applyFont="1" applyFill="1" applyBorder="1" applyAlignment="1">
      <alignment horizontal="center" vertical="center" wrapText="1"/>
    </xf>
    <xf numFmtId="0" fontId="4" fillId="0" borderId="20" xfId="126" applyFont="1" applyFill="1" applyBorder="1" applyAlignment="1">
      <alignment vertical="center"/>
    </xf>
    <xf numFmtId="0" fontId="4" fillId="0" borderId="21" xfId="126" applyFont="1" applyFill="1" applyBorder="1" applyAlignment="1">
      <alignment vertical="center"/>
    </xf>
    <xf numFmtId="0" fontId="4" fillId="0" borderId="37" xfId="126" applyFont="1" applyFill="1" applyBorder="1" applyAlignment="1">
      <alignment vertical="center"/>
    </xf>
    <xf numFmtId="0" fontId="4" fillId="0" borderId="51" xfId="126" applyFont="1" applyFill="1" applyBorder="1" applyAlignment="1">
      <alignment horizontal="left" vertical="center" shrinkToFit="1"/>
    </xf>
    <xf numFmtId="0" fontId="4" fillId="0" borderId="21" xfId="126" applyFont="1" applyFill="1" applyBorder="1" applyAlignment="1">
      <alignment horizontal="left" vertical="center" shrinkToFit="1"/>
    </xf>
    <xf numFmtId="0" fontId="4" fillId="0" borderId="37" xfId="126" applyFont="1" applyFill="1" applyBorder="1" applyAlignment="1">
      <alignment horizontal="left" vertical="center" shrinkToFit="1"/>
    </xf>
    <xf numFmtId="0" fontId="4" fillId="0" borderId="45" xfId="126" applyFont="1" applyFill="1" applyBorder="1" applyAlignment="1">
      <alignment horizontal="center" vertical="center" textRotation="255"/>
    </xf>
    <xf numFmtId="0" fontId="4" fillId="0" borderId="46" xfId="126" applyFont="1" applyFill="1" applyBorder="1" applyAlignment="1">
      <alignment horizontal="center" vertical="center" textRotation="255"/>
    </xf>
    <xf numFmtId="0" fontId="4" fillId="0" borderId="20" xfId="126" applyFont="1" applyFill="1" applyBorder="1" applyAlignment="1">
      <alignment horizontal="left" vertical="center" shrinkToFit="1"/>
    </xf>
    <xf numFmtId="0" fontId="1" fillId="0" borderId="40" xfId="126" applyBorder="1">
      <alignment vertical="center"/>
    </xf>
    <xf numFmtId="0" fontId="1" fillId="0" borderId="41" xfId="126" applyBorder="1">
      <alignment vertical="center"/>
    </xf>
    <xf numFmtId="0" fontId="1" fillId="0" borderId="42" xfId="126" applyBorder="1">
      <alignment vertical="center"/>
    </xf>
    <xf numFmtId="0" fontId="1" fillId="0" borderId="43" xfId="126" applyBorder="1">
      <alignment vertical="center"/>
    </xf>
    <xf numFmtId="0" fontId="1" fillId="0" borderId="44" xfId="126" applyBorder="1">
      <alignment vertical="center"/>
    </xf>
    <xf numFmtId="0" fontId="4" fillId="0" borderId="66" xfId="126" applyFont="1" applyFill="1" applyBorder="1" applyAlignment="1">
      <alignment horizontal="center" vertical="center" textRotation="255"/>
    </xf>
    <xf numFmtId="0" fontId="4" fillId="0" borderId="35" xfId="126" applyFont="1" applyFill="1" applyBorder="1" applyAlignment="1">
      <alignment horizontal="left" vertical="center"/>
    </xf>
    <xf numFmtId="0" fontId="4" fillId="0" borderId="31" xfId="126" applyFont="1" applyFill="1" applyBorder="1" applyAlignment="1">
      <alignment horizontal="left" vertical="center"/>
    </xf>
    <xf numFmtId="0" fontId="4" fillId="0" borderId="47" xfId="126" applyFont="1" applyBorder="1" applyAlignment="1">
      <alignment horizontal="center" vertical="center" textRotation="255" wrapText="1"/>
    </xf>
    <xf numFmtId="0" fontId="4" fillId="0" borderId="58" xfId="126" applyFont="1" applyBorder="1" applyAlignment="1">
      <alignment horizontal="center" vertical="center" textRotation="255"/>
    </xf>
    <xf numFmtId="0" fontId="4" fillId="0" borderId="56" xfId="126" applyFont="1" applyBorder="1" applyAlignment="1">
      <alignment horizontal="center" vertical="center" textRotation="255"/>
    </xf>
    <xf numFmtId="0" fontId="4" fillId="0" borderId="58" xfId="126" applyFont="1" applyBorder="1" applyAlignment="1">
      <alignment horizontal="left" vertical="center"/>
    </xf>
    <xf numFmtId="0" fontId="4" fillId="0" borderId="67" xfId="126" applyFont="1" applyBorder="1" applyAlignment="1">
      <alignment horizontal="left" vertical="center"/>
    </xf>
    <xf numFmtId="0" fontId="4" fillId="0" borderId="36" xfId="126" applyFont="1" applyBorder="1" applyAlignment="1">
      <alignment horizontal="left" vertical="center"/>
    </xf>
    <xf numFmtId="0" fontId="4" fillId="0" borderId="15" xfId="126" applyFont="1" applyBorder="1" applyAlignment="1">
      <alignment horizontal="left" vertical="center"/>
    </xf>
    <xf numFmtId="0" fontId="4" fillId="0" borderId="52" xfId="126" applyFont="1" applyBorder="1" applyAlignment="1">
      <alignment horizontal="left" vertical="center"/>
    </xf>
    <xf numFmtId="0" fontId="4" fillId="0" borderId="61" xfId="126" applyFont="1" applyBorder="1" applyAlignment="1">
      <alignment horizontal="left" vertical="center"/>
    </xf>
    <xf numFmtId="0" fontId="4" fillId="0" borderId="62" xfId="126" applyFont="1" applyBorder="1" applyAlignment="1">
      <alignment horizontal="left" vertical="center"/>
    </xf>
    <xf numFmtId="0" fontId="4" fillId="0" borderId="21" xfId="126" applyFont="1" applyFill="1" applyBorder="1">
      <alignment vertical="center"/>
    </xf>
    <xf numFmtId="0" fontId="4" fillId="0" borderId="37" xfId="126" applyFont="1" applyFill="1" applyBorder="1">
      <alignment vertical="center"/>
    </xf>
    <xf numFmtId="0" fontId="4" fillId="0" borderId="51" xfId="126" applyFont="1" applyBorder="1" applyAlignment="1">
      <alignment horizontal="left" vertical="center" shrinkToFit="1"/>
    </xf>
    <xf numFmtId="0" fontId="4" fillId="0" borderId="21" xfId="126" applyFont="1" applyBorder="1" applyAlignment="1">
      <alignment vertical="center" shrinkToFit="1"/>
    </xf>
    <xf numFmtId="0" fontId="4" fillId="0" borderId="37" xfId="126" applyFont="1" applyBorder="1" applyAlignment="1">
      <alignment vertical="center" shrinkToFit="1"/>
    </xf>
    <xf numFmtId="0" fontId="4" fillId="0" borderId="65" xfId="126" applyFont="1" applyFill="1" applyBorder="1" applyAlignment="1">
      <alignment horizontal="center" vertical="center" wrapText="1"/>
    </xf>
    <xf numFmtId="0" fontId="4" fillId="0" borderId="19" xfId="126" applyFont="1" applyFill="1" applyBorder="1" applyAlignment="1">
      <alignment horizontal="center" vertical="center" wrapText="1"/>
    </xf>
    <xf numFmtId="0" fontId="4" fillId="0" borderId="51" xfId="126" applyFont="1" applyFill="1" applyBorder="1" applyAlignment="1">
      <alignment vertical="center" wrapText="1"/>
    </xf>
    <xf numFmtId="0" fontId="4" fillId="0" borderId="21" xfId="126" applyFont="1" applyFill="1" applyBorder="1" applyAlignment="1">
      <alignment vertical="center" wrapText="1"/>
    </xf>
    <xf numFmtId="0" fontId="4" fillId="0" borderId="37" xfId="126" applyFont="1" applyFill="1" applyBorder="1" applyAlignment="1">
      <alignment vertical="center" wrapText="1"/>
    </xf>
    <xf numFmtId="0" fontId="4" fillId="0" borderId="20" xfId="126" applyFont="1" applyBorder="1" applyAlignment="1">
      <alignment horizontal="left" vertical="center"/>
    </xf>
    <xf numFmtId="0" fontId="4" fillId="0" borderId="21" xfId="126" applyFont="1" applyBorder="1" applyAlignment="1">
      <alignment horizontal="left" vertical="center"/>
    </xf>
    <xf numFmtId="0" fontId="4" fillId="0" borderId="37" xfId="126" applyFont="1" applyBorder="1" applyAlignment="1">
      <alignment horizontal="left" vertical="center"/>
    </xf>
    <xf numFmtId="0" fontId="4" fillId="0" borderId="68" xfId="126" applyFont="1" applyBorder="1" applyAlignment="1">
      <alignment horizontal="left" vertical="center"/>
    </xf>
    <xf numFmtId="0" fontId="4" fillId="0" borderId="69" xfId="126" applyFont="1" applyBorder="1" applyAlignment="1">
      <alignment horizontal="left" vertical="center"/>
    </xf>
    <xf numFmtId="0" fontId="4" fillId="0" borderId="70" xfId="126" applyFont="1" applyBorder="1" applyAlignment="1">
      <alignment horizontal="left" vertical="center"/>
    </xf>
    <xf numFmtId="0" fontId="4" fillId="0" borderId="65" xfId="126" applyFont="1" applyBorder="1" applyAlignment="1">
      <alignment horizontal="left" vertical="center"/>
    </xf>
    <xf numFmtId="0" fontId="4" fillId="0" borderId="51" xfId="126" applyFont="1" applyBorder="1" applyAlignment="1">
      <alignment horizontal="left" vertical="center"/>
    </xf>
    <xf numFmtId="0" fontId="26" fillId="0" borderId="33" xfId="131" applyFont="1" applyFill="1" applyBorder="1" applyAlignment="1">
      <alignment horizontal="center" vertical="center"/>
    </xf>
    <xf numFmtId="0" fontId="26" fillId="0" borderId="71" xfId="131" applyFont="1" applyFill="1" applyBorder="1" applyAlignment="1">
      <alignment horizontal="center" vertical="center"/>
    </xf>
    <xf numFmtId="0" fontId="26" fillId="0" borderId="72" xfId="131" applyFont="1" applyFill="1" applyBorder="1" applyAlignment="1">
      <alignment horizontal="center" vertical="center"/>
    </xf>
    <xf numFmtId="184" fontId="26" fillId="0" borderId="27" xfId="128" applyNumberFormat="1" applyFont="1" applyBorder="1" applyAlignment="1">
      <alignment horizontal="right" vertical="center"/>
    </xf>
  </cellXfs>
  <cellStyles count="137">
    <cellStyle name="20% - アクセント 1 2" xfId="1"/>
    <cellStyle name="20% - アクセント 1 3" xfId="2"/>
    <cellStyle name="20% - アクセント 1 4" xfId="3"/>
    <cellStyle name="20% - アクセント 2 2" xfId="4"/>
    <cellStyle name="20% - アクセント 2 3" xfId="5"/>
    <cellStyle name="20% - アクセント 2 4" xfId="6"/>
    <cellStyle name="20% - アクセント 3 2" xfId="7"/>
    <cellStyle name="20% - アクセント 3 3" xfId="8"/>
    <cellStyle name="20% - アクセント 3 4" xfId="9"/>
    <cellStyle name="20% - アクセント 4 2" xfId="10"/>
    <cellStyle name="20% - アクセント 4 3" xfId="11"/>
    <cellStyle name="20% - アクセント 4 4" xfId="12"/>
    <cellStyle name="20% - アクセント 5 2" xfId="13"/>
    <cellStyle name="20% - アクセント 5 3" xfId="14"/>
    <cellStyle name="20% - アクセント 5 4" xfId="15"/>
    <cellStyle name="20% - アクセント 6 2" xfId="16"/>
    <cellStyle name="20% - アクセント 6 3" xfId="17"/>
    <cellStyle name="20% - アクセント 6 4" xfId="18"/>
    <cellStyle name="40% - アクセント 1 2" xfId="19"/>
    <cellStyle name="40% - アクセント 1 3" xfId="20"/>
    <cellStyle name="40% - アクセント 1 4" xfId="21"/>
    <cellStyle name="40% - アクセント 2 2" xfId="22"/>
    <cellStyle name="40% - アクセント 2 3" xfId="23"/>
    <cellStyle name="40% - アクセント 2 4" xfId="24"/>
    <cellStyle name="40% - アクセント 3 2" xfId="25"/>
    <cellStyle name="40% - アクセント 3 3" xfId="26"/>
    <cellStyle name="40% - アクセント 3 4" xfId="27"/>
    <cellStyle name="40% - アクセント 4 2" xfId="28"/>
    <cellStyle name="40% - アクセント 4 3" xfId="29"/>
    <cellStyle name="40% - アクセント 4 4" xfId="30"/>
    <cellStyle name="40% - アクセント 5 2" xfId="31"/>
    <cellStyle name="40% - アクセント 5 3" xfId="32"/>
    <cellStyle name="40% - アクセント 5 4" xfId="33"/>
    <cellStyle name="40% - アクセント 6 2" xfId="34"/>
    <cellStyle name="40% - アクセント 6 3" xfId="35"/>
    <cellStyle name="40% - アクセント 6 4" xfId="36"/>
    <cellStyle name="60% - アクセント 1 2" xfId="37"/>
    <cellStyle name="60% - アクセント 1 3" xfId="38"/>
    <cellStyle name="60% - アクセント 1 4" xfId="39"/>
    <cellStyle name="60% - アクセント 2 2" xfId="40"/>
    <cellStyle name="60% - アクセント 2 3" xfId="41"/>
    <cellStyle name="60% - アクセント 2 4" xfId="42"/>
    <cellStyle name="60% - アクセント 3 2" xfId="43"/>
    <cellStyle name="60% - アクセント 3 3" xfId="44"/>
    <cellStyle name="60% - アクセント 3 4" xfId="45"/>
    <cellStyle name="60% - アクセント 4 2" xfId="46"/>
    <cellStyle name="60% - アクセント 4 3" xfId="47"/>
    <cellStyle name="60% - アクセント 4 4" xfId="48"/>
    <cellStyle name="60% - アクセント 5 2" xfId="49"/>
    <cellStyle name="60% - アクセント 5 3" xfId="50"/>
    <cellStyle name="60% - アクセント 5 4" xfId="51"/>
    <cellStyle name="60% - アクセント 6 2" xfId="52"/>
    <cellStyle name="60% - アクセント 6 3" xfId="53"/>
    <cellStyle name="60% - アクセント 6 4" xfId="54"/>
    <cellStyle name="アクセント 1 2" xfId="55"/>
    <cellStyle name="アクセント 1 3" xfId="56"/>
    <cellStyle name="アクセント 1 4" xfId="57"/>
    <cellStyle name="アクセント 2 2" xfId="58"/>
    <cellStyle name="アクセント 2 3" xfId="59"/>
    <cellStyle name="アクセント 2 4" xfId="60"/>
    <cellStyle name="アクセント 3 2" xfId="61"/>
    <cellStyle name="アクセント 3 3" xfId="62"/>
    <cellStyle name="アクセント 3 4" xfId="63"/>
    <cellStyle name="アクセント 4 2" xfId="64"/>
    <cellStyle name="アクセント 4 3" xfId="65"/>
    <cellStyle name="アクセント 4 4" xfId="66"/>
    <cellStyle name="アクセント 5 2" xfId="67"/>
    <cellStyle name="アクセント 5 3" xfId="68"/>
    <cellStyle name="アクセント 5 4" xfId="69"/>
    <cellStyle name="アクセント 6 2" xfId="70"/>
    <cellStyle name="アクセント 6 3" xfId="71"/>
    <cellStyle name="アクセント 6 4" xfId="72"/>
    <cellStyle name="タイトル 2" xfId="73"/>
    <cellStyle name="タイトル 3" xfId="74"/>
    <cellStyle name="タイトル 4" xfId="75"/>
    <cellStyle name="チェック セル 2" xfId="76"/>
    <cellStyle name="チェック セル 3" xfId="77"/>
    <cellStyle name="チェック セル 4" xfId="78"/>
    <cellStyle name="どちらでもない 2" xfId="79"/>
    <cellStyle name="どちらでもない 3" xfId="80"/>
    <cellStyle name="どちらでもない 4" xfId="81"/>
    <cellStyle name="メモ 2" xfId="82"/>
    <cellStyle name="メモ 3" xfId="83"/>
    <cellStyle name="メモ 4" xfId="84"/>
    <cellStyle name="リンク セル 2" xfId="85"/>
    <cellStyle name="リンク セル 3" xfId="86"/>
    <cellStyle name="リンク セル 4" xfId="87"/>
    <cellStyle name="悪い 2" xfId="88"/>
    <cellStyle name="悪い 3" xfId="89"/>
    <cellStyle name="悪い 4" xfId="90"/>
    <cellStyle name="計算 2" xfId="91"/>
    <cellStyle name="計算 3" xfId="92"/>
    <cellStyle name="計算 4" xfId="93"/>
    <cellStyle name="警告文 2" xfId="94"/>
    <cellStyle name="警告文 3" xfId="95"/>
    <cellStyle name="警告文 4" xfId="96"/>
    <cellStyle name="桁区切り" xfId="97" builtinId="6"/>
    <cellStyle name="桁区切り 2" xfId="98"/>
    <cellStyle name="桁区切り 3" xfId="99"/>
    <cellStyle name="見出し 1 2" xfId="100"/>
    <cellStyle name="見出し 1 3" xfId="101"/>
    <cellStyle name="見出し 1 4" xfId="102"/>
    <cellStyle name="見出し 2 2" xfId="103"/>
    <cellStyle name="見出し 2 3" xfId="104"/>
    <cellStyle name="見出し 2 4" xfId="105"/>
    <cellStyle name="見出し 3 2" xfId="106"/>
    <cellStyle name="見出し 3 3" xfId="107"/>
    <cellStyle name="見出し 3 4" xfId="108"/>
    <cellStyle name="見出し 4 2" xfId="109"/>
    <cellStyle name="見出し 4 3" xfId="110"/>
    <cellStyle name="見出し 4 4" xfId="111"/>
    <cellStyle name="集計 2" xfId="112"/>
    <cellStyle name="集計 3" xfId="113"/>
    <cellStyle name="集計 4" xfId="114"/>
    <cellStyle name="出力 2" xfId="115"/>
    <cellStyle name="出力 3" xfId="116"/>
    <cellStyle name="出力 4" xfId="117"/>
    <cellStyle name="説明文 2" xfId="118"/>
    <cellStyle name="説明文 3" xfId="119"/>
    <cellStyle name="説明文 4" xfId="120"/>
    <cellStyle name="入力 2" xfId="121"/>
    <cellStyle name="入力 3" xfId="122"/>
    <cellStyle name="入力 4" xfId="123"/>
    <cellStyle name="標準" xfId="0" builtinId="0"/>
    <cellStyle name="標準 2" xfId="124"/>
    <cellStyle name="標準 2 2" xfId="125"/>
    <cellStyle name="標準 3" xfId="126"/>
    <cellStyle name="標準 3 2" xfId="127"/>
    <cellStyle name="標準 3 3" xfId="128"/>
    <cellStyle name="標準 4" xfId="129"/>
    <cellStyle name="標準 5" xfId="130"/>
    <cellStyle name="標準_04_料金・負担金の状況" xfId="131"/>
    <cellStyle name="標準_水道・下水道料金" xfId="132"/>
    <cellStyle name="未定義" xfId="133"/>
    <cellStyle name="良い 2" xfId="134"/>
    <cellStyle name="良い 3" xfId="135"/>
    <cellStyle name="良い 4" xfId="1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Zeros="0" view="pageLayout" topLeftCell="A13" zoomScale="140" zoomScaleNormal="150" zoomScalePageLayoutView="140" workbookViewId="0">
      <selection activeCell="N28" sqref="N28"/>
    </sheetView>
  </sheetViews>
  <sheetFormatPr defaultRowHeight="9.75" customHeight="1"/>
  <cols>
    <col min="1" max="3" width="1.625" customWidth="1"/>
    <col min="4" max="4" width="2.75" customWidth="1"/>
    <col min="5" max="5" width="14.625" customWidth="1"/>
    <col min="6" max="6" width="9.625" customWidth="1"/>
    <col min="7" max="10" width="9.625" hidden="1" customWidth="1"/>
    <col min="11" max="12" width="9.625" customWidth="1"/>
  </cols>
  <sheetData>
    <row r="1" spans="1:17" ht="9.75" customHeight="1">
      <c r="A1" s="114" t="s">
        <v>0</v>
      </c>
      <c r="B1" s="115"/>
      <c r="C1" s="115"/>
      <c r="D1" s="115"/>
      <c r="E1" s="116"/>
      <c r="F1" s="2" t="s">
        <v>2</v>
      </c>
      <c r="G1" s="2" t="s">
        <v>1</v>
      </c>
      <c r="H1" s="2" t="s">
        <v>1</v>
      </c>
      <c r="I1" s="2" t="s">
        <v>1</v>
      </c>
      <c r="J1" s="2" t="s">
        <v>1</v>
      </c>
      <c r="K1" s="2" t="s">
        <v>2</v>
      </c>
      <c r="L1" s="2" t="s">
        <v>2</v>
      </c>
      <c r="M1" s="1"/>
      <c r="N1" s="1"/>
      <c r="O1" s="1"/>
      <c r="P1" s="1"/>
      <c r="Q1" s="1"/>
    </row>
    <row r="2" spans="1:17" ht="9.75" customHeight="1">
      <c r="A2" s="117"/>
      <c r="B2" s="118"/>
      <c r="C2" s="118"/>
      <c r="D2" s="118"/>
      <c r="E2" s="119"/>
      <c r="F2" s="7" t="s">
        <v>7</v>
      </c>
      <c r="G2" s="7" t="s">
        <v>3</v>
      </c>
      <c r="H2" s="7" t="s">
        <v>4</v>
      </c>
      <c r="I2" s="7" t="s">
        <v>5</v>
      </c>
      <c r="J2" s="7" t="s">
        <v>6</v>
      </c>
      <c r="K2" s="7" t="s">
        <v>8</v>
      </c>
      <c r="L2" s="7" t="s">
        <v>9</v>
      </c>
      <c r="M2" s="1"/>
      <c r="N2" s="1"/>
      <c r="O2" s="1"/>
      <c r="P2" s="1"/>
      <c r="Q2" s="1"/>
    </row>
    <row r="3" spans="1:17" ht="9.75" customHeight="1">
      <c r="A3" s="129" t="s">
        <v>10</v>
      </c>
      <c r="B3" s="130"/>
      <c r="C3" s="130"/>
      <c r="D3" s="130"/>
      <c r="E3" s="131"/>
      <c r="F3" s="3"/>
      <c r="G3" s="3"/>
      <c r="H3" s="3"/>
      <c r="I3" s="3"/>
      <c r="J3" s="3"/>
      <c r="K3" s="3"/>
      <c r="L3" s="3"/>
      <c r="M3" s="1"/>
      <c r="N3" s="1"/>
      <c r="O3" s="1"/>
      <c r="P3" s="1"/>
      <c r="Q3" s="1"/>
    </row>
    <row r="4" spans="1:17" ht="9.75" customHeight="1">
      <c r="A4" s="132" t="s">
        <v>11</v>
      </c>
      <c r="B4" s="133"/>
      <c r="C4" s="133"/>
      <c r="D4" s="133"/>
      <c r="E4" s="113"/>
      <c r="F4" s="4"/>
      <c r="G4" s="4"/>
      <c r="H4" s="4"/>
      <c r="I4" s="4"/>
      <c r="J4" s="4"/>
      <c r="K4" s="4"/>
      <c r="L4" s="4"/>
      <c r="M4" s="1"/>
      <c r="N4" s="1"/>
      <c r="O4" s="1"/>
      <c r="P4" s="1"/>
      <c r="Q4" s="1"/>
    </row>
    <row r="5" spans="1:17" ht="9.75" customHeight="1">
      <c r="A5" s="132" t="s">
        <v>12</v>
      </c>
      <c r="B5" s="133"/>
      <c r="C5" s="133"/>
      <c r="D5" s="133"/>
      <c r="E5" s="113"/>
      <c r="F5" s="4"/>
      <c r="G5" s="4"/>
      <c r="H5" s="4"/>
      <c r="I5" s="4"/>
      <c r="J5" s="4"/>
      <c r="K5" s="4"/>
      <c r="L5" s="4"/>
      <c r="M5" s="1"/>
      <c r="N5" s="1"/>
      <c r="O5" s="1"/>
      <c r="P5" s="1"/>
      <c r="Q5" s="1"/>
    </row>
    <row r="6" spans="1:17" ht="9.75" customHeight="1">
      <c r="A6" s="120" t="s">
        <v>13</v>
      </c>
      <c r="B6" s="123" t="s">
        <v>14</v>
      </c>
      <c r="C6" s="124"/>
      <c r="D6" s="124"/>
      <c r="E6" s="125"/>
      <c r="F6" s="5">
        <v>3229480</v>
      </c>
      <c r="G6" s="5"/>
      <c r="H6" s="5"/>
      <c r="I6" s="5"/>
      <c r="J6" s="5"/>
      <c r="K6" s="5">
        <v>4838618</v>
      </c>
      <c r="L6" s="5">
        <v>7298707</v>
      </c>
      <c r="M6" s="1"/>
      <c r="N6" s="20"/>
      <c r="O6" s="20"/>
      <c r="P6" s="20"/>
      <c r="Q6" s="20"/>
    </row>
    <row r="7" spans="1:17" ht="9.75" customHeight="1">
      <c r="A7" s="121"/>
      <c r="B7" s="123" t="s">
        <v>15</v>
      </c>
      <c r="C7" s="124"/>
      <c r="D7" s="124"/>
      <c r="E7" s="125"/>
      <c r="F7" s="5">
        <v>2704630</v>
      </c>
      <c r="G7" s="5"/>
      <c r="H7" s="5"/>
      <c r="I7" s="5"/>
      <c r="J7" s="5"/>
      <c r="K7" s="5">
        <v>3668497</v>
      </c>
      <c r="L7" s="5">
        <v>5879217</v>
      </c>
      <c r="M7" s="1"/>
      <c r="N7" s="20"/>
      <c r="O7" s="20"/>
      <c r="P7" s="20"/>
      <c r="Q7" s="20"/>
    </row>
    <row r="8" spans="1:17" ht="9.75" customHeight="1">
      <c r="A8" s="121"/>
      <c r="B8" s="123" t="s">
        <v>16</v>
      </c>
      <c r="C8" s="124"/>
      <c r="D8" s="124"/>
      <c r="E8" s="125"/>
      <c r="F8" s="5">
        <v>2797359</v>
      </c>
      <c r="G8" s="5"/>
      <c r="H8" s="5"/>
      <c r="I8" s="5"/>
      <c r="J8" s="5"/>
      <c r="K8" s="5">
        <v>3622344</v>
      </c>
      <c r="L8" s="5">
        <f>F8+K8</f>
        <v>6419703</v>
      </c>
      <c r="M8" s="1"/>
      <c r="N8" s="20"/>
      <c r="O8" s="20"/>
      <c r="P8" s="20"/>
      <c r="Q8" s="20"/>
    </row>
    <row r="9" spans="1:17" ht="9.75" customHeight="1">
      <c r="A9" s="121"/>
      <c r="B9" s="123" t="s">
        <v>17</v>
      </c>
      <c r="C9" s="124"/>
      <c r="D9" s="124"/>
      <c r="E9" s="125"/>
      <c r="F9" s="5">
        <v>2781856</v>
      </c>
      <c r="G9" s="5"/>
      <c r="H9" s="5"/>
      <c r="I9" s="5"/>
      <c r="J9" s="5"/>
      <c r="K9" s="5">
        <v>3126706</v>
      </c>
      <c r="L9" s="5">
        <f>F9+K9</f>
        <v>5908562</v>
      </c>
      <c r="M9" s="20"/>
      <c r="N9" s="20"/>
      <c r="O9" s="20"/>
      <c r="P9" s="20"/>
      <c r="Q9" s="20"/>
    </row>
    <row r="10" spans="1:17" ht="9.75" customHeight="1">
      <c r="A10" s="121"/>
      <c r="B10" s="123" t="s">
        <v>18</v>
      </c>
      <c r="C10" s="124"/>
      <c r="D10" s="124"/>
      <c r="E10" s="125"/>
      <c r="F10" s="5">
        <v>2781856</v>
      </c>
      <c r="G10" s="5"/>
      <c r="H10" s="5"/>
      <c r="I10" s="5"/>
      <c r="J10" s="5"/>
      <c r="K10" s="5">
        <v>3126462</v>
      </c>
      <c r="L10" s="5">
        <f>F10+K10</f>
        <v>5908318</v>
      </c>
      <c r="M10" s="1"/>
      <c r="N10" s="20"/>
      <c r="O10" s="20"/>
      <c r="P10" s="20"/>
      <c r="Q10" s="20"/>
    </row>
    <row r="11" spans="1:17" ht="9.75" customHeight="1">
      <c r="A11" s="121"/>
      <c r="B11" s="126" t="s">
        <v>19</v>
      </c>
      <c r="C11" s="127"/>
      <c r="D11" s="127"/>
      <c r="E11" s="128"/>
      <c r="F11" s="5">
        <v>2667217</v>
      </c>
      <c r="G11" s="5"/>
      <c r="H11" s="5"/>
      <c r="I11" s="5"/>
      <c r="J11" s="5"/>
      <c r="K11" s="5">
        <v>2936411</v>
      </c>
      <c r="L11" s="5">
        <f>F11+K11</f>
        <v>5603628</v>
      </c>
      <c r="M11" s="1"/>
      <c r="N11" s="20"/>
      <c r="O11" s="20"/>
      <c r="P11" s="20"/>
      <c r="Q11" s="20"/>
    </row>
    <row r="12" spans="1:17" ht="9.75" customHeight="1">
      <c r="A12" s="121"/>
      <c r="B12" s="123" t="s">
        <v>20</v>
      </c>
      <c r="C12" s="124"/>
      <c r="D12" s="124"/>
      <c r="E12" s="125"/>
      <c r="F12" s="6">
        <v>86.139440405266484</v>
      </c>
      <c r="G12" s="6"/>
      <c r="H12" s="6"/>
      <c r="I12" s="6"/>
      <c r="J12" s="6"/>
      <c r="K12" s="6">
        <v>64.614772234551268</v>
      </c>
      <c r="L12" s="6">
        <f>L10/L6*100</f>
        <v>80.95020117946919</v>
      </c>
      <c r="M12" s="1"/>
      <c r="N12" s="20"/>
      <c r="O12" s="20"/>
      <c r="P12" s="20"/>
      <c r="Q12" s="20"/>
    </row>
    <row r="13" spans="1:17" ht="9.75" customHeight="1">
      <c r="A13" s="121"/>
      <c r="B13" s="123" t="s">
        <v>21</v>
      </c>
      <c r="C13" s="124"/>
      <c r="D13" s="124"/>
      <c r="E13" s="125"/>
      <c r="F13" s="6">
        <v>95.879046219502371</v>
      </c>
      <c r="G13" s="6"/>
      <c r="H13" s="6"/>
      <c r="I13" s="6"/>
      <c r="J13" s="6"/>
      <c r="K13" s="6">
        <v>93.921211900224606</v>
      </c>
      <c r="L13" s="6">
        <f>L11/L10*100</f>
        <v>94.843033161045156</v>
      </c>
      <c r="M13" s="1"/>
      <c r="N13" s="20"/>
      <c r="O13" s="20"/>
      <c r="P13" s="20"/>
      <c r="Q13" s="20"/>
    </row>
    <row r="14" spans="1:17" ht="9.75" customHeight="1">
      <c r="A14" s="121"/>
      <c r="B14" s="123" t="s">
        <v>22</v>
      </c>
      <c r="C14" s="124"/>
      <c r="D14" s="124"/>
      <c r="E14" s="125"/>
      <c r="F14" s="5">
        <v>108146</v>
      </c>
      <c r="G14" s="5"/>
      <c r="H14" s="5"/>
      <c r="I14" s="5"/>
      <c r="J14" s="5"/>
      <c r="K14" s="5">
        <v>483093</v>
      </c>
      <c r="L14" s="5">
        <v>534093</v>
      </c>
      <c r="M14" s="1"/>
      <c r="N14" s="20"/>
      <c r="O14" s="20"/>
      <c r="P14" s="20"/>
      <c r="Q14" s="20"/>
    </row>
    <row r="15" spans="1:17" ht="9.75" customHeight="1">
      <c r="A15" s="121"/>
      <c r="B15" s="123" t="s">
        <v>23</v>
      </c>
      <c r="C15" s="124"/>
      <c r="D15" s="124"/>
      <c r="E15" s="125"/>
      <c r="F15" s="5">
        <v>30473</v>
      </c>
      <c r="G15" s="5"/>
      <c r="H15" s="5"/>
      <c r="I15" s="5"/>
      <c r="J15" s="5"/>
      <c r="K15" s="5">
        <v>49278</v>
      </c>
      <c r="L15" s="5">
        <v>71727</v>
      </c>
      <c r="M15" s="1"/>
      <c r="N15" s="20"/>
      <c r="O15" s="20"/>
      <c r="P15" s="20"/>
      <c r="Q15" s="20"/>
    </row>
    <row r="16" spans="1:17" ht="9.75" customHeight="1">
      <c r="A16" s="121"/>
      <c r="B16" s="112" t="s">
        <v>24</v>
      </c>
      <c r="C16" s="133"/>
      <c r="D16" s="133"/>
      <c r="E16" s="113"/>
      <c r="F16" s="5">
        <v>54953</v>
      </c>
      <c r="G16" s="5"/>
      <c r="H16" s="5"/>
      <c r="I16" s="5"/>
      <c r="J16" s="5"/>
      <c r="K16" s="5">
        <v>332651</v>
      </c>
      <c r="L16" s="5">
        <f>F16+K16</f>
        <v>387604</v>
      </c>
      <c r="M16" s="1"/>
      <c r="N16" s="20"/>
      <c r="O16" s="20"/>
      <c r="P16" s="20"/>
      <c r="Q16" s="20"/>
    </row>
    <row r="17" spans="1:17" ht="9.75" customHeight="1">
      <c r="A17" s="121"/>
      <c r="B17" s="112" t="s">
        <v>25</v>
      </c>
      <c r="C17" s="133"/>
      <c r="D17" s="133"/>
      <c r="E17" s="113"/>
      <c r="F17" s="5">
        <v>31152</v>
      </c>
      <c r="G17" s="5"/>
      <c r="H17" s="5"/>
      <c r="I17" s="5"/>
      <c r="J17" s="5"/>
      <c r="K17" s="5">
        <v>72229</v>
      </c>
      <c r="L17" s="5">
        <f t="shared" ref="L17:L25" si="0">F17+K17</f>
        <v>103381</v>
      </c>
      <c r="M17" s="1"/>
      <c r="N17" s="20"/>
      <c r="O17" s="20"/>
      <c r="P17" s="20"/>
      <c r="Q17" s="20"/>
    </row>
    <row r="18" spans="1:17" ht="9.75" customHeight="1">
      <c r="A18" s="122"/>
      <c r="B18" s="112" t="s">
        <v>26</v>
      </c>
      <c r="C18" s="133"/>
      <c r="D18" s="133"/>
      <c r="E18" s="113"/>
      <c r="F18" s="5">
        <v>31141</v>
      </c>
      <c r="G18" s="5"/>
      <c r="H18" s="5"/>
      <c r="I18" s="5"/>
      <c r="J18" s="5"/>
      <c r="K18" s="5">
        <v>72203</v>
      </c>
      <c r="L18" s="5">
        <f t="shared" si="0"/>
        <v>103344</v>
      </c>
      <c r="M18" s="1"/>
      <c r="N18" s="20"/>
      <c r="O18" s="20"/>
      <c r="P18" s="20"/>
      <c r="Q18" s="20"/>
    </row>
    <row r="19" spans="1:17" ht="9.75" customHeight="1">
      <c r="A19" s="163" t="s">
        <v>27</v>
      </c>
      <c r="B19" s="152"/>
      <c r="C19" s="152"/>
      <c r="D19" s="152"/>
      <c r="E19" s="153"/>
      <c r="F19" s="5">
        <v>9048</v>
      </c>
      <c r="G19" s="5"/>
      <c r="H19" s="5"/>
      <c r="I19" s="5"/>
      <c r="J19" s="5"/>
      <c r="K19" s="5">
        <v>12319</v>
      </c>
      <c r="L19" s="5">
        <f t="shared" si="0"/>
        <v>21367</v>
      </c>
      <c r="M19" s="1"/>
      <c r="N19" s="20"/>
      <c r="O19" s="20"/>
      <c r="P19" s="20"/>
      <c r="Q19" s="20"/>
    </row>
    <row r="20" spans="1:17" ht="9.75" customHeight="1">
      <c r="A20" s="15"/>
      <c r="B20" s="148" t="s">
        <v>28</v>
      </c>
      <c r="C20" s="112" t="s">
        <v>29</v>
      </c>
      <c r="D20" s="133"/>
      <c r="E20" s="113"/>
      <c r="F20" s="5">
        <v>7148</v>
      </c>
      <c r="G20" s="5"/>
      <c r="H20" s="5"/>
      <c r="I20" s="5"/>
      <c r="J20" s="5"/>
      <c r="K20" s="5">
        <v>10164</v>
      </c>
      <c r="L20" s="5">
        <f t="shared" si="0"/>
        <v>17312</v>
      </c>
      <c r="M20" s="1"/>
      <c r="N20" s="20"/>
      <c r="O20" s="20"/>
      <c r="P20" s="20"/>
      <c r="Q20" s="20"/>
    </row>
    <row r="21" spans="1:17" ht="9.75" customHeight="1">
      <c r="A21" s="15"/>
      <c r="B21" s="149"/>
      <c r="C21" s="112" t="s">
        <v>30</v>
      </c>
      <c r="D21" s="133"/>
      <c r="E21" s="113"/>
      <c r="F21" s="5">
        <v>946</v>
      </c>
      <c r="G21" s="5"/>
      <c r="H21" s="5"/>
      <c r="I21" s="5"/>
      <c r="J21" s="5"/>
      <c r="K21" s="5">
        <v>1174</v>
      </c>
      <c r="L21" s="5">
        <f t="shared" si="0"/>
        <v>2120</v>
      </c>
      <c r="M21" s="1"/>
      <c r="N21" s="20"/>
      <c r="O21" s="20"/>
      <c r="P21" s="20"/>
      <c r="Q21" s="20"/>
    </row>
    <row r="22" spans="1:17" ht="9.75" customHeight="1">
      <c r="A22" s="15"/>
      <c r="B22" s="150"/>
      <c r="C22" s="112" t="s">
        <v>31</v>
      </c>
      <c r="D22" s="133"/>
      <c r="E22" s="113"/>
      <c r="F22" s="5">
        <v>954</v>
      </c>
      <c r="G22" s="5"/>
      <c r="H22" s="5"/>
      <c r="I22" s="5"/>
      <c r="J22" s="5"/>
      <c r="K22" s="5">
        <v>981</v>
      </c>
      <c r="L22" s="5">
        <f t="shared" si="0"/>
        <v>1935</v>
      </c>
      <c r="M22" s="1"/>
      <c r="N22" s="20"/>
      <c r="O22" s="20"/>
      <c r="P22" s="20"/>
      <c r="Q22" s="20"/>
    </row>
    <row r="23" spans="1:17" ht="9.75" customHeight="1">
      <c r="A23" s="15"/>
      <c r="B23" s="148" t="s">
        <v>32</v>
      </c>
      <c r="C23" s="112" t="s">
        <v>29</v>
      </c>
      <c r="D23" s="133"/>
      <c r="E23" s="113"/>
      <c r="F23" s="5">
        <v>36</v>
      </c>
      <c r="G23" s="5"/>
      <c r="H23" s="5"/>
      <c r="I23" s="5"/>
      <c r="J23" s="5"/>
      <c r="K23" s="5">
        <v>26</v>
      </c>
      <c r="L23" s="5">
        <f t="shared" si="0"/>
        <v>62</v>
      </c>
      <c r="M23" s="1"/>
      <c r="N23" s="20"/>
      <c r="O23" s="20"/>
      <c r="P23" s="20"/>
      <c r="Q23" s="20"/>
    </row>
    <row r="24" spans="1:17" ht="9.75" customHeight="1">
      <c r="A24" s="15"/>
      <c r="B24" s="149"/>
      <c r="C24" s="112" t="s">
        <v>30</v>
      </c>
      <c r="D24" s="133"/>
      <c r="E24" s="113"/>
      <c r="F24" s="5">
        <v>0</v>
      </c>
      <c r="G24" s="5"/>
      <c r="H24" s="5"/>
      <c r="I24" s="5"/>
      <c r="J24" s="5"/>
      <c r="K24" s="5">
        <v>15</v>
      </c>
      <c r="L24" s="5">
        <f t="shared" si="0"/>
        <v>15</v>
      </c>
      <c r="M24" s="1"/>
      <c r="N24" s="20"/>
      <c r="O24" s="20"/>
      <c r="P24" s="20"/>
      <c r="Q24" s="20"/>
    </row>
    <row r="25" spans="1:17" ht="9.75" customHeight="1">
      <c r="A25" s="16"/>
      <c r="B25" s="150"/>
      <c r="C25" s="112" t="s">
        <v>31</v>
      </c>
      <c r="D25" s="133"/>
      <c r="E25" s="113"/>
      <c r="F25" s="5">
        <v>0</v>
      </c>
      <c r="G25" s="5"/>
      <c r="H25" s="5"/>
      <c r="I25" s="5"/>
      <c r="J25" s="5"/>
      <c r="K25" s="5">
        <v>0</v>
      </c>
      <c r="L25" s="5">
        <f t="shared" si="0"/>
        <v>0</v>
      </c>
      <c r="M25" s="1"/>
      <c r="N25" s="20"/>
      <c r="O25" s="20"/>
      <c r="P25" s="20"/>
      <c r="Q25" s="20"/>
    </row>
    <row r="26" spans="1:17" ht="9.75" customHeight="1">
      <c r="A26" s="120" t="s">
        <v>33</v>
      </c>
      <c r="B26" s="151" t="s">
        <v>34</v>
      </c>
      <c r="C26" s="152"/>
      <c r="D26" s="152"/>
      <c r="E26" s="153"/>
      <c r="F26" s="5">
        <v>7</v>
      </c>
      <c r="G26" s="5"/>
      <c r="H26" s="5"/>
      <c r="I26" s="5"/>
      <c r="J26" s="5"/>
      <c r="K26" s="5">
        <v>148</v>
      </c>
      <c r="L26" s="5">
        <f>F26+K26</f>
        <v>155</v>
      </c>
      <c r="M26" s="1"/>
      <c r="N26" s="20"/>
      <c r="O26" s="20"/>
      <c r="P26" s="20"/>
      <c r="Q26" s="20"/>
    </row>
    <row r="27" spans="1:17" ht="9.75" customHeight="1">
      <c r="A27" s="121"/>
      <c r="B27" s="112" t="s">
        <v>35</v>
      </c>
      <c r="C27" s="133"/>
      <c r="D27" s="133"/>
      <c r="E27" s="113"/>
      <c r="F27" s="5"/>
      <c r="G27" s="5"/>
      <c r="H27" s="5"/>
      <c r="I27" s="5"/>
      <c r="J27" s="5"/>
      <c r="K27" s="5"/>
      <c r="L27" s="5"/>
      <c r="M27" s="1"/>
      <c r="N27" s="20"/>
      <c r="O27" s="20"/>
      <c r="P27" s="20"/>
      <c r="Q27" s="20"/>
    </row>
    <row r="28" spans="1:17" ht="9.75" customHeight="1">
      <c r="A28" s="121"/>
      <c r="B28" s="157" t="s">
        <v>36</v>
      </c>
      <c r="C28" s="164"/>
      <c r="D28" s="165"/>
      <c r="E28" s="11" t="s">
        <v>37</v>
      </c>
      <c r="F28" s="5"/>
      <c r="G28" s="5"/>
      <c r="H28" s="5"/>
      <c r="I28" s="5"/>
      <c r="J28" s="5"/>
      <c r="K28" s="5"/>
      <c r="L28" s="5"/>
      <c r="M28" s="1"/>
      <c r="N28" s="20"/>
      <c r="O28" s="20"/>
      <c r="P28" s="20"/>
      <c r="Q28" s="20"/>
    </row>
    <row r="29" spans="1:17" ht="9.75" customHeight="1">
      <c r="A29" s="121"/>
      <c r="B29" s="166"/>
      <c r="C29" s="167"/>
      <c r="D29" s="168"/>
      <c r="E29" s="11" t="s">
        <v>38</v>
      </c>
      <c r="F29" s="5"/>
      <c r="G29" s="5"/>
      <c r="H29" s="5"/>
      <c r="I29" s="5"/>
      <c r="J29" s="5"/>
      <c r="K29" s="5"/>
      <c r="L29" s="5"/>
      <c r="M29" s="1"/>
      <c r="N29" s="20"/>
      <c r="O29" s="20"/>
      <c r="P29" s="20"/>
      <c r="Q29" s="20"/>
    </row>
    <row r="30" spans="1:17" ht="9.75" customHeight="1">
      <c r="A30" s="121"/>
      <c r="B30" s="151" t="s">
        <v>39</v>
      </c>
      <c r="C30" s="152"/>
      <c r="D30" s="152"/>
      <c r="E30" s="153"/>
      <c r="F30" s="5">
        <v>341993252</v>
      </c>
      <c r="G30" s="5"/>
      <c r="H30" s="5"/>
      <c r="I30" s="5"/>
      <c r="J30" s="5"/>
      <c r="K30" s="5">
        <v>393843734</v>
      </c>
      <c r="L30" s="5">
        <f>F30+K30</f>
        <v>735836986</v>
      </c>
      <c r="M30" s="1"/>
      <c r="N30" s="20"/>
      <c r="O30" s="20"/>
      <c r="P30" s="20"/>
      <c r="Q30" s="20"/>
    </row>
    <row r="31" spans="1:17" ht="9.75" customHeight="1">
      <c r="A31" s="121"/>
      <c r="B31" s="10"/>
      <c r="C31" s="112" t="s">
        <v>40</v>
      </c>
      <c r="D31" s="133"/>
      <c r="E31" s="113"/>
      <c r="F31" s="5">
        <v>329926256</v>
      </c>
      <c r="G31" s="5"/>
      <c r="H31" s="5"/>
      <c r="I31" s="5"/>
      <c r="J31" s="5"/>
      <c r="K31" s="5">
        <v>378767353</v>
      </c>
      <c r="L31" s="5">
        <f>F31+K31</f>
        <v>708693609</v>
      </c>
      <c r="M31" s="1"/>
      <c r="N31" s="20"/>
      <c r="O31" s="20"/>
      <c r="P31" s="20"/>
      <c r="Q31" s="20"/>
    </row>
    <row r="32" spans="1:17" ht="9.75" customHeight="1">
      <c r="A32" s="121"/>
      <c r="B32" s="17"/>
      <c r="C32" s="112" t="s">
        <v>41</v>
      </c>
      <c r="D32" s="133"/>
      <c r="E32" s="113"/>
      <c r="F32" s="5">
        <v>12066996</v>
      </c>
      <c r="G32" s="5"/>
      <c r="H32" s="5"/>
      <c r="I32" s="5"/>
      <c r="J32" s="5"/>
      <c r="K32" s="5">
        <v>15076381</v>
      </c>
      <c r="L32" s="5">
        <f>F32+K32</f>
        <v>27143377</v>
      </c>
      <c r="M32" s="1"/>
      <c r="N32" s="20"/>
      <c r="O32" s="20"/>
      <c r="P32" s="20"/>
      <c r="Q32" s="20"/>
    </row>
    <row r="33" spans="1:17" ht="9.75" customHeight="1">
      <c r="A33" s="121"/>
      <c r="B33" s="154" t="s">
        <v>42</v>
      </c>
      <c r="C33" s="155"/>
      <c r="D33" s="155"/>
      <c r="E33" s="156"/>
      <c r="F33" s="5">
        <v>278416675</v>
      </c>
      <c r="G33" s="5"/>
      <c r="H33" s="5"/>
      <c r="I33" s="5"/>
      <c r="J33" s="5"/>
      <c r="K33" s="5">
        <v>321000515</v>
      </c>
      <c r="L33" s="5">
        <f>F33+K33</f>
        <v>599417190</v>
      </c>
      <c r="M33" s="1"/>
      <c r="N33" s="20"/>
      <c r="O33" s="20"/>
      <c r="P33" s="20"/>
      <c r="Q33" s="20"/>
    </row>
    <row r="34" spans="1:17" ht="9.75" customHeight="1">
      <c r="A34" s="163" t="s">
        <v>43</v>
      </c>
      <c r="B34" s="152"/>
      <c r="C34" s="152"/>
      <c r="D34" s="152"/>
      <c r="E34" s="153"/>
      <c r="F34" s="5">
        <v>49</v>
      </c>
      <c r="G34" s="5"/>
      <c r="H34" s="5"/>
      <c r="I34" s="5"/>
      <c r="J34" s="5"/>
      <c r="K34" s="5">
        <v>182</v>
      </c>
      <c r="L34" s="5">
        <f>F34+K34</f>
        <v>231</v>
      </c>
      <c r="M34" s="1"/>
      <c r="N34" s="20"/>
      <c r="O34" s="20"/>
      <c r="P34" s="20"/>
      <c r="Q34" s="20"/>
    </row>
    <row r="35" spans="1:17" ht="9.75" customHeight="1">
      <c r="A35" s="15"/>
      <c r="B35" s="157" t="s">
        <v>44</v>
      </c>
      <c r="C35" s="158"/>
      <c r="D35" s="112" t="s">
        <v>37</v>
      </c>
      <c r="E35" s="113"/>
      <c r="F35" s="5"/>
      <c r="G35" s="5"/>
      <c r="H35" s="5"/>
      <c r="I35" s="5"/>
      <c r="J35" s="5"/>
      <c r="K35" s="5">
        <v>0</v>
      </c>
      <c r="L35" s="5"/>
      <c r="M35" s="1"/>
      <c r="N35" s="20"/>
      <c r="O35" s="20"/>
      <c r="P35" s="20"/>
      <c r="Q35" s="20"/>
    </row>
    <row r="36" spans="1:17" ht="9.75" customHeight="1">
      <c r="A36" s="16"/>
      <c r="B36" s="159"/>
      <c r="C36" s="160"/>
      <c r="D36" s="112" t="s">
        <v>38</v>
      </c>
      <c r="E36" s="113"/>
      <c r="F36" s="5"/>
      <c r="G36" s="5"/>
      <c r="H36" s="5"/>
      <c r="I36" s="5"/>
      <c r="J36" s="5"/>
      <c r="K36" s="5">
        <v>0</v>
      </c>
      <c r="L36" s="5"/>
      <c r="M36" s="1"/>
      <c r="N36" s="20"/>
      <c r="O36" s="20"/>
      <c r="P36" s="20"/>
      <c r="Q36" s="20"/>
    </row>
    <row r="37" spans="1:17" ht="9.75" customHeight="1">
      <c r="A37" s="121" t="s">
        <v>45</v>
      </c>
      <c r="B37" s="154" t="s">
        <v>46</v>
      </c>
      <c r="C37" s="155"/>
      <c r="D37" s="155"/>
      <c r="E37" s="156"/>
      <c r="F37" s="5">
        <v>259</v>
      </c>
      <c r="G37" s="5"/>
      <c r="H37" s="5"/>
      <c r="I37" s="5"/>
      <c r="J37" s="5"/>
      <c r="K37" s="5">
        <v>343</v>
      </c>
      <c r="L37" s="5">
        <f>F37+K37</f>
        <v>602</v>
      </c>
      <c r="M37" s="1"/>
      <c r="N37" s="20"/>
      <c r="O37" s="20"/>
      <c r="P37" s="20"/>
      <c r="Q37" s="20"/>
    </row>
    <row r="38" spans="1:17" ht="9.75" customHeight="1">
      <c r="A38" s="121"/>
      <c r="B38" s="112" t="s">
        <v>47</v>
      </c>
      <c r="C38" s="133"/>
      <c r="D38" s="133"/>
      <c r="E38" s="113"/>
      <c r="F38" s="13">
        <v>176</v>
      </c>
      <c r="G38" s="13"/>
      <c r="H38" s="13"/>
      <c r="I38" s="13"/>
      <c r="J38" s="13"/>
      <c r="K38" s="5">
        <v>203</v>
      </c>
      <c r="L38" s="5">
        <f>F38+K38</f>
        <v>379</v>
      </c>
      <c r="M38" s="1"/>
      <c r="N38" s="20"/>
      <c r="O38" s="20"/>
      <c r="P38" s="20"/>
      <c r="Q38" s="20"/>
    </row>
    <row r="39" spans="1:17" ht="9.75" customHeight="1">
      <c r="A39" s="122"/>
      <c r="B39" s="112" t="s">
        <v>48</v>
      </c>
      <c r="C39" s="133"/>
      <c r="D39" s="133"/>
      <c r="E39" s="113"/>
      <c r="F39" s="13">
        <v>435</v>
      </c>
      <c r="G39" s="13"/>
      <c r="H39" s="13"/>
      <c r="I39" s="13"/>
      <c r="J39" s="13"/>
      <c r="K39" s="5">
        <v>546</v>
      </c>
      <c r="L39" s="5">
        <f>F39+K39</f>
        <v>981</v>
      </c>
      <c r="M39" s="1"/>
      <c r="N39" s="20"/>
      <c r="O39" s="20"/>
      <c r="P39" s="20"/>
      <c r="Q39" s="20"/>
    </row>
    <row r="40" spans="1:17" ht="9.75" customHeight="1">
      <c r="A40" s="132" t="s">
        <v>49</v>
      </c>
      <c r="B40" s="133"/>
      <c r="C40" s="133"/>
      <c r="D40" s="133"/>
      <c r="E40" s="113"/>
      <c r="F40" s="26">
        <v>0.10543766578249338</v>
      </c>
      <c r="G40" s="26"/>
      <c r="H40" s="26"/>
      <c r="I40" s="26"/>
      <c r="J40" s="26"/>
      <c r="K40" s="25">
        <v>7.9633087101225755E-2</v>
      </c>
      <c r="L40" s="25">
        <f>L22/L19</f>
        <v>9.0560209669115932E-2</v>
      </c>
      <c r="M40" s="1"/>
      <c r="N40" s="20"/>
      <c r="O40" s="20"/>
      <c r="P40" s="20"/>
      <c r="Q40" s="20"/>
    </row>
    <row r="41" spans="1:17" ht="9.75" customHeight="1">
      <c r="A41" s="140" t="s">
        <v>50</v>
      </c>
      <c r="B41" s="143" t="s">
        <v>51</v>
      </c>
      <c r="C41" s="144"/>
      <c r="D41" s="8" t="s">
        <v>52</v>
      </c>
      <c r="E41" s="24"/>
      <c r="F41" s="12">
        <v>1</v>
      </c>
      <c r="G41" s="12"/>
      <c r="H41" s="12"/>
      <c r="I41" s="12"/>
      <c r="J41" s="12"/>
      <c r="K41" s="5">
        <v>15</v>
      </c>
      <c r="L41" s="12">
        <f>F41+K41</f>
        <v>16</v>
      </c>
      <c r="M41" s="20"/>
      <c r="N41" s="1"/>
      <c r="O41" s="20"/>
      <c r="P41" s="20"/>
      <c r="Q41" s="1"/>
    </row>
    <row r="42" spans="1:17" ht="9.75" customHeight="1">
      <c r="A42" s="141"/>
      <c r="B42" s="145"/>
      <c r="C42" s="146"/>
      <c r="D42" s="21" t="s">
        <v>53</v>
      </c>
      <c r="E42" s="22"/>
      <c r="F42" s="5">
        <v>18</v>
      </c>
      <c r="G42" s="12"/>
      <c r="H42" s="12"/>
      <c r="I42" s="12"/>
      <c r="J42" s="12"/>
      <c r="K42" s="5">
        <v>68</v>
      </c>
      <c r="L42" s="12">
        <f>F42+K42</f>
        <v>86</v>
      </c>
      <c r="M42" s="20"/>
      <c r="N42" s="1"/>
      <c r="O42" s="20"/>
      <c r="P42" s="20"/>
      <c r="Q42" s="1"/>
    </row>
    <row r="43" spans="1:17" ht="9.75" customHeight="1">
      <c r="A43" s="141"/>
      <c r="B43" s="145"/>
      <c r="C43" s="146"/>
      <c r="D43" s="21" t="s">
        <v>54</v>
      </c>
      <c r="E43" s="22"/>
      <c r="F43" s="5">
        <v>19</v>
      </c>
      <c r="G43" s="12"/>
      <c r="H43" s="12"/>
      <c r="I43" s="12"/>
      <c r="J43" s="12"/>
      <c r="K43" s="5">
        <v>70</v>
      </c>
      <c r="L43" s="12">
        <f>F43+K43</f>
        <v>89</v>
      </c>
      <c r="M43" s="20"/>
      <c r="N43" s="1"/>
      <c r="O43" s="20"/>
      <c r="P43" s="20"/>
      <c r="Q43" s="1"/>
    </row>
    <row r="44" spans="1:17" ht="9.75" customHeight="1">
      <c r="A44" s="141"/>
      <c r="B44" s="146"/>
      <c r="C44" s="146"/>
      <c r="D44" s="21" t="s">
        <v>55</v>
      </c>
      <c r="E44" s="22"/>
      <c r="F44" s="5">
        <v>18</v>
      </c>
      <c r="G44" s="12"/>
      <c r="H44" s="12"/>
      <c r="I44" s="12"/>
      <c r="J44" s="12"/>
      <c r="K44" s="5">
        <v>50</v>
      </c>
      <c r="L44" s="12">
        <f>F44+K44</f>
        <v>68</v>
      </c>
      <c r="M44" s="20"/>
      <c r="N44" s="1"/>
      <c r="O44" s="20"/>
      <c r="P44" s="20"/>
      <c r="Q44" s="1"/>
    </row>
    <row r="45" spans="1:17" ht="9.75" customHeight="1">
      <c r="A45" s="141"/>
      <c r="B45" s="146"/>
      <c r="C45" s="146"/>
      <c r="D45" s="21" t="s">
        <v>56</v>
      </c>
      <c r="E45" s="22"/>
      <c r="F45" s="5">
        <v>3</v>
      </c>
      <c r="G45" s="5"/>
      <c r="H45" s="5"/>
      <c r="I45" s="5"/>
      <c r="J45" s="5"/>
      <c r="K45" s="5">
        <v>0</v>
      </c>
      <c r="L45" s="5">
        <f>F45+K45</f>
        <v>3</v>
      </c>
      <c r="M45" s="20"/>
      <c r="N45" s="1"/>
      <c r="O45" s="20"/>
      <c r="P45" s="20"/>
      <c r="Q45" s="1"/>
    </row>
    <row r="46" spans="1:17" ht="9.75" customHeight="1">
      <c r="A46" s="141"/>
      <c r="B46" s="21" t="s">
        <v>57</v>
      </c>
      <c r="C46" s="22"/>
      <c r="D46" s="22"/>
      <c r="E46" s="22"/>
      <c r="F46" s="4"/>
      <c r="G46" s="4"/>
      <c r="H46" s="4"/>
      <c r="I46" s="4"/>
      <c r="J46" s="4"/>
      <c r="K46" s="5">
        <v>0</v>
      </c>
      <c r="L46" s="5"/>
      <c r="M46" s="20"/>
      <c r="N46" s="1"/>
      <c r="O46" s="20"/>
      <c r="P46" s="20"/>
      <c r="Q46" s="1"/>
    </row>
    <row r="47" spans="1:17" ht="9.75" customHeight="1">
      <c r="A47" s="141"/>
      <c r="B47" s="147" t="s">
        <v>58</v>
      </c>
      <c r="C47" s="161" t="s">
        <v>59</v>
      </c>
      <c r="D47" s="162"/>
      <c r="E47" s="9" t="s">
        <v>60</v>
      </c>
      <c r="F47" s="5"/>
      <c r="G47" s="5"/>
      <c r="H47" s="5"/>
      <c r="I47" s="5"/>
      <c r="J47" s="5"/>
      <c r="K47" s="5">
        <v>0</v>
      </c>
      <c r="L47" s="5"/>
      <c r="M47" s="20"/>
      <c r="N47" s="1"/>
      <c r="O47" s="20"/>
      <c r="P47" s="20"/>
      <c r="Q47" s="1"/>
    </row>
    <row r="48" spans="1:17" ht="9.75" customHeight="1">
      <c r="A48" s="141"/>
      <c r="B48" s="147"/>
      <c r="C48" s="134" t="s">
        <v>61</v>
      </c>
      <c r="D48" s="135"/>
      <c r="E48" s="9" t="s">
        <v>62</v>
      </c>
      <c r="F48" s="5"/>
      <c r="G48" s="5"/>
      <c r="H48" s="5"/>
      <c r="I48" s="5"/>
      <c r="J48" s="5"/>
      <c r="K48" s="5">
        <v>0</v>
      </c>
      <c r="L48" s="5"/>
      <c r="M48" s="20"/>
      <c r="N48" s="1"/>
      <c r="O48" s="20"/>
      <c r="P48" s="20"/>
      <c r="Q48" s="1"/>
    </row>
    <row r="49" spans="1:16" ht="9.75" customHeight="1">
      <c r="A49" s="141"/>
      <c r="B49" s="147"/>
      <c r="C49" s="136"/>
      <c r="D49" s="137"/>
      <c r="E49" s="9" t="s">
        <v>63</v>
      </c>
      <c r="F49" s="5"/>
      <c r="G49" s="5"/>
      <c r="H49" s="5"/>
      <c r="I49" s="5"/>
      <c r="J49" s="5"/>
      <c r="K49" s="5">
        <v>0</v>
      </c>
      <c r="L49" s="5"/>
      <c r="M49" s="20"/>
      <c r="N49" s="1"/>
      <c r="O49" s="20"/>
      <c r="P49" s="20"/>
    </row>
    <row r="50" spans="1:16" ht="9.75" customHeight="1">
      <c r="A50" s="141"/>
      <c r="B50" s="147"/>
      <c r="C50" s="136"/>
      <c r="D50" s="137"/>
      <c r="E50" s="9" t="s">
        <v>64</v>
      </c>
      <c r="F50" s="5"/>
      <c r="G50" s="5"/>
      <c r="H50" s="5"/>
      <c r="I50" s="5"/>
      <c r="J50" s="5"/>
      <c r="K50" s="5">
        <v>0</v>
      </c>
      <c r="L50" s="5"/>
      <c r="M50" s="20"/>
      <c r="N50" s="1"/>
      <c r="O50" s="20"/>
      <c r="P50" s="20"/>
    </row>
    <row r="51" spans="1:16" ht="9.75" customHeight="1">
      <c r="A51" s="141"/>
      <c r="B51" s="147"/>
      <c r="C51" s="136"/>
      <c r="D51" s="137"/>
      <c r="E51" s="9" t="s">
        <v>65</v>
      </c>
      <c r="F51" s="5"/>
      <c r="G51" s="5"/>
      <c r="H51" s="5"/>
      <c r="I51" s="5"/>
      <c r="J51" s="5"/>
      <c r="K51" s="5">
        <v>0</v>
      </c>
      <c r="L51" s="5"/>
      <c r="M51" s="20"/>
      <c r="N51" s="1"/>
      <c r="O51" s="20"/>
      <c r="P51" s="20"/>
    </row>
    <row r="52" spans="1:16" ht="9.75" customHeight="1">
      <c r="A52" s="141"/>
      <c r="B52" s="147"/>
      <c r="C52" s="138"/>
      <c r="D52" s="139"/>
      <c r="E52" s="9" t="s">
        <v>66</v>
      </c>
      <c r="F52" s="5"/>
      <c r="G52" s="5"/>
      <c r="H52" s="5"/>
      <c r="I52" s="5"/>
      <c r="J52" s="5"/>
      <c r="K52" s="5">
        <v>0</v>
      </c>
      <c r="L52" s="5"/>
      <c r="M52" s="20"/>
      <c r="N52" s="1"/>
      <c r="O52" s="20"/>
      <c r="P52" s="20"/>
    </row>
    <row r="53" spans="1:16" ht="9.75" customHeight="1">
      <c r="A53" s="141"/>
      <c r="B53" s="107" t="s">
        <v>177</v>
      </c>
      <c r="C53" s="107"/>
      <c r="D53" s="107"/>
      <c r="E53" s="107"/>
      <c r="F53" s="5">
        <v>31293548</v>
      </c>
      <c r="G53" s="5"/>
      <c r="H53" s="5"/>
      <c r="I53" s="5"/>
      <c r="J53" s="5"/>
      <c r="K53" s="5">
        <v>33766099</v>
      </c>
      <c r="L53" s="5">
        <f>F53+K53</f>
        <v>65059647</v>
      </c>
      <c r="M53" s="20"/>
      <c r="N53" s="1"/>
      <c r="O53" s="20"/>
      <c r="P53" s="20"/>
    </row>
    <row r="54" spans="1:16" ht="9.75" customHeight="1">
      <c r="A54" s="141"/>
      <c r="B54" s="107" t="s">
        <v>178</v>
      </c>
      <c r="C54" s="107"/>
      <c r="D54" s="107"/>
      <c r="E54" s="107"/>
      <c r="F54" s="5">
        <v>34132367</v>
      </c>
      <c r="G54" s="5"/>
      <c r="H54" s="5"/>
      <c r="I54" s="5"/>
      <c r="J54" s="5"/>
      <c r="K54" s="5">
        <v>44328081</v>
      </c>
      <c r="L54" s="5">
        <f>F54+K54</f>
        <v>78460448</v>
      </c>
      <c r="M54" s="20"/>
      <c r="N54" s="1"/>
      <c r="O54" s="20"/>
      <c r="P54" s="20"/>
    </row>
    <row r="55" spans="1:16" ht="9.75" customHeight="1">
      <c r="A55" s="141"/>
      <c r="B55" s="107" t="s">
        <v>179</v>
      </c>
      <c r="C55" s="107"/>
      <c r="D55" s="107"/>
      <c r="E55" s="107"/>
      <c r="F55" s="6">
        <v>112.4</v>
      </c>
      <c r="G55" s="6"/>
      <c r="H55" s="6"/>
      <c r="I55" s="6"/>
      <c r="J55" s="6"/>
      <c r="K55" s="6">
        <v>105.2</v>
      </c>
      <c r="L55" s="6">
        <f>ROUND(L53/L33*1000,1)</f>
        <v>108.5</v>
      </c>
      <c r="M55" s="20"/>
      <c r="N55" s="1"/>
      <c r="O55" s="20"/>
      <c r="P55" s="20"/>
    </row>
    <row r="56" spans="1:16" ht="9.75" customHeight="1">
      <c r="A56" s="141"/>
      <c r="B56" s="107" t="s">
        <v>180</v>
      </c>
      <c r="C56" s="107"/>
      <c r="D56" s="107"/>
      <c r="E56" s="107"/>
      <c r="F56" s="6">
        <v>122.6</v>
      </c>
      <c r="G56" s="6"/>
      <c r="H56" s="6"/>
      <c r="I56" s="6"/>
      <c r="J56" s="6"/>
      <c r="K56" s="6">
        <v>138.1</v>
      </c>
      <c r="L56" s="6">
        <f>ROUND(L54/L33*1000,1)</f>
        <v>130.9</v>
      </c>
      <c r="M56" s="20"/>
      <c r="N56" s="1"/>
      <c r="O56" s="20"/>
      <c r="P56" s="20"/>
    </row>
    <row r="57" spans="1:16" ht="9.75" customHeight="1">
      <c r="A57" s="141"/>
      <c r="B57" s="108" t="s">
        <v>67</v>
      </c>
      <c r="C57" s="109"/>
      <c r="D57" s="109"/>
      <c r="E57" s="110"/>
      <c r="F57" s="6">
        <v>91.7</v>
      </c>
      <c r="G57" s="6"/>
      <c r="H57" s="6"/>
      <c r="I57" s="6"/>
      <c r="J57" s="6"/>
      <c r="K57" s="6">
        <v>76.2</v>
      </c>
      <c r="L57" s="6">
        <f>ROUND(L55/L56*100,1)</f>
        <v>82.9</v>
      </c>
      <c r="M57" s="20"/>
      <c r="N57" s="1"/>
      <c r="O57" s="20"/>
      <c r="P57" s="20"/>
    </row>
    <row r="58" spans="1:16" ht="9.75" customHeight="1">
      <c r="A58" s="142"/>
      <c r="B58" s="111" t="s">
        <v>68</v>
      </c>
      <c r="C58" s="111"/>
      <c r="D58" s="111"/>
      <c r="E58" s="111"/>
      <c r="F58" s="23">
        <v>10.199999999999989</v>
      </c>
      <c r="G58" s="23"/>
      <c r="H58" s="23"/>
      <c r="I58" s="23"/>
      <c r="J58" s="23"/>
      <c r="K58" s="23">
        <v>32.899999999999991</v>
      </c>
      <c r="L58" s="23">
        <f>IF(L56&gt;L55,L56-L55,0)</f>
        <v>22.400000000000006</v>
      </c>
      <c r="M58" s="20"/>
      <c r="N58" s="1"/>
      <c r="O58" s="20"/>
      <c r="P58" s="20"/>
    </row>
    <row r="59" spans="1:16" ht="9.75" customHeight="1">
      <c r="A59" s="18"/>
      <c r="B59" s="1"/>
      <c r="C59" s="1"/>
      <c r="D59" s="1"/>
      <c r="E59" s="14" t="s">
        <v>69</v>
      </c>
      <c r="F59" s="18"/>
      <c r="G59" s="18"/>
      <c r="H59" s="18"/>
      <c r="I59" s="18"/>
      <c r="J59" s="18"/>
      <c r="K59" s="1"/>
      <c r="L59" s="1"/>
      <c r="M59" s="1"/>
      <c r="N59" s="1"/>
      <c r="O59" s="1"/>
      <c r="P59" s="1"/>
    </row>
    <row r="65" spans="6:10" ht="9.75" customHeight="1">
      <c r="F65" s="19"/>
      <c r="G65" s="19"/>
      <c r="H65" s="19"/>
      <c r="I65" s="19"/>
      <c r="J65" s="19"/>
    </row>
  </sheetData>
  <mergeCells count="55">
    <mergeCell ref="A5:E5"/>
    <mergeCell ref="B14:E14"/>
    <mergeCell ref="B15:E15"/>
    <mergeCell ref="B12:E12"/>
    <mergeCell ref="B13:E13"/>
    <mergeCell ref="C47:D47"/>
    <mergeCell ref="B16:E16"/>
    <mergeCell ref="B17:E17"/>
    <mergeCell ref="B18:E18"/>
    <mergeCell ref="A19:E19"/>
    <mergeCell ref="C32:E32"/>
    <mergeCell ref="B27:E27"/>
    <mergeCell ref="B28:D29"/>
    <mergeCell ref="A37:A39"/>
    <mergeCell ref="B37:E37"/>
    <mergeCell ref="B38:E38"/>
    <mergeCell ref="B39:E39"/>
    <mergeCell ref="A34:E34"/>
    <mergeCell ref="C21:E21"/>
    <mergeCell ref="C22:E22"/>
    <mergeCell ref="B23:B25"/>
    <mergeCell ref="C23:E23"/>
    <mergeCell ref="A40:E40"/>
    <mergeCell ref="C24:E24"/>
    <mergeCell ref="C25:E25"/>
    <mergeCell ref="B20:B22"/>
    <mergeCell ref="C20:E20"/>
    <mergeCell ref="A26:A33"/>
    <mergeCell ref="B26:E26"/>
    <mergeCell ref="B30:E30"/>
    <mergeCell ref="C31:E31"/>
    <mergeCell ref="B33:E33"/>
    <mergeCell ref="D35:E35"/>
    <mergeCell ref="B35:C36"/>
    <mergeCell ref="B58:E58"/>
    <mergeCell ref="D36:E36"/>
    <mergeCell ref="A1:E2"/>
    <mergeCell ref="A6:A18"/>
    <mergeCell ref="B6:E6"/>
    <mergeCell ref="B7:E7"/>
    <mergeCell ref="B8:E8"/>
    <mergeCell ref="B9:E9"/>
    <mergeCell ref="B10:E10"/>
    <mergeCell ref="B11:E11"/>
    <mergeCell ref="A3:E3"/>
    <mergeCell ref="A4:E4"/>
    <mergeCell ref="C48:D52"/>
    <mergeCell ref="A41:A58"/>
    <mergeCell ref="B41:C45"/>
    <mergeCell ref="B47:B52"/>
    <mergeCell ref="B53:E53"/>
    <mergeCell ref="B54:E54"/>
    <mergeCell ref="B55:E55"/>
    <mergeCell ref="B56:E56"/>
    <mergeCell ref="B57:E57"/>
  </mergeCells>
  <phoneticPr fontId="27"/>
  <pageMargins left="0.78740157480314965" right="0.78740157480314965" top="1.2598425196850394" bottom="0.59055118110236227" header="0.51181102362204722" footer="0.31496062992125984"/>
  <pageSetup paperSize="9" firstPageNumber="201" orientation="portrait" useFirstPageNumber="1" r:id="rId1"/>
  <headerFooter scaleWithDoc="0">
    <oddHeader>&amp;L&amp;"ＭＳ ゴシック,標準"Ⅳ　平成26年度地方公営企業事業別決算状況
　２　法非適用事業
　　（２）下水道事業（法適用・法非適用合計）&amp;R
&amp;"ＭＳ ゴシック,標準"&amp;A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view="pageLayout" zoomScale="140" zoomScaleNormal="150" zoomScalePageLayoutView="140" workbookViewId="0">
      <selection activeCell="D64" sqref="D64:E64"/>
    </sheetView>
  </sheetViews>
  <sheetFormatPr defaultRowHeight="9.75" customHeight="1"/>
  <cols>
    <col min="1" max="4" width="1.625" customWidth="1"/>
    <col min="5" max="5" width="15.625" customWidth="1"/>
    <col min="6" max="9" width="9" hidden="1" customWidth="1"/>
    <col min="10" max="10" width="9.625" customWidth="1"/>
  </cols>
  <sheetData>
    <row r="1" spans="1:19" ht="9.75" customHeight="1">
      <c r="A1" s="114" t="s">
        <v>0</v>
      </c>
      <c r="B1" s="178"/>
      <c r="C1" s="178"/>
      <c r="D1" s="178"/>
      <c r="E1" s="179"/>
      <c r="F1" s="2" t="s">
        <v>1</v>
      </c>
      <c r="G1" s="2" t="s">
        <v>1</v>
      </c>
      <c r="H1" s="2" t="s">
        <v>1</v>
      </c>
      <c r="I1" s="2" t="s">
        <v>1</v>
      </c>
      <c r="J1" s="2" t="s">
        <v>2</v>
      </c>
      <c r="K1" s="1"/>
      <c r="L1" s="1"/>
      <c r="M1" s="1"/>
      <c r="N1" s="1"/>
      <c r="O1" s="1"/>
      <c r="P1" s="1"/>
      <c r="Q1" s="1"/>
      <c r="R1" s="1"/>
      <c r="S1" s="1"/>
    </row>
    <row r="2" spans="1:19" ht="9.75" customHeight="1">
      <c r="A2" s="180"/>
      <c r="B2" s="181"/>
      <c r="C2" s="181"/>
      <c r="D2" s="181"/>
      <c r="E2" s="182"/>
      <c r="F2" s="7" t="s">
        <v>3</v>
      </c>
      <c r="G2" s="7" t="s">
        <v>4</v>
      </c>
      <c r="H2" s="7" t="s">
        <v>70</v>
      </c>
      <c r="I2" s="7" t="s">
        <v>6</v>
      </c>
      <c r="J2" s="7" t="s">
        <v>8</v>
      </c>
      <c r="K2" s="1"/>
      <c r="L2" s="1"/>
      <c r="M2" s="1"/>
      <c r="N2" s="1"/>
      <c r="O2" s="1"/>
      <c r="P2" s="1"/>
      <c r="Q2" s="1"/>
      <c r="R2" s="1"/>
      <c r="S2" s="1"/>
    </row>
    <row r="3" spans="1:19" ht="9.75" customHeight="1">
      <c r="A3" s="183" t="s">
        <v>71</v>
      </c>
      <c r="B3" s="184" t="s">
        <v>72</v>
      </c>
      <c r="C3" s="184"/>
      <c r="D3" s="184"/>
      <c r="E3" s="185"/>
      <c r="F3" s="39">
        <v>54497565</v>
      </c>
      <c r="G3" s="39">
        <v>720351</v>
      </c>
      <c r="H3" s="39">
        <v>2979715</v>
      </c>
      <c r="I3" s="39">
        <v>239369</v>
      </c>
      <c r="J3" s="39">
        <v>53884159</v>
      </c>
      <c r="K3" s="1"/>
      <c r="L3" s="1"/>
      <c r="M3" s="43"/>
      <c r="N3" s="1"/>
      <c r="O3" s="43"/>
      <c r="P3" s="43"/>
      <c r="Q3" s="43"/>
      <c r="R3" s="43"/>
      <c r="S3" s="43"/>
    </row>
    <row r="4" spans="1:19" ht="9.75" customHeight="1">
      <c r="A4" s="176"/>
      <c r="B4" s="28"/>
      <c r="C4" s="151" t="s">
        <v>73</v>
      </c>
      <c r="D4" s="152"/>
      <c r="E4" s="153"/>
      <c r="F4" s="39">
        <v>42558295</v>
      </c>
      <c r="G4" s="39">
        <v>219500</v>
      </c>
      <c r="H4" s="39">
        <v>1025697</v>
      </c>
      <c r="I4" s="39">
        <v>110848</v>
      </c>
      <c r="J4" s="39">
        <v>40504439</v>
      </c>
      <c r="K4" s="1"/>
      <c r="L4" s="1"/>
      <c r="M4" s="43"/>
      <c r="N4" s="1"/>
      <c r="O4" s="43"/>
      <c r="P4" s="43"/>
      <c r="Q4" s="43"/>
      <c r="R4" s="43"/>
      <c r="S4" s="43"/>
    </row>
    <row r="5" spans="1:19" ht="9.75" customHeight="1">
      <c r="A5" s="176"/>
      <c r="B5" s="29"/>
      <c r="C5" s="30"/>
      <c r="D5" s="112" t="s">
        <v>74</v>
      </c>
      <c r="E5" s="113"/>
      <c r="F5" s="39">
        <v>33982523</v>
      </c>
      <c r="G5" s="39">
        <v>214157</v>
      </c>
      <c r="H5" s="39">
        <v>1025450</v>
      </c>
      <c r="I5" s="39">
        <v>110848</v>
      </c>
      <c r="J5" s="39">
        <v>33766099</v>
      </c>
      <c r="K5" s="1"/>
      <c r="L5" s="1"/>
      <c r="M5" s="43"/>
      <c r="N5" s="1"/>
      <c r="O5" s="43"/>
      <c r="P5" s="43"/>
      <c r="Q5" s="43"/>
      <c r="R5" s="43"/>
      <c r="S5" s="43"/>
    </row>
    <row r="6" spans="1:19" ht="9.75" customHeight="1">
      <c r="A6" s="176"/>
      <c r="B6" s="29"/>
      <c r="C6" s="30"/>
      <c r="D6" s="112" t="s">
        <v>75</v>
      </c>
      <c r="E6" s="113"/>
      <c r="F6" s="39">
        <v>8464035</v>
      </c>
      <c r="G6" s="39">
        <v>5074</v>
      </c>
      <c r="H6" s="39">
        <v>0</v>
      </c>
      <c r="I6" s="39">
        <v>0</v>
      </c>
      <c r="J6" s="39">
        <v>6702607</v>
      </c>
      <c r="K6" s="1"/>
      <c r="L6" s="1"/>
      <c r="M6" s="43"/>
      <c r="N6" s="1"/>
      <c r="O6" s="43"/>
      <c r="P6" s="43"/>
      <c r="Q6" s="43"/>
      <c r="R6" s="43"/>
      <c r="S6" s="43"/>
    </row>
    <row r="7" spans="1:19" ht="9.75" customHeight="1">
      <c r="A7" s="176"/>
      <c r="B7" s="29"/>
      <c r="C7" s="30"/>
      <c r="D7" s="112" t="s">
        <v>76</v>
      </c>
      <c r="E7" s="113"/>
      <c r="F7" s="39">
        <v>3846</v>
      </c>
      <c r="G7" s="39">
        <v>0</v>
      </c>
      <c r="H7" s="39">
        <v>0</v>
      </c>
      <c r="I7" s="39">
        <v>0</v>
      </c>
      <c r="J7" s="39">
        <v>9914</v>
      </c>
      <c r="K7" s="1"/>
      <c r="L7" s="1"/>
      <c r="M7" s="43"/>
      <c r="N7" s="1"/>
      <c r="O7" s="43"/>
      <c r="P7" s="43"/>
      <c r="Q7" s="43"/>
      <c r="R7" s="43"/>
      <c r="S7" s="43"/>
    </row>
    <row r="8" spans="1:19" ht="9.75" customHeight="1">
      <c r="A8" s="176"/>
      <c r="B8" s="29"/>
      <c r="C8" s="31"/>
      <c r="D8" s="112" t="s">
        <v>77</v>
      </c>
      <c r="E8" s="113"/>
      <c r="F8" s="39">
        <v>107891</v>
      </c>
      <c r="G8" s="39">
        <v>269</v>
      </c>
      <c r="H8" s="39">
        <v>247</v>
      </c>
      <c r="I8" s="39">
        <v>0</v>
      </c>
      <c r="J8" s="39">
        <v>25819</v>
      </c>
      <c r="K8" s="1"/>
      <c r="L8" s="1"/>
      <c r="M8" s="43"/>
      <c r="N8" s="1"/>
      <c r="O8" s="43"/>
      <c r="P8" s="43"/>
      <c r="Q8" s="43"/>
      <c r="R8" s="43"/>
      <c r="S8" s="43"/>
    </row>
    <row r="9" spans="1:19" ht="9.75" customHeight="1">
      <c r="A9" s="176"/>
      <c r="B9" s="29"/>
      <c r="C9" s="151" t="s">
        <v>78</v>
      </c>
      <c r="D9" s="152"/>
      <c r="E9" s="153"/>
      <c r="F9" s="39">
        <v>11939270</v>
      </c>
      <c r="G9" s="39">
        <v>500851</v>
      </c>
      <c r="H9" s="39">
        <v>1954018</v>
      </c>
      <c r="I9" s="39">
        <v>128521</v>
      </c>
      <c r="J9" s="39">
        <v>13379720</v>
      </c>
      <c r="K9" s="1"/>
      <c r="L9" s="1"/>
      <c r="M9" s="43"/>
      <c r="N9" s="1"/>
      <c r="O9" s="43"/>
      <c r="P9" s="43"/>
      <c r="Q9" s="43"/>
      <c r="R9" s="43"/>
      <c r="S9" s="43"/>
    </row>
    <row r="10" spans="1:19" ht="9.75" customHeight="1">
      <c r="A10" s="176"/>
      <c r="B10" s="29"/>
      <c r="C10" s="30"/>
      <c r="D10" s="112" t="s">
        <v>79</v>
      </c>
      <c r="E10" s="113"/>
      <c r="F10" s="39">
        <v>5400</v>
      </c>
      <c r="G10" s="39">
        <v>200</v>
      </c>
      <c r="H10" s="39">
        <v>0</v>
      </c>
      <c r="I10" s="39">
        <v>18</v>
      </c>
      <c r="J10" s="39">
        <v>316</v>
      </c>
      <c r="K10" s="1"/>
      <c r="L10" s="1"/>
      <c r="M10" s="43"/>
      <c r="N10" s="1"/>
      <c r="O10" s="43"/>
      <c r="P10" s="43"/>
      <c r="Q10" s="43"/>
      <c r="R10" s="43"/>
      <c r="S10" s="43"/>
    </row>
    <row r="11" spans="1:19" ht="9.75" customHeight="1">
      <c r="A11" s="176"/>
      <c r="B11" s="29"/>
      <c r="C11" s="30"/>
      <c r="D11" s="112" t="s">
        <v>80</v>
      </c>
      <c r="E11" s="113"/>
      <c r="F11" s="39">
        <v>0</v>
      </c>
      <c r="G11" s="39">
        <v>0</v>
      </c>
      <c r="H11" s="39">
        <v>4756</v>
      </c>
      <c r="I11" s="39">
        <v>6963</v>
      </c>
      <c r="J11" s="39">
        <v>17154</v>
      </c>
      <c r="K11" s="1"/>
      <c r="L11" s="1"/>
      <c r="M11" s="43"/>
      <c r="N11" s="1"/>
      <c r="O11" s="43"/>
      <c r="P11" s="43"/>
      <c r="Q11" s="43"/>
      <c r="R11" s="43"/>
      <c r="S11" s="43"/>
    </row>
    <row r="12" spans="1:19" ht="9.75" customHeight="1">
      <c r="A12" s="176"/>
      <c r="B12" s="29"/>
      <c r="C12" s="30"/>
      <c r="D12" s="112" t="s">
        <v>81</v>
      </c>
      <c r="E12" s="113"/>
      <c r="F12" s="39">
        <v>10431282</v>
      </c>
      <c r="G12" s="39">
        <v>490476</v>
      </c>
      <c r="H12" s="39">
        <v>1922973</v>
      </c>
      <c r="I12" s="39">
        <v>112539</v>
      </c>
      <c r="J12" s="39">
        <v>12891383</v>
      </c>
      <c r="K12" s="1"/>
      <c r="L12" s="1"/>
      <c r="M12" s="43"/>
      <c r="N12" s="1"/>
      <c r="O12" s="43"/>
      <c r="P12" s="43"/>
      <c r="Q12" s="43"/>
      <c r="R12" s="43"/>
      <c r="S12" s="43"/>
    </row>
    <row r="13" spans="1:19" ht="9.75" customHeight="1">
      <c r="A13" s="176"/>
      <c r="B13" s="29"/>
      <c r="C13" s="30"/>
      <c r="D13" s="151" t="s">
        <v>77</v>
      </c>
      <c r="E13" s="153"/>
      <c r="F13" s="39">
        <v>1502588</v>
      </c>
      <c r="G13" s="39">
        <v>10175</v>
      </c>
      <c r="H13" s="39">
        <v>26289</v>
      </c>
      <c r="I13" s="39">
        <v>9001</v>
      </c>
      <c r="J13" s="39">
        <v>470867</v>
      </c>
      <c r="K13" s="1"/>
      <c r="L13" s="1"/>
      <c r="M13" s="43"/>
      <c r="N13" s="1"/>
      <c r="O13" s="43"/>
      <c r="P13" s="43"/>
      <c r="Q13" s="43"/>
      <c r="R13" s="43"/>
      <c r="S13" s="43"/>
    </row>
    <row r="14" spans="1:19" ht="9.75" customHeight="1">
      <c r="A14" s="176"/>
      <c r="B14" s="152" t="s">
        <v>82</v>
      </c>
      <c r="C14" s="152"/>
      <c r="D14" s="152"/>
      <c r="E14" s="153"/>
      <c r="F14" s="39">
        <v>36383391</v>
      </c>
      <c r="G14" s="39">
        <v>408157</v>
      </c>
      <c r="H14" s="39">
        <v>2283741</v>
      </c>
      <c r="I14" s="39">
        <v>187943</v>
      </c>
      <c r="J14" s="39">
        <v>36594535</v>
      </c>
      <c r="K14" s="1"/>
      <c r="L14" s="1"/>
      <c r="M14" s="43"/>
      <c r="N14" s="1"/>
      <c r="O14" s="43"/>
      <c r="P14" s="43"/>
      <c r="Q14" s="43"/>
      <c r="R14" s="43"/>
      <c r="S14" s="43"/>
    </row>
    <row r="15" spans="1:19" ht="9.75" customHeight="1">
      <c r="A15" s="176"/>
      <c r="B15" s="28"/>
      <c r="C15" s="151" t="s">
        <v>83</v>
      </c>
      <c r="D15" s="152"/>
      <c r="E15" s="153"/>
      <c r="F15" s="39">
        <v>24696087</v>
      </c>
      <c r="G15" s="39">
        <v>212448</v>
      </c>
      <c r="H15" s="39">
        <v>1587229</v>
      </c>
      <c r="I15" s="39">
        <v>157578</v>
      </c>
      <c r="J15" s="39">
        <v>25341764</v>
      </c>
      <c r="K15" s="1"/>
      <c r="L15" s="1"/>
      <c r="M15" s="43"/>
      <c r="N15" s="1"/>
      <c r="O15" s="43"/>
      <c r="P15" s="43"/>
      <c r="Q15" s="43"/>
      <c r="R15" s="43"/>
      <c r="S15" s="43"/>
    </row>
    <row r="16" spans="1:19" ht="9.75" customHeight="1">
      <c r="A16" s="176"/>
      <c r="B16" s="29"/>
      <c r="C16" s="30"/>
      <c r="D16" s="112" t="s">
        <v>84</v>
      </c>
      <c r="E16" s="113"/>
      <c r="F16" s="39">
        <v>2259672</v>
      </c>
      <c r="G16" s="39">
        <v>43650</v>
      </c>
      <c r="H16" s="39">
        <v>281556</v>
      </c>
      <c r="I16" s="39">
        <v>35676</v>
      </c>
      <c r="J16" s="39">
        <v>2566791</v>
      </c>
      <c r="K16" s="1"/>
      <c r="L16" s="1"/>
      <c r="M16" s="43"/>
      <c r="N16" s="1"/>
      <c r="O16" s="43"/>
      <c r="P16" s="43"/>
      <c r="Q16" s="43"/>
      <c r="R16" s="43"/>
      <c r="S16" s="43"/>
    </row>
    <row r="17" spans="1:19" ht="9.75" customHeight="1">
      <c r="A17" s="176"/>
      <c r="B17" s="29"/>
      <c r="C17" s="30"/>
      <c r="D17" s="112" t="s">
        <v>85</v>
      </c>
      <c r="E17" s="113"/>
      <c r="F17" s="39">
        <v>3846</v>
      </c>
      <c r="G17" s="39">
        <v>0</v>
      </c>
      <c r="H17" s="39">
        <v>0</v>
      </c>
      <c r="I17" s="39">
        <v>0</v>
      </c>
      <c r="J17" s="39">
        <v>9914</v>
      </c>
      <c r="K17" s="1"/>
      <c r="L17" s="1"/>
      <c r="M17" s="43"/>
      <c r="N17" s="1"/>
      <c r="O17" s="43"/>
      <c r="P17" s="43"/>
      <c r="Q17" s="43"/>
      <c r="R17" s="43"/>
      <c r="S17" s="43"/>
    </row>
    <row r="18" spans="1:19" ht="9.75" customHeight="1">
      <c r="A18" s="176"/>
      <c r="B18" s="29"/>
      <c r="C18" s="31"/>
      <c r="D18" s="112" t="s">
        <v>77</v>
      </c>
      <c r="E18" s="113"/>
      <c r="F18" s="39">
        <v>22432569</v>
      </c>
      <c r="G18" s="39">
        <v>168798</v>
      </c>
      <c r="H18" s="39">
        <v>1305673</v>
      </c>
      <c r="I18" s="39">
        <v>121902</v>
      </c>
      <c r="J18" s="39">
        <v>22765059</v>
      </c>
      <c r="K18" s="1"/>
      <c r="L18" s="1"/>
      <c r="M18" s="43"/>
      <c r="N18" s="1"/>
      <c r="O18" s="43"/>
      <c r="P18" s="43"/>
      <c r="Q18" s="43"/>
      <c r="R18" s="43"/>
      <c r="S18" s="43"/>
    </row>
    <row r="19" spans="1:19" ht="9.75" customHeight="1">
      <c r="A19" s="176"/>
      <c r="B19" s="29"/>
      <c r="C19" s="151" t="s">
        <v>86</v>
      </c>
      <c r="D19" s="152"/>
      <c r="E19" s="153"/>
      <c r="F19" s="39">
        <v>11687304</v>
      </c>
      <c r="G19" s="39">
        <v>195709</v>
      </c>
      <c r="H19" s="39">
        <v>696512</v>
      </c>
      <c r="I19" s="39">
        <v>30365</v>
      </c>
      <c r="J19" s="39">
        <v>11252771</v>
      </c>
      <c r="K19" s="1"/>
      <c r="L19" s="1"/>
      <c r="M19" s="43"/>
      <c r="N19" s="1"/>
      <c r="O19" s="43"/>
      <c r="P19" s="43"/>
      <c r="Q19" s="43"/>
      <c r="R19" s="43"/>
      <c r="S19" s="43"/>
    </row>
    <row r="20" spans="1:19" ht="9.75" customHeight="1">
      <c r="A20" s="176"/>
      <c r="B20" s="29"/>
      <c r="C20" s="30"/>
      <c r="D20" s="151" t="s">
        <v>87</v>
      </c>
      <c r="E20" s="153"/>
      <c r="F20" s="39">
        <v>11182436</v>
      </c>
      <c r="G20" s="39">
        <v>180673</v>
      </c>
      <c r="H20" s="39">
        <v>690793</v>
      </c>
      <c r="I20" s="39">
        <v>30365</v>
      </c>
      <c r="J20" s="39">
        <v>10752169</v>
      </c>
      <c r="K20" s="1"/>
      <c r="L20" s="1"/>
      <c r="M20" s="43"/>
      <c r="N20" s="1"/>
      <c r="O20" s="43"/>
      <c r="P20" s="43"/>
      <c r="Q20" s="43"/>
      <c r="R20" s="43"/>
      <c r="S20" s="43"/>
    </row>
    <row r="21" spans="1:19" ht="9.75" customHeight="1">
      <c r="A21" s="176"/>
      <c r="B21" s="29"/>
      <c r="C21" s="30"/>
      <c r="D21" s="30"/>
      <c r="E21" s="38" t="s">
        <v>88</v>
      </c>
      <c r="F21" s="39">
        <v>11181163</v>
      </c>
      <c r="G21" s="39">
        <v>180673</v>
      </c>
      <c r="H21" s="39">
        <v>690793</v>
      </c>
      <c r="I21" s="39">
        <v>30364</v>
      </c>
      <c r="J21" s="39">
        <v>10751312</v>
      </c>
      <c r="K21" s="1"/>
      <c r="L21" s="1"/>
      <c r="M21" s="43"/>
      <c r="N21" s="1"/>
      <c r="O21" s="43"/>
      <c r="P21" s="43"/>
      <c r="Q21" s="43"/>
      <c r="R21" s="43"/>
      <c r="S21" s="43"/>
    </row>
    <row r="22" spans="1:19" ht="9.75" customHeight="1">
      <c r="A22" s="176"/>
      <c r="B22" s="29"/>
      <c r="C22" s="30"/>
      <c r="D22" s="31"/>
      <c r="E22" s="38" t="s">
        <v>89</v>
      </c>
      <c r="F22" s="39">
        <v>1273</v>
      </c>
      <c r="G22" s="39">
        <v>0</v>
      </c>
      <c r="H22" s="39">
        <v>0</v>
      </c>
      <c r="I22" s="39">
        <v>1</v>
      </c>
      <c r="J22" s="39">
        <v>857</v>
      </c>
      <c r="K22" s="1"/>
      <c r="L22" s="1"/>
      <c r="M22" s="43"/>
      <c r="N22" s="1"/>
      <c r="O22" s="43"/>
      <c r="P22" s="43"/>
      <c r="Q22" s="43"/>
      <c r="R22" s="43"/>
      <c r="S22" s="43"/>
    </row>
    <row r="23" spans="1:19" ht="9.75" customHeight="1">
      <c r="A23" s="176"/>
      <c r="B23" s="41"/>
      <c r="C23" s="31"/>
      <c r="D23" s="112" t="s">
        <v>77</v>
      </c>
      <c r="E23" s="113"/>
      <c r="F23" s="39">
        <v>504868</v>
      </c>
      <c r="G23" s="39">
        <v>15036</v>
      </c>
      <c r="H23" s="39">
        <v>5719</v>
      </c>
      <c r="I23" s="39">
        <v>0</v>
      </c>
      <c r="J23" s="39">
        <v>500602</v>
      </c>
      <c r="K23" s="1"/>
      <c r="L23" s="1"/>
      <c r="M23" s="43"/>
      <c r="N23" s="1"/>
      <c r="O23" s="43"/>
      <c r="P23" s="43"/>
      <c r="Q23" s="43"/>
      <c r="R23" s="43"/>
      <c r="S23" s="43"/>
    </row>
    <row r="24" spans="1:19" ht="9.75" customHeight="1">
      <c r="A24" s="140"/>
      <c r="B24" s="112" t="s">
        <v>90</v>
      </c>
      <c r="C24" s="133"/>
      <c r="D24" s="133"/>
      <c r="E24" s="113"/>
      <c r="F24" s="39">
        <v>18114174</v>
      </c>
      <c r="G24" s="39">
        <v>312194</v>
      </c>
      <c r="H24" s="39">
        <v>695974</v>
      </c>
      <c r="I24" s="39">
        <v>51426</v>
      </c>
      <c r="J24" s="39">
        <v>17289624</v>
      </c>
      <c r="K24" s="1"/>
      <c r="L24" s="1"/>
      <c r="M24" s="43"/>
      <c r="N24" s="1"/>
      <c r="O24" s="43"/>
      <c r="P24" s="43"/>
      <c r="Q24" s="43"/>
      <c r="R24" s="43"/>
      <c r="S24" s="43"/>
    </row>
    <row r="25" spans="1:19" ht="9.75" customHeight="1">
      <c r="A25" s="175" t="s">
        <v>91</v>
      </c>
      <c r="B25" s="152" t="s">
        <v>92</v>
      </c>
      <c r="C25" s="152"/>
      <c r="D25" s="152"/>
      <c r="E25" s="153"/>
      <c r="F25" s="39">
        <v>39651748</v>
      </c>
      <c r="G25" s="39">
        <v>323193</v>
      </c>
      <c r="H25" s="39">
        <v>1918343</v>
      </c>
      <c r="I25" s="39">
        <v>623617</v>
      </c>
      <c r="J25" s="39">
        <v>36978179</v>
      </c>
      <c r="K25" s="1"/>
      <c r="L25" s="1"/>
      <c r="M25" s="43"/>
      <c r="N25" s="1"/>
      <c r="O25" s="43"/>
      <c r="P25" s="43"/>
      <c r="Q25" s="43"/>
      <c r="R25" s="43"/>
      <c r="S25" s="43"/>
    </row>
    <row r="26" spans="1:19" ht="9.75" customHeight="1">
      <c r="A26" s="176"/>
      <c r="B26" s="28"/>
      <c r="C26" s="151" t="s">
        <v>93</v>
      </c>
      <c r="D26" s="152"/>
      <c r="E26" s="153"/>
      <c r="F26" s="39">
        <v>17000700</v>
      </c>
      <c r="G26" s="39">
        <v>73300</v>
      </c>
      <c r="H26" s="39">
        <v>679300</v>
      </c>
      <c r="I26" s="39">
        <v>204000</v>
      </c>
      <c r="J26" s="39">
        <v>15844100</v>
      </c>
      <c r="K26" s="1"/>
      <c r="L26" s="1"/>
      <c r="M26" s="43"/>
      <c r="N26" s="1"/>
      <c r="O26" s="43"/>
      <c r="P26" s="43"/>
      <c r="Q26" s="43"/>
      <c r="R26" s="43"/>
      <c r="S26" s="43"/>
    </row>
    <row r="27" spans="1:19" ht="9.75" customHeight="1">
      <c r="A27" s="176"/>
      <c r="B27" s="28"/>
      <c r="C27" s="31"/>
      <c r="D27" s="112" t="s">
        <v>94</v>
      </c>
      <c r="E27" s="113"/>
      <c r="F27" s="39">
        <v>2922500</v>
      </c>
      <c r="G27" s="39">
        <v>0</v>
      </c>
      <c r="H27" s="39">
        <v>110000</v>
      </c>
      <c r="I27" s="39">
        <v>0</v>
      </c>
      <c r="J27" s="39">
        <v>3113600</v>
      </c>
      <c r="K27" s="1"/>
      <c r="L27" s="1"/>
      <c r="M27" s="43"/>
      <c r="N27" s="1"/>
      <c r="O27" s="43"/>
      <c r="P27" s="43"/>
      <c r="Q27" s="43"/>
      <c r="R27" s="43"/>
      <c r="S27" s="43"/>
    </row>
    <row r="28" spans="1:19" ht="9.75" customHeight="1">
      <c r="A28" s="176"/>
      <c r="B28" s="29"/>
      <c r="C28" s="112" t="s">
        <v>95</v>
      </c>
      <c r="D28" s="133"/>
      <c r="E28" s="113"/>
      <c r="F28" s="39">
        <v>14499124</v>
      </c>
      <c r="G28" s="39">
        <v>157842</v>
      </c>
      <c r="H28" s="39">
        <v>714740</v>
      </c>
      <c r="I28" s="39">
        <v>58696</v>
      </c>
      <c r="J28" s="39">
        <v>13987009</v>
      </c>
      <c r="K28" s="1"/>
      <c r="L28" s="1"/>
      <c r="M28" s="43"/>
      <c r="N28" s="1"/>
      <c r="O28" s="43"/>
      <c r="P28" s="43"/>
      <c r="Q28" s="43"/>
      <c r="R28" s="43"/>
      <c r="S28" s="43"/>
    </row>
    <row r="29" spans="1:19" ht="9.75" customHeight="1">
      <c r="A29" s="176"/>
      <c r="B29" s="29"/>
      <c r="C29" s="112" t="s">
        <v>96</v>
      </c>
      <c r="D29" s="133"/>
      <c r="E29" s="113"/>
      <c r="F29" s="39">
        <v>0</v>
      </c>
      <c r="G29" s="39">
        <v>0</v>
      </c>
      <c r="H29" s="39">
        <v>0</v>
      </c>
      <c r="I29" s="39">
        <v>0</v>
      </c>
      <c r="J29" s="39">
        <v>0</v>
      </c>
      <c r="K29" s="1"/>
      <c r="L29" s="1"/>
      <c r="M29" s="43"/>
      <c r="N29" s="1"/>
      <c r="O29" s="43"/>
      <c r="P29" s="43"/>
      <c r="Q29" s="43"/>
      <c r="R29" s="43"/>
      <c r="S29" s="43"/>
    </row>
    <row r="30" spans="1:19" ht="9.75" customHeight="1">
      <c r="A30" s="176"/>
      <c r="B30" s="29"/>
      <c r="C30" s="112" t="s">
        <v>97</v>
      </c>
      <c r="D30" s="133"/>
      <c r="E30" s="113"/>
      <c r="F30" s="39">
        <v>0</v>
      </c>
      <c r="G30" s="39">
        <v>0</v>
      </c>
      <c r="H30" s="39">
        <v>0</v>
      </c>
      <c r="I30" s="39">
        <v>0</v>
      </c>
      <c r="J30" s="39">
        <v>0</v>
      </c>
      <c r="K30" s="1"/>
      <c r="L30" s="1"/>
      <c r="M30" s="43"/>
      <c r="N30" s="1"/>
      <c r="O30" s="43"/>
      <c r="P30" s="43"/>
      <c r="Q30" s="43"/>
      <c r="R30" s="43"/>
      <c r="S30" s="43"/>
    </row>
    <row r="31" spans="1:19" ht="9.75" customHeight="1">
      <c r="A31" s="176"/>
      <c r="B31" s="29"/>
      <c r="C31" s="112" t="s">
        <v>79</v>
      </c>
      <c r="D31" s="133"/>
      <c r="E31" s="113"/>
      <c r="F31" s="39">
        <v>6227659</v>
      </c>
      <c r="G31" s="39">
        <v>58400</v>
      </c>
      <c r="H31" s="39">
        <v>309108</v>
      </c>
      <c r="I31" s="39">
        <v>221058</v>
      </c>
      <c r="J31" s="39">
        <v>5214040</v>
      </c>
      <c r="K31" s="1"/>
      <c r="L31" s="1"/>
      <c r="M31" s="43"/>
      <c r="N31" s="1"/>
      <c r="O31" s="43"/>
      <c r="P31" s="43"/>
      <c r="Q31" s="43"/>
      <c r="R31" s="43"/>
      <c r="S31" s="43"/>
    </row>
    <row r="32" spans="1:19" ht="9.75" customHeight="1">
      <c r="A32" s="176"/>
      <c r="B32" s="29"/>
      <c r="C32" s="112" t="s">
        <v>80</v>
      </c>
      <c r="D32" s="133"/>
      <c r="E32" s="113"/>
      <c r="F32" s="39">
        <v>11070</v>
      </c>
      <c r="G32" s="39">
        <v>0</v>
      </c>
      <c r="H32" s="39">
        <v>44874</v>
      </c>
      <c r="I32" s="39">
        <v>81808</v>
      </c>
      <c r="J32" s="39">
        <v>96268</v>
      </c>
      <c r="K32" s="1"/>
      <c r="L32" s="1"/>
      <c r="M32" s="43"/>
      <c r="N32" s="1"/>
      <c r="O32" s="43"/>
      <c r="P32" s="43"/>
      <c r="Q32" s="43"/>
      <c r="R32" s="43"/>
      <c r="S32" s="43"/>
    </row>
    <row r="33" spans="1:19" ht="9.75" customHeight="1">
      <c r="A33" s="176"/>
      <c r="B33" s="29"/>
      <c r="C33" s="112" t="s">
        <v>98</v>
      </c>
      <c r="D33" s="133"/>
      <c r="E33" s="113"/>
      <c r="F33" s="39">
        <v>1528703</v>
      </c>
      <c r="G33" s="39">
        <v>26683</v>
      </c>
      <c r="H33" s="39">
        <v>140928</v>
      </c>
      <c r="I33" s="39">
        <v>58055</v>
      </c>
      <c r="J33" s="39">
        <v>1331636</v>
      </c>
      <c r="K33" s="1"/>
      <c r="L33" s="1"/>
      <c r="M33" s="43"/>
      <c r="N33" s="1"/>
      <c r="O33" s="43"/>
      <c r="P33" s="43"/>
      <c r="Q33" s="43"/>
      <c r="R33" s="43"/>
      <c r="S33" s="43"/>
    </row>
    <row r="34" spans="1:19" ht="9.75" customHeight="1">
      <c r="A34" s="176"/>
      <c r="B34" s="41"/>
      <c r="C34" s="112" t="s">
        <v>77</v>
      </c>
      <c r="D34" s="133"/>
      <c r="E34" s="113"/>
      <c r="F34" s="39">
        <v>384492</v>
      </c>
      <c r="G34" s="39">
        <v>6968</v>
      </c>
      <c r="H34" s="39">
        <v>29393</v>
      </c>
      <c r="I34" s="39">
        <v>0</v>
      </c>
      <c r="J34" s="39">
        <v>505126</v>
      </c>
      <c r="K34" s="1"/>
      <c r="L34" s="1"/>
      <c r="M34" s="43"/>
      <c r="N34" s="1"/>
      <c r="O34" s="43"/>
      <c r="P34" s="43"/>
      <c r="Q34" s="43"/>
      <c r="R34" s="43"/>
      <c r="S34" s="43"/>
    </row>
    <row r="35" spans="1:19" ht="9.75" customHeight="1">
      <c r="A35" s="176"/>
      <c r="B35" s="151" t="s">
        <v>99</v>
      </c>
      <c r="C35" s="152"/>
      <c r="D35" s="152"/>
      <c r="E35" s="153"/>
      <c r="F35" s="39">
        <v>57096530</v>
      </c>
      <c r="G35" s="39">
        <v>586083</v>
      </c>
      <c r="H35" s="39">
        <v>2588172</v>
      </c>
      <c r="I35" s="39">
        <v>661909</v>
      </c>
      <c r="J35" s="39">
        <v>54843684</v>
      </c>
      <c r="K35" s="1"/>
      <c r="L35" s="1"/>
      <c r="M35" s="43"/>
      <c r="N35" s="1"/>
      <c r="O35" s="43"/>
      <c r="P35" s="43"/>
      <c r="Q35" s="43"/>
      <c r="R35" s="43"/>
      <c r="S35" s="43"/>
    </row>
    <row r="36" spans="1:19" ht="9.75" customHeight="1">
      <c r="A36" s="176"/>
      <c r="B36" s="27"/>
      <c r="C36" s="151" t="s">
        <v>100</v>
      </c>
      <c r="D36" s="152"/>
      <c r="E36" s="153"/>
      <c r="F36" s="39">
        <v>23644615</v>
      </c>
      <c r="G36" s="39">
        <v>188019</v>
      </c>
      <c r="H36" s="39">
        <v>823928</v>
      </c>
      <c r="I36" s="39">
        <v>609053</v>
      </c>
      <c r="J36" s="39">
        <v>21904649</v>
      </c>
      <c r="K36" s="1"/>
      <c r="L36" s="1"/>
      <c r="M36" s="43"/>
      <c r="N36" s="1"/>
      <c r="O36" s="43"/>
      <c r="P36" s="43"/>
      <c r="Q36" s="43"/>
      <c r="R36" s="43"/>
      <c r="S36" s="43"/>
    </row>
    <row r="37" spans="1:19" ht="9.75" customHeight="1">
      <c r="A37" s="176"/>
      <c r="B37" s="30"/>
      <c r="C37" s="30"/>
      <c r="D37" s="112" t="s">
        <v>84</v>
      </c>
      <c r="E37" s="113"/>
      <c r="F37" s="39">
        <v>1375508</v>
      </c>
      <c r="G37" s="39">
        <v>15973</v>
      </c>
      <c r="H37" s="39">
        <v>54659</v>
      </c>
      <c r="I37" s="39">
        <v>35783</v>
      </c>
      <c r="J37" s="39">
        <v>1427681</v>
      </c>
      <c r="K37" s="1"/>
      <c r="L37" s="1"/>
      <c r="M37" s="43"/>
      <c r="N37" s="1"/>
      <c r="O37" s="43"/>
      <c r="P37" s="43"/>
      <c r="Q37" s="43"/>
      <c r="R37" s="43"/>
      <c r="S37" s="43"/>
    </row>
    <row r="38" spans="1:19" ht="9.75" customHeight="1">
      <c r="A38" s="176"/>
      <c r="B38" s="30"/>
      <c r="C38" s="31"/>
      <c r="D38" s="112" t="s">
        <v>101</v>
      </c>
      <c r="E38" s="113"/>
      <c r="F38" s="39">
        <v>0</v>
      </c>
      <c r="G38" s="39">
        <v>0</v>
      </c>
      <c r="H38" s="39">
        <v>0</v>
      </c>
      <c r="I38" s="39">
        <v>0</v>
      </c>
      <c r="J38" s="39">
        <v>0</v>
      </c>
      <c r="K38" s="1"/>
      <c r="L38" s="1"/>
      <c r="M38" s="43"/>
      <c r="N38" s="1"/>
      <c r="O38" s="43"/>
      <c r="P38" s="43"/>
      <c r="Q38" s="43"/>
      <c r="R38" s="43"/>
      <c r="S38" s="43"/>
    </row>
    <row r="39" spans="1:19" ht="9.75" customHeight="1">
      <c r="A39" s="176"/>
      <c r="B39" s="30"/>
      <c r="C39" s="151" t="s">
        <v>102</v>
      </c>
      <c r="D39" s="152"/>
      <c r="E39" s="153"/>
      <c r="F39" s="39">
        <v>32916171</v>
      </c>
      <c r="G39" s="39">
        <v>398064</v>
      </c>
      <c r="H39" s="39">
        <v>1735082</v>
      </c>
      <c r="I39" s="39">
        <v>51425</v>
      </c>
      <c r="J39" s="39">
        <v>32617338</v>
      </c>
      <c r="K39" s="1"/>
      <c r="L39" s="1"/>
      <c r="M39" s="43"/>
      <c r="N39" s="1"/>
      <c r="O39" s="43"/>
      <c r="P39" s="43"/>
      <c r="Q39" s="43"/>
      <c r="R39" s="43"/>
      <c r="S39" s="43"/>
    </row>
    <row r="40" spans="1:19" ht="9.75" customHeight="1">
      <c r="A40" s="176"/>
      <c r="B40" s="30"/>
      <c r="C40" s="30"/>
      <c r="D40" s="177" t="s">
        <v>103</v>
      </c>
      <c r="E40" s="174"/>
      <c r="F40" s="39">
        <v>29303943</v>
      </c>
      <c r="G40" s="39">
        <v>228876</v>
      </c>
      <c r="H40" s="39">
        <v>1319737</v>
      </c>
      <c r="I40" s="39">
        <v>351</v>
      </c>
      <c r="J40" s="39">
        <v>25160439</v>
      </c>
      <c r="K40" s="1"/>
      <c r="L40" s="1"/>
      <c r="M40" s="43"/>
      <c r="N40" s="1"/>
      <c r="O40" s="43"/>
      <c r="P40" s="43"/>
      <c r="Q40" s="43"/>
      <c r="R40" s="43"/>
      <c r="S40" s="43"/>
    </row>
    <row r="41" spans="1:19" ht="9.75" customHeight="1">
      <c r="A41" s="176"/>
      <c r="B41" s="30"/>
      <c r="C41" s="31"/>
      <c r="D41" s="112" t="s">
        <v>104</v>
      </c>
      <c r="E41" s="113"/>
      <c r="F41" s="39">
        <v>1546530</v>
      </c>
      <c r="G41" s="39">
        <v>9840</v>
      </c>
      <c r="H41" s="39">
        <v>0</v>
      </c>
      <c r="I41" s="39">
        <v>0</v>
      </c>
      <c r="J41" s="39">
        <v>1953467</v>
      </c>
      <c r="K41" s="1"/>
      <c r="L41" s="1"/>
      <c r="M41" s="43"/>
      <c r="N41" s="1"/>
      <c r="O41" s="43"/>
      <c r="P41" s="43"/>
      <c r="Q41" s="43"/>
      <c r="R41" s="1"/>
      <c r="S41" s="1"/>
    </row>
    <row r="42" spans="1:19" ht="9.75" customHeight="1">
      <c r="A42" s="176"/>
      <c r="B42" s="30"/>
      <c r="C42" s="112" t="s">
        <v>105</v>
      </c>
      <c r="D42" s="133"/>
      <c r="E42" s="113"/>
      <c r="F42" s="39">
        <v>72000</v>
      </c>
      <c r="G42" s="39">
        <v>0</v>
      </c>
      <c r="H42" s="39">
        <v>0</v>
      </c>
      <c r="I42" s="39">
        <v>0</v>
      </c>
      <c r="J42" s="39">
        <v>71800</v>
      </c>
      <c r="K42" s="1"/>
      <c r="L42" s="1"/>
      <c r="M42" s="43"/>
      <c r="N42" s="1"/>
      <c r="O42" s="43"/>
      <c r="P42" s="43"/>
      <c r="Q42" s="43"/>
      <c r="R42" s="1"/>
      <c r="S42" s="1"/>
    </row>
    <row r="43" spans="1:19" ht="9.75" customHeight="1">
      <c r="A43" s="176"/>
      <c r="B43" s="30"/>
      <c r="C43" s="112" t="s">
        <v>106</v>
      </c>
      <c r="D43" s="133"/>
      <c r="E43" s="113"/>
      <c r="F43" s="39">
        <v>399188</v>
      </c>
      <c r="G43" s="39">
        <v>0</v>
      </c>
      <c r="H43" s="39">
        <v>14007</v>
      </c>
      <c r="I43" s="39">
        <v>0</v>
      </c>
      <c r="J43" s="39">
        <v>107882</v>
      </c>
      <c r="K43" s="1"/>
      <c r="L43" s="1"/>
      <c r="M43" s="43"/>
      <c r="N43" s="1"/>
      <c r="O43" s="43"/>
      <c r="P43" s="43"/>
      <c r="Q43" s="43"/>
      <c r="R43" s="1"/>
      <c r="S43" s="1"/>
    </row>
    <row r="44" spans="1:19" ht="9.75" customHeight="1">
      <c r="A44" s="176"/>
      <c r="B44" s="31"/>
      <c r="C44" s="112" t="s">
        <v>77</v>
      </c>
      <c r="D44" s="133"/>
      <c r="E44" s="113"/>
      <c r="F44" s="39">
        <v>64556</v>
      </c>
      <c r="G44" s="39">
        <v>0</v>
      </c>
      <c r="H44" s="39">
        <v>15155</v>
      </c>
      <c r="I44" s="39">
        <v>1431</v>
      </c>
      <c r="J44" s="39">
        <v>142015</v>
      </c>
      <c r="K44" s="1"/>
      <c r="L44" s="1"/>
      <c r="M44" s="43"/>
      <c r="N44" s="1"/>
      <c r="O44" s="43"/>
      <c r="P44" s="43"/>
      <c r="Q44" s="43"/>
      <c r="R44" s="1"/>
      <c r="S44" s="1"/>
    </row>
    <row r="45" spans="1:19" ht="9.75" customHeight="1">
      <c r="A45" s="140"/>
      <c r="B45" s="133" t="s">
        <v>107</v>
      </c>
      <c r="C45" s="133"/>
      <c r="D45" s="133"/>
      <c r="E45" s="113"/>
      <c r="F45" s="39">
        <v>-17444782</v>
      </c>
      <c r="G45" s="39">
        <v>-262890</v>
      </c>
      <c r="H45" s="39">
        <v>-669829</v>
      </c>
      <c r="I45" s="39">
        <v>-38292</v>
      </c>
      <c r="J45" s="39">
        <v>-17865505</v>
      </c>
      <c r="K45" s="1"/>
      <c r="L45" s="1"/>
      <c r="M45" s="43"/>
      <c r="N45" s="1"/>
      <c r="O45" s="43"/>
      <c r="P45" s="43"/>
      <c r="Q45" s="43"/>
      <c r="R45" s="1"/>
      <c r="S45" s="1"/>
    </row>
    <row r="46" spans="1:19" ht="9.75" customHeight="1">
      <c r="A46" s="132" t="s">
        <v>108</v>
      </c>
      <c r="B46" s="133"/>
      <c r="C46" s="133"/>
      <c r="D46" s="133"/>
      <c r="E46" s="113"/>
      <c r="F46" s="39">
        <v>669392</v>
      </c>
      <c r="G46" s="39">
        <v>49304</v>
      </c>
      <c r="H46" s="39">
        <v>26145</v>
      </c>
      <c r="I46" s="39">
        <v>13134</v>
      </c>
      <c r="J46" s="39">
        <v>-575881</v>
      </c>
      <c r="K46" s="1"/>
      <c r="L46" s="1"/>
      <c r="M46" s="43"/>
      <c r="N46" s="1"/>
      <c r="O46" s="43"/>
      <c r="P46" s="43"/>
      <c r="Q46" s="43"/>
      <c r="R46" s="1"/>
      <c r="S46" s="1"/>
    </row>
    <row r="47" spans="1:19" ht="9.75" customHeight="1">
      <c r="A47" s="132" t="s">
        <v>109</v>
      </c>
      <c r="B47" s="133"/>
      <c r="C47" s="133"/>
      <c r="D47" s="133"/>
      <c r="E47" s="113"/>
      <c r="F47" s="39">
        <v>400281</v>
      </c>
      <c r="G47" s="39">
        <v>17385</v>
      </c>
      <c r="H47" s="39">
        <v>13163</v>
      </c>
      <c r="I47" s="39">
        <v>1000</v>
      </c>
      <c r="J47" s="39">
        <v>244273</v>
      </c>
      <c r="K47" s="1"/>
      <c r="L47" s="1"/>
      <c r="M47" s="43"/>
      <c r="N47" s="1"/>
      <c r="O47" s="43"/>
      <c r="P47" s="43"/>
      <c r="Q47" s="43"/>
      <c r="R47" s="1"/>
      <c r="S47" s="1"/>
    </row>
    <row r="48" spans="1:19" ht="9.75" customHeight="1">
      <c r="A48" s="163" t="s">
        <v>110</v>
      </c>
      <c r="B48" s="152"/>
      <c r="C48" s="152"/>
      <c r="D48" s="152"/>
      <c r="E48" s="153"/>
      <c r="F48" s="39">
        <v>4557413</v>
      </c>
      <c r="G48" s="39">
        <v>116353</v>
      </c>
      <c r="H48" s="39">
        <v>408164</v>
      </c>
      <c r="I48" s="39">
        <v>49107</v>
      </c>
      <c r="J48" s="39">
        <v>4794645</v>
      </c>
      <c r="K48" s="1"/>
      <c r="L48" s="1"/>
      <c r="M48" s="43"/>
      <c r="N48" s="1"/>
      <c r="O48" s="43"/>
      <c r="P48" s="43"/>
      <c r="Q48" s="43"/>
      <c r="R48" s="1"/>
      <c r="S48" s="1"/>
    </row>
    <row r="49" spans="1:17" ht="9.75" customHeight="1">
      <c r="A49" s="42"/>
      <c r="B49" s="169" t="s">
        <v>111</v>
      </c>
      <c r="C49" s="170"/>
      <c r="D49" s="170"/>
      <c r="E49" s="171"/>
      <c r="F49" s="39">
        <v>0</v>
      </c>
      <c r="G49" s="39">
        <v>0</v>
      </c>
      <c r="H49" s="39">
        <v>0</v>
      </c>
      <c r="I49" s="39">
        <v>0</v>
      </c>
      <c r="J49" s="39">
        <v>1300</v>
      </c>
      <c r="K49" s="1"/>
      <c r="L49" s="1"/>
      <c r="M49" s="43"/>
      <c r="N49" s="1"/>
      <c r="O49" s="43"/>
      <c r="P49" s="43"/>
      <c r="Q49" s="43"/>
    </row>
    <row r="50" spans="1:17" ht="9.75" customHeight="1">
      <c r="A50" s="132" t="s">
        <v>112</v>
      </c>
      <c r="B50" s="133"/>
      <c r="C50" s="133"/>
      <c r="D50" s="133"/>
      <c r="E50" s="113"/>
      <c r="F50" s="39">
        <v>0</v>
      </c>
      <c r="G50" s="39">
        <v>0</v>
      </c>
      <c r="H50" s="39">
        <v>0</v>
      </c>
      <c r="I50" s="39">
        <v>0</v>
      </c>
      <c r="J50" s="39">
        <v>0</v>
      </c>
      <c r="K50" s="1"/>
      <c r="L50" s="1"/>
      <c r="M50" s="43"/>
      <c r="N50" s="1"/>
      <c r="O50" s="43"/>
      <c r="P50" s="43"/>
      <c r="Q50" s="43"/>
    </row>
    <row r="51" spans="1:17" ht="9.75" customHeight="1">
      <c r="A51" s="132" t="s">
        <v>113</v>
      </c>
      <c r="B51" s="196"/>
      <c r="C51" s="196"/>
      <c r="D51" s="196"/>
      <c r="E51" s="197"/>
      <c r="F51" s="39">
        <v>0</v>
      </c>
      <c r="G51" s="39">
        <v>0</v>
      </c>
      <c r="H51" s="39">
        <v>0</v>
      </c>
      <c r="I51" s="39">
        <v>0</v>
      </c>
      <c r="J51" s="39">
        <v>0</v>
      </c>
      <c r="K51" s="1"/>
      <c r="L51" s="1"/>
      <c r="M51" s="43"/>
      <c r="N51" s="1"/>
      <c r="O51" s="43"/>
      <c r="P51" s="43"/>
      <c r="Q51" s="43"/>
    </row>
    <row r="52" spans="1:17" ht="9.75" customHeight="1">
      <c r="A52" s="198" t="s">
        <v>114</v>
      </c>
      <c r="B52" s="199"/>
      <c r="C52" s="199"/>
      <c r="D52" s="199"/>
      <c r="E52" s="200"/>
      <c r="F52" s="39">
        <v>0</v>
      </c>
      <c r="G52" s="39">
        <v>0</v>
      </c>
      <c r="H52" s="39">
        <v>0</v>
      </c>
      <c r="I52" s="39">
        <v>0</v>
      </c>
      <c r="J52" s="39">
        <v>0</v>
      </c>
      <c r="K52" s="1"/>
      <c r="L52" s="1"/>
      <c r="M52" s="43"/>
      <c r="N52" s="1"/>
      <c r="O52" s="43"/>
      <c r="P52" s="43"/>
      <c r="Q52" s="43"/>
    </row>
    <row r="53" spans="1:17" ht="9.75" customHeight="1">
      <c r="A53" s="172" t="s">
        <v>115</v>
      </c>
      <c r="B53" s="173"/>
      <c r="C53" s="173"/>
      <c r="D53" s="173"/>
      <c r="E53" s="174"/>
      <c r="F53" s="39">
        <v>4826524</v>
      </c>
      <c r="G53" s="39">
        <v>148272</v>
      </c>
      <c r="H53" s="39">
        <v>421146</v>
      </c>
      <c r="I53" s="39">
        <v>61241</v>
      </c>
      <c r="J53" s="39">
        <v>3974491</v>
      </c>
      <c r="K53" s="1"/>
      <c r="L53" s="1"/>
      <c r="M53" s="43"/>
      <c r="N53" s="1"/>
      <c r="O53" s="43"/>
      <c r="P53" s="43"/>
      <c r="Q53" s="43"/>
    </row>
    <row r="54" spans="1:17" ht="9.75" customHeight="1">
      <c r="A54" s="163" t="s">
        <v>116</v>
      </c>
      <c r="B54" s="152"/>
      <c r="C54" s="152"/>
      <c r="D54" s="152"/>
      <c r="E54" s="153"/>
      <c r="F54" s="39">
        <v>3340797</v>
      </c>
      <c r="G54" s="39">
        <v>12900</v>
      </c>
      <c r="H54" s="39">
        <v>0</v>
      </c>
      <c r="I54" s="39">
        <v>0</v>
      </c>
      <c r="J54" s="39">
        <v>2461605</v>
      </c>
      <c r="K54" s="1"/>
      <c r="L54" s="1"/>
      <c r="M54" s="43"/>
      <c r="N54" s="1"/>
      <c r="O54" s="43"/>
      <c r="P54" s="43"/>
      <c r="Q54" s="43"/>
    </row>
    <row r="55" spans="1:17" ht="9.75" customHeight="1">
      <c r="A55" s="40"/>
      <c r="B55" s="112" t="s">
        <v>117</v>
      </c>
      <c r="C55" s="170"/>
      <c r="D55" s="170"/>
      <c r="E55" s="171"/>
      <c r="F55" s="39">
        <v>1216952</v>
      </c>
      <c r="G55" s="39">
        <v>7800</v>
      </c>
      <c r="H55" s="39">
        <v>0</v>
      </c>
      <c r="I55" s="39">
        <v>0</v>
      </c>
      <c r="J55" s="39">
        <v>837422</v>
      </c>
      <c r="K55" s="1"/>
      <c r="L55" s="1"/>
      <c r="M55" s="43"/>
      <c r="N55" s="1"/>
      <c r="O55" s="43"/>
      <c r="P55" s="43"/>
      <c r="Q55" s="43"/>
    </row>
    <row r="56" spans="1:17" ht="9.75" customHeight="1">
      <c r="A56" s="40"/>
      <c r="B56" s="112" t="s">
        <v>93</v>
      </c>
      <c r="C56" s="170"/>
      <c r="D56" s="170"/>
      <c r="E56" s="171"/>
      <c r="F56" s="39">
        <v>2099900</v>
      </c>
      <c r="G56" s="39">
        <v>5100</v>
      </c>
      <c r="H56" s="39">
        <v>0</v>
      </c>
      <c r="I56" s="39">
        <v>0</v>
      </c>
      <c r="J56" s="39">
        <v>1513400</v>
      </c>
      <c r="K56" s="1"/>
      <c r="L56" s="1"/>
      <c r="M56" s="43"/>
      <c r="N56" s="1"/>
      <c r="O56" s="43"/>
      <c r="P56" s="43"/>
      <c r="Q56" s="43"/>
    </row>
    <row r="57" spans="1:17" ht="9.75" customHeight="1">
      <c r="A57" s="42"/>
      <c r="B57" s="112" t="s">
        <v>77</v>
      </c>
      <c r="C57" s="170"/>
      <c r="D57" s="170"/>
      <c r="E57" s="171"/>
      <c r="F57" s="39">
        <v>23945</v>
      </c>
      <c r="G57" s="39">
        <v>0</v>
      </c>
      <c r="H57" s="39">
        <v>0</v>
      </c>
      <c r="I57" s="39">
        <v>0</v>
      </c>
      <c r="J57" s="39">
        <v>110783</v>
      </c>
      <c r="K57" s="1"/>
      <c r="L57" s="1"/>
      <c r="M57" s="43"/>
      <c r="N57" s="1"/>
      <c r="O57" s="43"/>
      <c r="P57" s="43"/>
      <c r="Q57" s="43"/>
    </row>
    <row r="58" spans="1:17" ht="9.75" customHeight="1">
      <c r="A58" s="132" t="s">
        <v>118</v>
      </c>
      <c r="B58" s="133"/>
      <c r="C58" s="133"/>
      <c r="D58" s="133"/>
      <c r="E58" s="113"/>
      <c r="F58" s="39">
        <v>476207</v>
      </c>
      <c r="G58" s="39">
        <v>10766</v>
      </c>
      <c r="H58" s="39">
        <v>83735</v>
      </c>
      <c r="I58" s="39">
        <v>27961</v>
      </c>
      <c r="J58" s="39">
        <v>457027</v>
      </c>
      <c r="K58" s="1"/>
      <c r="L58" s="1"/>
      <c r="M58" s="43"/>
      <c r="N58" s="1"/>
      <c r="O58" s="43"/>
      <c r="P58" s="43"/>
      <c r="Q58" s="43"/>
    </row>
    <row r="59" spans="1:17" ht="9.75" customHeight="1">
      <c r="A59" s="201" t="s">
        <v>119</v>
      </c>
      <c r="B59" s="164"/>
      <c r="C59" s="164"/>
      <c r="D59" s="165"/>
      <c r="E59" s="38" t="s">
        <v>120</v>
      </c>
      <c r="F59" s="39">
        <v>4350317</v>
      </c>
      <c r="G59" s="39">
        <v>137506</v>
      </c>
      <c r="H59" s="39">
        <v>337411</v>
      </c>
      <c r="I59" s="39">
        <v>33280</v>
      </c>
      <c r="J59" s="39">
        <v>3517464</v>
      </c>
      <c r="K59" s="1"/>
      <c r="L59" s="1"/>
      <c r="M59" s="43"/>
      <c r="N59" s="1"/>
      <c r="O59" s="43"/>
      <c r="P59" s="43"/>
      <c r="Q59" s="43"/>
    </row>
    <row r="60" spans="1:17" ht="9.75" customHeight="1">
      <c r="A60" s="202"/>
      <c r="B60" s="167"/>
      <c r="C60" s="167"/>
      <c r="D60" s="168"/>
      <c r="E60" s="38" t="s">
        <v>121</v>
      </c>
      <c r="F60" s="39">
        <v>0</v>
      </c>
      <c r="G60" s="39">
        <v>0</v>
      </c>
      <c r="H60" s="39">
        <v>0</v>
      </c>
      <c r="I60" s="39">
        <v>0</v>
      </c>
      <c r="J60" s="39">
        <v>0</v>
      </c>
      <c r="K60" s="1"/>
      <c r="L60" s="1"/>
      <c r="M60" s="43"/>
      <c r="N60" s="1"/>
      <c r="O60" s="43"/>
      <c r="P60" s="43"/>
      <c r="Q60" s="43"/>
    </row>
    <row r="61" spans="1:17" ht="9.75" customHeight="1">
      <c r="A61" s="203" t="s">
        <v>187</v>
      </c>
      <c r="B61" s="204"/>
      <c r="C61" s="204"/>
      <c r="D61" s="204"/>
      <c r="E61" s="205"/>
      <c r="F61" s="45"/>
      <c r="G61" s="45"/>
      <c r="H61" s="45"/>
      <c r="I61" s="45"/>
      <c r="J61" s="39">
        <v>0</v>
      </c>
      <c r="K61" s="1"/>
      <c r="L61" s="1"/>
      <c r="M61" s="43"/>
      <c r="N61" s="1"/>
      <c r="O61" s="43"/>
      <c r="P61" s="43"/>
      <c r="Q61" s="43"/>
    </row>
    <row r="62" spans="1:17" ht="9.75" customHeight="1">
      <c r="A62" s="186" t="s">
        <v>122</v>
      </c>
      <c r="B62" s="187"/>
      <c r="C62" s="187" t="s">
        <v>93</v>
      </c>
      <c r="D62" s="189" t="s">
        <v>123</v>
      </c>
      <c r="E62" s="190"/>
      <c r="F62" s="12">
        <v>5190070</v>
      </c>
      <c r="G62" s="12">
        <v>22300</v>
      </c>
      <c r="H62" s="12">
        <v>179200</v>
      </c>
      <c r="I62" s="12">
        <v>170300</v>
      </c>
      <c r="J62" s="39">
        <v>5798800</v>
      </c>
      <c r="K62" s="1"/>
      <c r="L62" s="1"/>
      <c r="M62" s="1"/>
      <c r="N62" s="1"/>
      <c r="O62" s="1"/>
      <c r="P62" s="1"/>
      <c r="Q62" s="1"/>
    </row>
    <row r="63" spans="1:17" ht="9.75" customHeight="1">
      <c r="A63" s="188"/>
      <c r="B63" s="147"/>
      <c r="C63" s="147"/>
      <c r="D63" s="191" t="s">
        <v>226</v>
      </c>
      <c r="E63" s="192"/>
      <c r="F63" s="5">
        <v>7640900</v>
      </c>
      <c r="G63" s="5">
        <v>51000</v>
      </c>
      <c r="H63" s="5">
        <v>144800</v>
      </c>
      <c r="I63" s="5">
        <v>22600</v>
      </c>
      <c r="J63" s="39">
        <v>6500689</v>
      </c>
      <c r="K63" s="1"/>
      <c r="L63" s="1"/>
      <c r="M63" s="1"/>
      <c r="N63" s="1"/>
      <c r="O63" s="1"/>
      <c r="P63" s="1"/>
      <c r="Q63" s="1"/>
    </row>
    <row r="64" spans="1:17" ht="9.75" customHeight="1">
      <c r="A64" s="188"/>
      <c r="B64" s="147"/>
      <c r="C64" s="147"/>
      <c r="D64" s="191" t="s">
        <v>77</v>
      </c>
      <c r="E64" s="192"/>
      <c r="F64" s="5">
        <v>0</v>
      </c>
      <c r="G64" s="5">
        <v>0</v>
      </c>
      <c r="H64" s="5">
        <v>0</v>
      </c>
      <c r="I64" s="5">
        <v>7600</v>
      </c>
      <c r="J64" s="39">
        <v>0</v>
      </c>
      <c r="K64" s="1"/>
      <c r="L64" s="1"/>
      <c r="M64" s="1"/>
      <c r="N64" s="1"/>
      <c r="O64" s="1"/>
      <c r="P64" s="1"/>
      <c r="Q64" s="1"/>
    </row>
    <row r="65" spans="1:17" ht="9.75" customHeight="1">
      <c r="A65" s="188"/>
      <c r="B65" s="147"/>
      <c r="C65" s="191" t="s">
        <v>79</v>
      </c>
      <c r="D65" s="191"/>
      <c r="E65" s="192"/>
      <c r="F65" s="5">
        <v>6203509</v>
      </c>
      <c r="G65" s="5">
        <v>58400</v>
      </c>
      <c r="H65" s="5">
        <v>309108</v>
      </c>
      <c r="I65" s="5">
        <v>220745</v>
      </c>
      <c r="J65" s="39">
        <v>5187129</v>
      </c>
      <c r="K65" s="1"/>
      <c r="L65" s="1"/>
      <c r="M65" s="1"/>
      <c r="N65" s="1"/>
      <c r="O65" s="1"/>
      <c r="P65" s="1"/>
      <c r="Q65" s="1"/>
    </row>
    <row r="66" spans="1:17" ht="9.75" customHeight="1">
      <c r="A66" s="188"/>
      <c r="B66" s="147"/>
      <c r="C66" s="191" t="s">
        <v>80</v>
      </c>
      <c r="D66" s="191"/>
      <c r="E66" s="192"/>
      <c r="F66" s="5">
        <v>11070</v>
      </c>
      <c r="G66" s="5">
        <v>0</v>
      </c>
      <c r="H66" s="5">
        <v>1250</v>
      </c>
      <c r="I66" s="5">
        <v>81008</v>
      </c>
      <c r="J66" s="39">
        <v>81048</v>
      </c>
    </row>
    <row r="67" spans="1:17" ht="9.75" customHeight="1">
      <c r="A67" s="188"/>
      <c r="B67" s="147"/>
      <c r="C67" s="191" t="s">
        <v>98</v>
      </c>
      <c r="D67" s="191"/>
      <c r="E67" s="192"/>
      <c r="F67" s="5">
        <v>895481</v>
      </c>
      <c r="G67" s="5">
        <v>19958</v>
      </c>
      <c r="H67" s="5">
        <v>100489</v>
      </c>
      <c r="I67" s="5">
        <v>63661</v>
      </c>
      <c r="J67" s="39">
        <v>1122413</v>
      </c>
    </row>
    <row r="68" spans="1:17" ht="9.75" customHeight="1">
      <c r="A68" s="188"/>
      <c r="B68" s="147"/>
      <c r="C68" s="191" t="s">
        <v>81</v>
      </c>
      <c r="D68" s="191"/>
      <c r="E68" s="192"/>
      <c r="F68" s="5">
        <v>3110995</v>
      </c>
      <c r="G68" s="5">
        <v>35501</v>
      </c>
      <c r="H68" s="5">
        <v>89081</v>
      </c>
      <c r="I68" s="5">
        <v>43139</v>
      </c>
      <c r="J68" s="39">
        <v>2507518</v>
      </c>
    </row>
    <row r="69" spans="1:17" ht="9.75" customHeight="1">
      <c r="A69" s="188"/>
      <c r="B69" s="147"/>
      <c r="C69" s="191" t="s">
        <v>77</v>
      </c>
      <c r="D69" s="191"/>
      <c r="E69" s="192"/>
      <c r="F69" s="5">
        <v>592590</v>
      </c>
      <c r="G69" s="5">
        <v>860</v>
      </c>
      <c r="H69" s="5">
        <v>0</v>
      </c>
      <c r="I69" s="5">
        <v>0</v>
      </c>
      <c r="J69" s="39">
        <v>707052</v>
      </c>
    </row>
    <row r="70" spans="1:17" ht="9.75" customHeight="1">
      <c r="A70" s="212" t="s">
        <v>124</v>
      </c>
      <c r="B70" s="194"/>
      <c r="C70" s="194"/>
      <c r="D70" s="194"/>
      <c r="E70" s="195"/>
      <c r="F70" s="35">
        <v>465030120</v>
      </c>
      <c r="G70" s="35">
        <v>7504619</v>
      </c>
      <c r="H70" s="35">
        <v>30860486</v>
      </c>
      <c r="I70" s="35">
        <v>1841361</v>
      </c>
      <c r="J70" s="39">
        <v>465402000</v>
      </c>
    </row>
    <row r="71" spans="1:17" ht="9.75" customHeight="1">
      <c r="A71" s="213" t="s">
        <v>125</v>
      </c>
      <c r="B71" s="207"/>
      <c r="C71" s="207"/>
      <c r="D71" s="207"/>
      <c r="E71" s="208"/>
      <c r="F71" s="5">
        <v>1155786</v>
      </c>
      <c r="G71" s="5">
        <v>0</v>
      </c>
      <c r="H71" s="5">
        <v>245667</v>
      </c>
      <c r="I71" s="5">
        <v>0</v>
      </c>
      <c r="J71" s="39">
        <v>366266</v>
      </c>
    </row>
    <row r="72" spans="1:17" ht="9.75" customHeight="1">
      <c r="A72" s="212" t="s">
        <v>81</v>
      </c>
      <c r="B72" s="194"/>
      <c r="C72" s="194"/>
      <c r="D72" s="194"/>
      <c r="E72" s="195"/>
      <c r="F72" s="5">
        <v>33394441</v>
      </c>
      <c r="G72" s="5">
        <v>653392</v>
      </c>
      <c r="H72" s="5">
        <v>2637713</v>
      </c>
      <c r="I72" s="5">
        <v>171235</v>
      </c>
      <c r="J72" s="39">
        <v>33580999</v>
      </c>
    </row>
    <row r="73" spans="1:17" ht="9.75" customHeight="1">
      <c r="A73" s="33"/>
      <c r="B73" s="193" t="s">
        <v>126</v>
      </c>
      <c r="C73" s="194"/>
      <c r="D73" s="194"/>
      <c r="E73" s="195"/>
      <c r="F73" s="5">
        <v>18895317</v>
      </c>
      <c r="G73" s="5">
        <v>495550</v>
      </c>
      <c r="H73" s="5">
        <v>1922973</v>
      </c>
      <c r="I73" s="5">
        <v>112539</v>
      </c>
      <c r="J73" s="39">
        <v>19593990</v>
      </c>
    </row>
    <row r="74" spans="1:17" ht="9.75" customHeight="1">
      <c r="A74" s="33"/>
      <c r="B74" s="32"/>
      <c r="C74" s="206" t="s">
        <v>127</v>
      </c>
      <c r="D74" s="207"/>
      <c r="E74" s="208"/>
      <c r="F74" s="5">
        <v>17916291</v>
      </c>
      <c r="G74" s="5">
        <v>391467</v>
      </c>
      <c r="H74" s="5">
        <v>1703866</v>
      </c>
      <c r="I74" s="5">
        <v>37261</v>
      </c>
      <c r="J74" s="39">
        <v>18089948</v>
      </c>
    </row>
    <row r="75" spans="1:17" ht="9.75" customHeight="1">
      <c r="A75" s="33"/>
      <c r="B75" s="8"/>
      <c r="C75" s="206" t="s">
        <v>128</v>
      </c>
      <c r="D75" s="207"/>
      <c r="E75" s="208"/>
      <c r="F75" s="5">
        <v>979026</v>
      </c>
      <c r="G75" s="5">
        <v>104083</v>
      </c>
      <c r="H75" s="5">
        <v>219107</v>
      </c>
      <c r="I75" s="5">
        <v>75278</v>
      </c>
      <c r="J75" s="39">
        <v>1504042</v>
      </c>
    </row>
    <row r="76" spans="1:17" ht="9.75" customHeight="1">
      <c r="A76" s="33"/>
      <c r="B76" s="193" t="s">
        <v>129</v>
      </c>
      <c r="C76" s="194"/>
      <c r="D76" s="194"/>
      <c r="E76" s="195"/>
      <c r="F76" s="5">
        <v>14499124</v>
      </c>
      <c r="G76" s="5">
        <v>157842</v>
      </c>
      <c r="H76" s="5">
        <v>714740</v>
      </c>
      <c r="I76" s="5">
        <v>58696</v>
      </c>
      <c r="J76" s="39">
        <v>13987009</v>
      </c>
    </row>
    <row r="77" spans="1:17" ht="9.75" customHeight="1">
      <c r="A77" s="33"/>
      <c r="B77" s="32"/>
      <c r="C77" s="206" t="s">
        <v>127</v>
      </c>
      <c r="D77" s="207"/>
      <c r="E77" s="208"/>
      <c r="F77" s="5">
        <v>2776965</v>
      </c>
      <c r="G77" s="5">
        <v>29023</v>
      </c>
      <c r="H77" s="5">
        <v>308456</v>
      </c>
      <c r="I77" s="5">
        <v>7324</v>
      </c>
      <c r="J77" s="39">
        <v>3163217</v>
      </c>
    </row>
    <row r="78" spans="1:17" ht="9.75" customHeight="1">
      <c r="A78" s="36"/>
      <c r="B78" s="37"/>
      <c r="C78" s="209" t="s">
        <v>128</v>
      </c>
      <c r="D78" s="210"/>
      <c r="E78" s="211"/>
      <c r="F78" s="34">
        <v>11722159</v>
      </c>
      <c r="G78" s="34">
        <v>128819</v>
      </c>
      <c r="H78" s="34">
        <v>406284</v>
      </c>
      <c r="I78" s="34">
        <v>51372</v>
      </c>
      <c r="J78" s="44">
        <v>10823792</v>
      </c>
    </row>
  </sheetData>
  <mergeCells count="78">
    <mergeCell ref="C77:E77"/>
    <mergeCell ref="C78:E78"/>
    <mergeCell ref="A70:E70"/>
    <mergeCell ref="A71:E71"/>
    <mergeCell ref="A72:E72"/>
    <mergeCell ref="B73:E73"/>
    <mergeCell ref="C74:E74"/>
    <mergeCell ref="C75:E75"/>
    <mergeCell ref="B24:E24"/>
    <mergeCell ref="D27:E27"/>
    <mergeCell ref="C33:E33"/>
    <mergeCell ref="B76:E76"/>
    <mergeCell ref="C65:E65"/>
    <mergeCell ref="C66:E66"/>
    <mergeCell ref="C67:E67"/>
    <mergeCell ref="C68:E68"/>
    <mergeCell ref="A48:E48"/>
    <mergeCell ref="A50:E50"/>
    <mergeCell ref="A51:E51"/>
    <mergeCell ref="A52:E52"/>
    <mergeCell ref="A59:D60"/>
    <mergeCell ref="A61:E61"/>
    <mergeCell ref="C69:E69"/>
    <mergeCell ref="D38:E38"/>
    <mergeCell ref="D10:E10"/>
    <mergeCell ref="A62:B69"/>
    <mergeCell ref="C62:C64"/>
    <mergeCell ref="D62:E62"/>
    <mergeCell ref="D63:E63"/>
    <mergeCell ref="D64:E64"/>
    <mergeCell ref="D18:E18"/>
    <mergeCell ref="C32:E32"/>
    <mergeCell ref="C26:E26"/>
    <mergeCell ref="C19:E19"/>
    <mergeCell ref="C36:E36"/>
    <mergeCell ref="D37:E37"/>
    <mergeCell ref="C28:E28"/>
    <mergeCell ref="C29:E29"/>
    <mergeCell ref="D20:E20"/>
    <mergeCell ref="D23:E23"/>
    <mergeCell ref="A1:E2"/>
    <mergeCell ref="A3:A24"/>
    <mergeCell ref="B3:E3"/>
    <mergeCell ref="C4:E4"/>
    <mergeCell ref="D5:E5"/>
    <mergeCell ref="D6:E6"/>
    <mergeCell ref="D7:E7"/>
    <mergeCell ref="D8:E8"/>
    <mergeCell ref="C9:E9"/>
    <mergeCell ref="D11:E11"/>
    <mergeCell ref="D12:E12"/>
    <mergeCell ref="D13:E13"/>
    <mergeCell ref="B14:E14"/>
    <mergeCell ref="C15:E15"/>
    <mergeCell ref="D16:E16"/>
    <mergeCell ref="D17:E17"/>
    <mergeCell ref="C39:E39"/>
    <mergeCell ref="A25:A45"/>
    <mergeCell ref="B25:E25"/>
    <mergeCell ref="C30:E30"/>
    <mergeCell ref="C31:E31"/>
    <mergeCell ref="C34:E34"/>
    <mergeCell ref="B35:E35"/>
    <mergeCell ref="D40:E40"/>
    <mergeCell ref="D41:E41"/>
    <mergeCell ref="A58:E58"/>
    <mergeCell ref="C42:E42"/>
    <mergeCell ref="C43:E43"/>
    <mergeCell ref="C44:E44"/>
    <mergeCell ref="A47:E47"/>
    <mergeCell ref="B45:E45"/>
    <mergeCell ref="B49:E49"/>
    <mergeCell ref="A46:E46"/>
    <mergeCell ref="A53:E53"/>
    <mergeCell ref="A54:E54"/>
    <mergeCell ref="B55:E55"/>
    <mergeCell ref="B56:E56"/>
    <mergeCell ref="B57:E57"/>
  </mergeCells>
  <phoneticPr fontId="27"/>
  <pageMargins left="0.78740157480314965" right="0.78740157480314965" top="1.1811023622047245" bottom="0.59055118110236227" header="0.51181102362204722" footer="0.31496062992125984"/>
  <pageSetup paperSize="9" firstPageNumber="202" orientation="portrait" useFirstPageNumber="1" r:id="rId1"/>
  <headerFooter scaleWithDoc="0">
    <oddHeader>&amp;L&amp;"ＭＳ ゴシック,標準"Ⅳ　平成26年度地方公営企業事業別決算状況
　２　法非適用事業
　　（２）下水道事業（法適用・法非適用合計）&amp;R&amp;"ＭＳ ゴシック,標準"
&amp;A</oddHeader>
    <oddFooter>&amp;C&amp;"ＭＳ ゴシック,標準"&amp;9&amp;P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abSelected="1" topLeftCell="A4" zoomScaleNormal="100" workbookViewId="0">
      <selection activeCell="I13" sqref="I13"/>
    </sheetView>
  </sheetViews>
  <sheetFormatPr defaultColWidth="8.75" defaultRowHeight="14.25"/>
  <cols>
    <col min="1" max="1" width="12.75" style="47" bestFit="1" customWidth="1"/>
    <col min="2" max="2" width="5.5" style="47" customWidth="1"/>
    <col min="3" max="3" width="37.625" style="47" customWidth="1"/>
    <col min="4" max="5" width="10.625" style="47" customWidth="1"/>
    <col min="6" max="6" width="9.625" style="47" customWidth="1"/>
    <col min="7" max="7" width="9.625" style="50" customWidth="1"/>
    <col min="8" max="8" width="35.5" style="51" customWidth="1"/>
    <col min="9" max="16384" width="8.75" style="47"/>
  </cols>
  <sheetData>
    <row r="1" spans="1:256">
      <c r="A1" s="52" t="s">
        <v>224</v>
      </c>
      <c r="B1" s="53"/>
      <c r="C1" s="54"/>
      <c r="D1" s="55"/>
      <c r="E1" s="55"/>
      <c r="F1" s="55"/>
      <c r="G1" s="56"/>
      <c r="H1" s="57" t="s">
        <v>225</v>
      </c>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row>
    <row r="2" spans="1:256" ht="16.5" customHeight="1">
      <c r="A2" s="102" t="s">
        <v>130</v>
      </c>
      <c r="B2" s="103" t="s">
        <v>131</v>
      </c>
      <c r="C2" s="104" t="s">
        <v>132</v>
      </c>
      <c r="D2" s="104" t="s">
        <v>188</v>
      </c>
      <c r="E2" s="104" t="s">
        <v>189</v>
      </c>
      <c r="F2" s="104" t="s">
        <v>133</v>
      </c>
      <c r="G2" s="105" t="s">
        <v>134</v>
      </c>
      <c r="H2" s="106" t="s">
        <v>135</v>
      </c>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row>
    <row r="3" spans="1:256" ht="16.5" customHeight="1">
      <c r="A3" s="58" t="s">
        <v>182</v>
      </c>
      <c r="B3" s="59">
        <f t="shared" ref="B3:B66" si="0">RANK($D$3:$D$70,$D$3:$D$70)</f>
        <v>1</v>
      </c>
      <c r="C3" s="60" t="s">
        <v>190</v>
      </c>
      <c r="D3" s="61">
        <v>3240</v>
      </c>
      <c r="E3" s="61">
        <v>3150</v>
      </c>
      <c r="F3" s="62">
        <v>90</v>
      </c>
      <c r="G3" s="63">
        <v>2.9</v>
      </c>
      <c r="H3" s="64"/>
    </row>
    <row r="4" spans="1:256" ht="16.5" customHeight="1">
      <c r="A4" s="65"/>
      <c r="B4" s="59">
        <f t="shared" si="0"/>
        <v>2</v>
      </c>
      <c r="C4" s="66" t="s">
        <v>191</v>
      </c>
      <c r="D4" s="61">
        <v>2710</v>
      </c>
      <c r="E4" s="62">
        <v>2630</v>
      </c>
      <c r="F4" s="62">
        <v>80</v>
      </c>
      <c r="G4" s="63">
        <v>3</v>
      </c>
      <c r="H4" s="64"/>
    </row>
    <row r="5" spans="1:256" ht="16.5" customHeight="1">
      <c r="A5" s="65"/>
      <c r="B5" s="59">
        <f t="shared" si="0"/>
        <v>2</v>
      </c>
      <c r="C5" s="66" t="s">
        <v>192</v>
      </c>
      <c r="D5" s="61">
        <v>2710</v>
      </c>
      <c r="E5" s="62">
        <v>2630</v>
      </c>
      <c r="F5" s="62">
        <v>80</v>
      </c>
      <c r="G5" s="63">
        <v>3</v>
      </c>
      <c r="H5" s="64"/>
    </row>
    <row r="6" spans="1:256" ht="16.5" customHeight="1">
      <c r="A6" s="65"/>
      <c r="B6" s="59">
        <f t="shared" si="0"/>
        <v>4</v>
      </c>
      <c r="C6" s="66" t="s">
        <v>140</v>
      </c>
      <c r="D6" s="61">
        <v>2656</v>
      </c>
      <c r="E6" s="62">
        <v>2268</v>
      </c>
      <c r="F6" s="62">
        <v>388</v>
      </c>
      <c r="G6" s="63">
        <v>17.100000000000001</v>
      </c>
      <c r="H6" s="67">
        <v>41913</v>
      </c>
    </row>
    <row r="7" spans="1:256" ht="16.5" customHeight="1">
      <c r="A7" s="65"/>
      <c r="B7" s="59">
        <f t="shared" si="0"/>
        <v>4</v>
      </c>
      <c r="C7" s="60" t="s">
        <v>193</v>
      </c>
      <c r="D7" s="61">
        <v>2656</v>
      </c>
      <c r="E7" s="61">
        <v>2268</v>
      </c>
      <c r="F7" s="62">
        <v>388</v>
      </c>
      <c r="G7" s="63">
        <v>17.100000000000001</v>
      </c>
      <c r="H7" s="67">
        <v>41913</v>
      </c>
    </row>
    <row r="8" spans="1:256" ht="16.5" customHeight="1">
      <c r="A8" s="65"/>
      <c r="B8" s="59">
        <f t="shared" si="0"/>
        <v>6</v>
      </c>
      <c r="C8" s="60" t="s">
        <v>136</v>
      </c>
      <c r="D8" s="61">
        <v>2484</v>
      </c>
      <c r="E8" s="61">
        <v>2415</v>
      </c>
      <c r="F8" s="62">
        <v>69</v>
      </c>
      <c r="G8" s="63">
        <v>2.9</v>
      </c>
      <c r="H8" s="64"/>
    </row>
    <row r="9" spans="1:256" ht="16.5" customHeight="1">
      <c r="A9" s="65"/>
      <c r="B9" s="59">
        <f t="shared" si="0"/>
        <v>6</v>
      </c>
      <c r="C9" s="60" t="s">
        <v>137</v>
      </c>
      <c r="D9" s="61">
        <v>2484</v>
      </c>
      <c r="E9" s="61">
        <v>2415</v>
      </c>
      <c r="F9" s="62">
        <v>69</v>
      </c>
      <c r="G9" s="63">
        <v>2.9</v>
      </c>
      <c r="H9" s="64"/>
    </row>
    <row r="10" spans="1:256" ht="16.5" customHeight="1">
      <c r="A10" s="65"/>
      <c r="B10" s="59">
        <f t="shared" si="0"/>
        <v>8</v>
      </c>
      <c r="C10" s="60" t="s">
        <v>194</v>
      </c>
      <c r="D10" s="61">
        <v>2414</v>
      </c>
      <c r="E10" s="61">
        <v>2016</v>
      </c>
      <c r="F10" s="62">
        <v>398</v>
      </c>
      <c r="G10" s="63">
        <v>19.7</v>
      </c>
      <c r="H10" s="68">
        <v>41791</v>
      </c>
    </row>
    <row r="11" spans="1:256" ht="16.5" customHeight="1">
      <c r="A11" s="65"/>
      <c r="B11" s="59">
        <f t="shared" si="0"/>
        <v>9</v>
      </c>
      <c r="C11" s="66" t="s">
        <v>138</v>
      </c>
      <c r="D11" s="61">
        <v>2370</v>
      </c>
      <c r="E11" s="62">
        <v>2310</v>
      </c>
      <c r="F11" s="62">
        <v>60</v>
      </c>
      <c r="G11" s="63">
        <v>2.6</v>
      </c>
      <c r="H11" s="64"/>
    </row>
    <row r="12" spans="1:256" ht="16.5" customHeight="1">
      <c r="A12" s="65"/>
      <c r="B12" s="59">
        <f t="shared" si="0"/>
        <v>9</v>
      </c>
      <c r="C12" s="60" t="s">
        <v>195</v>
      </c>
      <c r="D12" s="61">
        <v>2370</v>
      </c>
      <c r="E12" s="61">
        <v>2310</v>
      </c>
      <c r="F12" s="62">
        <v>60</v>
      </c>
      <c r="G12" s="63">
        <v>2.6</v>
      </c>
      <c r="H12" s="64"/>
    </row>
    <row r="13" spans="1:256" ht="16.5" customHeight="1">
      <c r="A13" s="65"/>
      <c r="B13" s="59">
        <f t="shared" si="0"/>
        <v>11</v>
      </c>
      <c r="C13" s="60" t="s">
        <v>139</v>
      </c>
      <c r="D13" s="61">
        <v>2366</v>
      </c>
      <c r="E13" s="61">
        <v>2300</v>
      </c>
      <c r="F13" s="62">
        <v>66</v>
      </c>
      <c r="G13" s="63">
        <v>2.9</v>
      </c>
      <c r="H13" s="64"/>
    </row>
    <row r="14" spans="1:256" ht="16.5" customHeight="1">
      <c r="A14" s="65"/>
      <c r="B14" s="59">
        <f t="shared" si="0"/>
        <v>12</v>
      </c>
      <c r="C14" s="60" t="s">
        <v>196</v>
      </c>
      <c r="D14" s="61">
        <v>2268</v>
      </c>
      <c r="E14" s="61">
        <v>2205</v>
      </c>
      <c r="F14" s="62">
        <v>63</v>
      </c>
      <c r="G14" s="63">
        <v>2.9</v>
      </c>
      <c r="H14" s="64"/>
    </row>
    <row r="15" spans="1:256" ht="16.5" customHeight="1">
      <c r="A15" s="65"/>
      <c r="B15" s="59">
        <f t="shared" si="0"/>
        <v>12</v>
      </c>
      <c r="C15" s="66" t="s">
        <v>141</v>
      </c>
      <c r="D15" s="61">
        <v>2268</v>
      </c>
      <c r="E15" s="62">
        <v>2205</v>
      </c>
      <c r="F15" s="62">
        <v>63</v>
      </c>
      <c r="G15" s="63">
        <v>2.9</v>
      </c>
      <c r="H15" s="64"/>
    </row>
    <row r="16" spans="1:256" ht="16.5" customHeight="1">
      <c r="A16" s="65"/>
      <c r="B16" s="59">
        <f t="shared" si="0"/>
        <v>12</v>
      </c>
      <c r="C16" s="60" t="s">
        <v>197</v>
      </c>
      <c r="D16" s="61">
        <v>2268</v>
      </c>
      <c r="E16" s="61">
        <v>2205</v>
      </c>
      <c r="F16" s="62">
        <v>63</v>
      </c>
      <c r="G16" s="63">
        <v>2.8571428571428572</v>
      </c>
      <c r="H16" s="64"/>
    </row>
    <row r="17" spans="1:8" ht="16.5" customHeight="1">
      <c r="A17" s="65"/>
      <c r="B17" s="59">
        <f t="shared" si="0"/>
        <v>15</v>
      </c>
      <c r="C17" s="69" t="s">
        <v>175</v>
      </c>
      <c r="D17" s="61">
        <v>2160</v>
      </c>
      <c r="E17" s="61">
        <v>2040</v>
      </c>
      <c r="F17" s="62">
        <v>120</v>
      </c>
      <c r="G17" s="63">
        <v>5.9</v>
      </c>
      <c r="H17" s="64"/>
    </row>
    <row r="18" spans="1:8" ht="16.5" customHeight="1">
      <c r="A18" s="65"/>
      <c r="B18" s="59">
        <f t="shared" si="0"/>
        <v>16</v>
      </c>
      <c r="C18" s="70" t="s">
        <v>198</v>
      </c>
      <c r="D18" s="71">
        <v>2152</v>
      </c>
      <c r="E18" s="72">
        <v>2152</v>
      </c>
      <c r="F18" s="62">
        <v>0</v>
      </c>
      <c r="G18" s="63">
        <v>0</v>
      </c>
      <c r="H18" s="73"/>
    </row>
    <row r="19" spans="1:8" ht="16.5" customHeight="1">
      <c r="A19" s="65"/>
      <c r="B19" s="59">
        <f t="shared" si="0"/>
        <v>17</v>
      </c>
      <c r="C19" s="69" t="s">
        <v>143</v>
      </c>
      <c r="D19" s="61">
        <v>2127</v>
      </c>
      <c r="E19" s="61">
        <v>2068</v>
      </c>
      <c r="F19" s="62">
        <v>59</v>
      </c>
      <c r="G19" s="63">
        <v>2.9</v>
      </c>
      <c r="H19" s="64"/>
    </row>
    <row r="20" spans="1:8" ht="16.5" customHeight="1">
      <c r="A20" s="65"/>
      <c r="B20" s="59">
        <f t="shared" si="0"/>
        <v>18</v>
      </c>
      <c r="C20" s="69" t="s">
        <v>157</v>
      </c>
      <c r="D20" s="61">
        <v>2116</v>
      </c>
      <c r="E20" s="61">
        <v>1768</v>
      </c>
      <c r="F20" s="62">
        <v>348</v>
      </c>
      <c r="G20" s="63">
        <v>19.7</v>
      </c>
      <c r="H20" s="67">
        <v>41913</v>
      </c>
    </row>
    <row r="21" spans="1:8" ht="16.5" customHeight="1">
      <c r="A21" s="65"/>
      <c r="B21" s="59">
        <f t="shared" si="0"/>
        <v>19</v>
      </c>
      <c r="C21" s="69" t="s">
        <v>144</v>
      </c>
      <c r="D21" s="61">
        <v>2106</v>
      </c>
      <c r="E21" s="61">
        <v>2047</v>
      </c>
      <c r="F21" s="62">
        <v>59</v>
      </c>
      <c r="G21" s="63">
        <v>2.9</v>
      </c>
      <c r="H21" s="64"/>
    </row>
    <row r="22" spans="1:8" ht="16.5" customHeight="1">
      <c r="A22" s="65"/>
      <c r="B22" s="59">
        <f t="shared" si="0"/>
        <v>19</v>
      </c>
      <c r="C22" s="70" t="s">
        <v>199</v>
      </c>
      <c r="D22" s="71">
        <v>2106</v>
      </c>
      <c r="E22" s="72">
        <v>2047</v>
      </c>
      <c r="F22" s="62">
        <v>59</v>
      </c>
      <c r="G22" s="63">
        <v>2.9</v>
      </c>
      <c r="H22" s="64"/>
    </row>
    <row r="23" spans="1:8" ht="16.5" customHeight="1">
      <c r="A23" s="65"/>
      <c r="B23" s="59">
        <f t="shared" si="0"/>
        <v>21</v>
      </c>
      <c r="C23" s="69" t="s">
        <v>142</v>
      </c>
      <c r="D23" s="61">
        <v>2100</v>
      </c>
      <c r="E23" s="61">
        <v>2100</v>
      </c>
      <c r="F23" s="62">
        <v>0</v>
      </c>
      <c r="G23" s="63">
        <v>0</v>
      </c>
      <c r="H23" s="74"/>
    </row>
    <row r="24" spans="1:8" ht="16.5" customHeight="1">
      <c r="A24" s="65"/>
      <c r="B24" s="59">
        <f t="shared" si="0"/>
        <v>22</v>
      </c>
      <c r="C24" s="75" t="s">
        <v>200</v>
      </c>
      <c r="D24" s="61">
        <v>2068</v>
      </c>
      <c r="E24" s="62">
        <v>2068</v>
      </c>
      <c r="F24" s="62">
        <v>0</v>
      </c>
      <c r="G24" s="63">
        <v>0</v>
      </c>
      <c r="H24" s="66"/>
    </row>
    <row r="25" spans="1:8" ht="16.5" customHeight="1">
      <c r="A25" s="65"/>
      <c r="B25" s="59">
        <f t="shared" si="0"/>
        <v>22</v>
      </c>
      <c r="C25" s="76" t="s">
        <v>201</v>
      </c>
      <c r="D25" s="71">
        <v>2068</v>
      </c>
      <c r="E25" s="72">
        <v>2068</v>
      </c>
      <c r="F25" s="62">
        <v>0</v>
      </c>
      <c r="G25" s="63">
        <v>0</v>
      </c>
      <c r="H25" s="64"/>
    </row>
    <row r="26" spans="1:8" ht="16.5" customHeight="1">
      <c r="A26" s="77" t="s">
        <v>202</v>
      </c>
      <c r="B26" s="59">
        <f t="shared" si="0"/>
        <v>24</v>
      </c>
      <c r="C26" s="69" t="s">
        <v>145</v>
      </c>
      <c r="D26" s="61">
        <v>2005</v>
      </c>
      <c r="E26" s="61">
        <v>1950</v>
      </c>
      <c r="F26" s="62">
        <v>55</v>
      </c>
      <c r="G26" s="63">
        <v>2.8</v>
      </c>
      <c r="H26" s="78" t="s">
        <v>227</v>
      </c>
    </row>
    <row r="27" spans="1:8" ht="16.5" customHeight="1">
      <c r="A27" s="65"/>
      <c r="B27" s="59">
        <f t="shared" si="0"/>
        <v>25</v>
      </c>
      <c r="C27" s="69" t="s">
        <v>146</v>
      </c>
      <c r="D27" s="61">
        <v>1998</v>
      </c>
      <c r="E27" s="61">
        <v>1942</v>
      </c>
      <c r="F27" s="62">
        <v>56</v>
      </c>
      <c r="G27" s="63">
        <v>2.9</v>
      </c>
      <c r="H27" s="64"/>
    </row>
    <row r="28" spans="1:8" ht="16.5" customHeight="1">
      <c r="A28" s="65"/>
      <c r="B28" s="59">
        <f t="shared" si="0"/>
        <v>25</v>
      </c>
      <c r="C28" s="75" t="s">
        <v>147</v>
      </c>
      <c r="D28" s="61">
        <v>1998</v>
      </c>
      <c r="E28" s="62">
        <v>1998</v>
      </c>
      <c r="F28" s="62">
        <v>0</v>
      </c>
      <c r="G28" s="63">
        <v>0</v>
      </c>
      <c r="H28" s="73"/>
    </row>
    <row r="29" spans="1:8" ht="16.5" customHeight="1">
      <c r="A29" s="65"/>
      <c r="B29" s="59">
        <f t="shared" si="0"/>
        <v>25</v>
      </c>
      <c r="C29" s="69" t="s">
        <v>148</v>
      </c>
      <c r="D29" s="61">
        <v>1998</v>
      </c>
      <c r="E29" s="61">
        <v>1942</v>
      </c>
      <c r="F29" s="62">
        <v>56</v>
      </c>
      <c r="G29" s="63">
        <v>2.9</v>
      </c>
      <c r="H29" s="64"/>
    </row>
    <row r="30" spans="1:8" ht="16.5" customHeight="1">
      <c r="A30" s="65"/>
      <c r="B30" s="59">
        <f t="shared" si="0"/>
        <v>28</v>
      </c>
      <c r="C30" s="69" t="s">
        <v>203</v>
      </c>
      <c r="D30" s="61">
        <v>1944</v>
      </c>
      <c r="E30" s="79">
        <v>1890</v>
      </c>
      <c r="F30" s="62">
        <v>54</v>
      </c>
      <c r="G30" s="217">
        <v>2.9</v>
      </c>
      <c r="H30" s="80"/>
    </row>
    <row r="31" spans="1:8" ht="16.5" customHeight="1">
      <c r="A31" s="65"/>
      <c r="B31" s="59">
        <f t="shared" si="0"/>
        <v>28</v>
      </c>
      <c r="C31" s="69" t="s">
        <v>149</v>
      </c>
      <c r="D31" s="61">
        <v>1944</v>
      </c>
      <c r="E31" s="62">
        <v>1890</v>
      </c>
      <c r="F31" s="62">
        <v>54</v>
      </c>
      <c r="G31" s="63">
        <v>2.9</v>
      </c>
      <c r="H31" s="64"/>
    </row>
    <row r="32" spans="1:8" ht="16.5" customHeight="1">
      <c r="A32" s="65"/>
      <c r="B32" s="59">
        <f t="shared" si="0"/>
        <v>28</v>
      </c>
      <c r="C32" s="76" t="s">
        <v>150</v>
      </c>
      <c r="D32" s="71">
        <v>1944</v>
      </c>
      <c r="E32" s="72">
        <v>1944</v>
      </c>
      <c r="F32" s="62">
        <v>0</v>
      </c>
      <c r="G32" s="63">
        <v>0</v>
      </c>
      <c r="H32" s="64"/>
    </row>
    <row r="33" spans="1:8" ht="16.5" customHeight="1">
      <c r="A33" s="100"/>
      <c r="B33" s="59">
        <f t="shared" si="0"/>
        <v>28</v>
      </c>
      <c r="C33" s="76" t="s">
        <v>151</v>
      </c>
      <c r="D33" s="71">
        <v>1944</v>
      </c>
      <c r="E33" s="72">
        <v>1890</v>
      </c>
      <c r="F33" s="62">
        <v>54</v>
      </c>
      <c r="G33" s="63">
        <v>2.9</v>
      </c>
      <c r="H33" s="64"/>
    </row>
    <row r="34" spans="1:8" ht="16.5" customHeight="1">
      <c r="A34" s="100"/>
      <c r="B34" s="59">
        <f t="shared" si="0"/>
        <v>32</v>
      </c>
      <c r="C34" s="76" t="s">
        <v>153</v>
      </c>
      <c r="D34" s="71">
        <v>1890</v>
      </c>
      <c r="E34" s="72">
        <v>1830</v>
      </c>
      <c r="F34" s="62">
        <v>60</v>
      </c>
      <c r="G34" s="63">
        <v>3.3</v>
      </c>
      <c r="H34" s="64"/>
    </row>
    <row r="35" spans="1:8" ht="16.5" customHeight="1">
      <c r="A35" s="101" t="s">
        <v>204</v>
      </c>
      <c r="B35" s="59">
        <f t="shared" si="0"/>
        <v>32</v>
      </c>
      <c r="C35" s="69" t="s">
        <v>152</v>
      </c>
      <c r="D35" s="61">
        <v>1890</v>
      </c>
      <c r="E35" s="62">
        <v>1837</v>
      </c>
      <c r="F35" s="62">
        <v>53</v>
      </c>
      <c r="G35" s="63">
        <v>2.9</v>
      </c>
      <c r="H35" s="64"/>
    </row>
    <row r="36" spans="1:8" ht="16.5" customHeight="1">
      <c r="A36" s="81" t="s">
        <v>183</v>
      </c>
      <c r="B36" s="59">
        <f t="shared" si="0"/>
        <v>34</v>
      </c>
      <c r="C36" s="69" t="s">
        <v>154</v>
      </c>
      <c r="D36" s="61">
        <v>1849</v>
      </c>
      <c r="E36" s="62">
        <v>1800</v>
      </c>
      <c r="F36" s="62">
        <v>49</v>
      </c>
      <c r="G36" s="63">
        <v>2.7</v>
      </c>
      <c r="H36" s="64"/>
    </row>
    <row r="37" spans="1:8" ht="16.5" customHeight="1">
      <c r="A37" s="65"/>
      <c r="B37" s="59">
        <f t="shared" si="0"/>
        <v>35</v>
      </c>
      <c r="C37" s="69" t="s">
        <v>164</v>
      </c>
      <c r="D37" s="61">
        <v>1836</v>
      </c>
      <c r="E37" s="62">
        <v>1836</v>
      </c>
      <c r="F37" s="62">
        <v>0</v>
      </c>
      <c r="G37" s="63">
        <v>0</v>
      </c>
      <c r="H37" s="68"/>
    </row>
    <row r="38" spans="1:8" ht="16.5" customHeight="1">
      <c r="A38" s="65"/>
      <c r="B38" s="59">
        <f t="shared" si="0"/>
        <v>35</v>
      </c>
      <c r="C38" s="69" t="s">
        <v>155</v>
      </c>
      <c r="D38" s="61">
        <v>1836</v>
      </c>
      <c r="E38" s="61">
        <v>1785</v>
      </c>
      <c r="F38" s="62">
        <v>51</v>
      </c>
      <c r="G38" s="63">
        <v>2.9</v>
      </c>
      <c r="H38" s="64"/>
    </row>
    <row r="39" spans="1:8" ht="16.5" customHeight="1">
      <c r="A39" s="82"/>
      <c r="B39" s="59">
        <f t="shared" si="0"/>
        <v>35</v>
      </c>
      <c r="C39" s="69" t="s">
        <v>156</v>
      </c>
      <c r="D39" s="61">
        <v>1836</v>
      </c>
      <c r="E39" s="61">
        <v>1785</v>
      </c>
      <c r="F39" s="62">
        <v>51</v>
      </c>
      <c r="G39" s="63">
        <v>2.9</v>
      </c>
      <c r="H39" s="64"/>
    </row>
    <row r="40" spans="1:8" ht="16.5" customHeight="1">
      <c r="A40" s="83" t="s">
        <v>205</v>
      </c>
      <c r="B40" s="59">
        <f t="shared" si="0"/>
        <v>38</v>
      </c>
      <c r="C40" s="69" t="s">
        <v>206</v>
      </c>
      <c r="D40" s="61">
        <v>1814</v>
      </c>
      <c r="E40" s="61">
        <v>1570</v>
      </c>
      <c r="F40" s="62">
        <v>244</v>
      </c>
      <c r="G40" s="63">
        <v>15.5</v>
      </c>
      <c r="H40" s="84" t="s">
        <v>228</v>
      </c>
    </row>
    <row r="41" spans="1:8" ht="16.5" customHeight="1">
      <c r="A41" s="82"/>
      <c r="B41" s="59">
        <f t="shared" si="0"/>
        <v>39</v>
      </c>
      <c r="C41" s="76" t="s">
        <v>159</v>
      </c>
      <c r="D41" s="71">
        <v>1782</v>
      </c>
      <c r="E41" s="72">
        <v>1732</v>
      </c>
      <c r="F41" s="62">
        <v>50</v>
      </c>
      <c r="G41" s="63">
        <v>2.9</v>
      </c>
      <c r="H41" s="64"/>
    </row>
    <row r="42" spans="1:8" ht="16.5" customHeight="1">
      <c r="A42" s="85"/>
      <c r="B42" s="59">
        <f t="shared" si="0"/>
        <v>40</v>
      </c>
      <c r="C42" s="69" t="s">
        <v>158</v>
      </c>
      <c r="D42" s="61">
        <v>1753</v>
      </c>
      <c r="E42" s="62">
        <v>1753</v>
      </c>
      <c r="F42" s="62">
        <v>0</v>
      </c>
      <c r="G42" s="63">
        <v>0</v>
      </c>
      <c r="H42" s="80"/>
    </row>
    <row r="43" spans="1:8" ht="16.5" customHeight="1">
      <c r="A43" s="86"/>
      <c r="B43" s="59">
        <f t="shared" si="0"/>
        <v>41</v>
      </c>
      <c r="C43" s="69" t="s">
        <v>160</v>
      </c>
      <c r="D43" s="61">
        <v>1720</v>
      </c>
      <c r="E43" s="61">
        <v>1680</v>
      </c>
      <c r="F43" s="62">
        <v>40</v>
      </c>
      <c r="G43" s="63">
        <v>2.4</v>
      </c>
      <c r="H43" s="64"/>
    </row>
    <row r="44" spans="1:8" ht="16.5" customHeight="1">
      <c r="A44" s="65"/>
      <c r="B44" s="59">
        <f t="shared" si="0"/>
        <v>41</v>
      </c>
      <c r="C44" s="76" t="s">
        <v>207</v>
      </c>
      <c r="D44" s="71">
        <v>1720</v>
      </c>
      <c r="E44" s="72">
        <v>1680</v>
      </c>
      <c r="F44" s="62">
        <v>40</v>
      </c>
      <c r="G44" s="63">
        <v>2.4</v>
      </c>
      <c r="H44" s="64"/>
    </row>
    <row r="45" spans="1:8" ht="16.5" customHeight="1">
      <c r="A45" s="85"/>
      <c r="B45" s="59">
        <f t="shared" si="0"/>
        <v>43</v>
      </c>
      <c r="C45" s="69" t="s">
        <v>161</v>
      </c>
      <c r="D45" s="61">
        <v>1680</v>
      </c>
      <c r="E45" s="61">
        <v>1680</v>
      </c>
      <c r="F45" s="62">
        <v>0</v>
      </c>
      <c r="G45" s="63">
        <v>0</v>
      </c>
      <c r="H45" s="80"/>
    </row>
    <row r="46" spans="1:8" ht="16.5" customHeight="1">
      <c r="A46" s="65"/>
      <c r="B46" s="59">
        <f t="shared" si="0"/>
        <v>43</v>
      </c>
      <c r="C46" s="76" t="s">
        <v>208</v>
      </c>
      <c r="D46" s="71">
        <v>1680</v>
      </c>
      <c r="E46" s="72">
        <v>1680</v>
      </c>
      <c r="F46" s="62">
        <v>0</v>
      </c>
      <c r="G46" s="63">
        <v>0</v>
      </c>
      <c r="H46" s="68"/>
    </row>
    <row r="47" spans="1:8" ht="16.5" customHeight="1">
      <c r="A47" s="87"/>
      <c r="B47" s="59">
        <f t="shared" si="0"/>
        <v>45</v>
      </c>
      <c r="C47" s="69" t="s">
        <v>162</v>
      </c>
      <c r="D47" s="61">
        <v>1663</v>
      </c>
      <c r="E47" s="61">
        <v>1617</v>
      </c>
      <c r="F47" s="62">
        <v>46</v>
      </c>
      <c r="G47" s="63">
        <v>2.8</v>
      </c>
      <c r="H47" s="64"/>
    </row>
    <row r="48" spans="1:8" ht="16.5" customHeight="1">
      <c r="A48" s="65"/>
      <c r="B48" s="59">
        <f t="shared" si="0"/>
        <v>46</v>
      </c>
      <c r="C48" s="69" t="s">
        <v>184</v>
      </c>
      <c r="D48" s="61">
        <v>1642</v>
      </c>
      <c r="E48" s="61">
        <v>1600</v>
      </c>
      <c r="F48" s="62">
        <v>42</v>
      </c>
      <c r="G48" s="63">
        <v>2.6</v>
      </c>
      <c r="H48" s="64"/>
    </row>
    <row r="49" spans="1:8" ht="16.5" customHeight="1">
      <c r="A49" s="65"/>
      <c r="B49" s="59">
        <f t="shared" si="0"/>
        <v>47</v>
      </c>
      <c r="C49" s="69" t="s">
        <v>163</v>
      </c>
      <c r="D49" s="61">
        <v>1620</v>
      </c>
      <c r="E49" s="61">
        <v>1575</v>
      </c>
      <c r="F49" s="62">
        <v>45</v>
      </c>
      <c r="G49" s="63">
        <v>2.9</v>
      </c>
      <c r="H49" s="64"/>
    </row>
    <row r="50" spans="1:8" ht="16.5" customHeight="1">
      <c r="A50" s="65"/>
      <c r="B50" s="59">
        <f t="shared" si="0"/>
        <v>47</v>
      </c>
      <c r="C50" s="69" t="s">
        <v>209</v>
      </c>
      <c r="D50" s="61">
        <v>1620</v>
      </c>
      <c r="E50" s="61">
        <v>1575</v>
      </c>
      <c r="F50" s="62">
        <v>45</v>
      </c>
      <c r="G50" s="63">
        <v>2.9</v>
      </c>
      <c r="H50" s="64"/>
    </row>
    <row r="51" spans="1:8" ht="16.5" customHeight="1">
      <c r="A51" s="65"/>
      <c r="B51" s="59">
        <f t="shared" si="0"/>
        <v>47</v>
      </c>
      <c r="C51" s="76" t="s">
        <v>210</v>
      </c>
      <c r="D51" s="71">
        <v>1620</v>
      </c>
      <c r="E51" s="72">
        <v>1575</v>
      </c>
      <c r="F51" s="62">
        <v>45</v>
      </c>
      <c r="G51" s="63">
        <v>2.9</v>
      </c>
      <c r="H51" s="64"/>
    </row>
    <row r="52" spans="1:8" ht="16.5" customHeight="1">
      <c r="A52" s="65"/>
      <c r="B52" s="59">
        <f t="shared" si="0"/>
        <v>50</v>
      </c>
      <c r="C52" s="75" t="s">
        <v>165</v>
      </c>
      <c r="D52" s="61">
        <v>1609</v>
      </c>
      <c r="E52" s="62">
        <v>1564</v>
      </c>
      <c r="F52" s="62">
        <v>45</v>
      </c>
      <c r="G52" s="63">
        <v>2.9</v>
      </c>
      <c r="H52" s="64"/>
    </row>
    <row r="53" spans="1:8" ht="16.5" customHeight="1">
      <c r="A53" s="77" t="s">
        <v>211</v>
      </c>
      <c r="B53" s="59">
        <f t="shared" si="0"/>
        <v>50</v>
      </c>
      <c r="C53" s="76" t="s">
        <v>212</v>
      </c>
      <c r="D53" s="71">
        <v>1609</v>
      </c>
      <c r="E53" s="72">
        <v>1564</v>
      </c>
      <c r="F53" s="62">
        <v>45</v>
      </c>
      <c r="G53" s="63">
        <v>2.9</v>
      </c>
      <c r="H53" s="64"/>
    </row>
    <row r="54" spans="1:8" ht="16.5" customHeight="1">
      <c r="A54" s="65"/>
      <c r="B54" s="59">
        <f t="shared" si="0"/>
        <v>52</v>
      </c>
      <c r="C54" s="75" t="s">
        <v>213</v>
      </c>
      <c r="D54" s="61">
        <v>1566</v>
      </c>
      <c r="E54" s="62">
        <v>1566</v>
      </c>
      <c r="F54" s="62">
        <v>0</v>
      </c>
      <c r="G54" s="63">
        <v>0</v>
      </c>
      <c r="H54" s="73"/>
    </row>
    <row r="55" spans="1:8" ht="16.5" customHeight="1">
      <c r="A55" s="65"/>
      <c r="B55" s="59">
        <f t="shared" si="0"/>
        <v>52</v>
      </c>
      <c r="C55" s="69" t="s">
        <v>166</v>
      </c>
      <c r="D55" s="61">
        <v>1566</v>
      </c>
      <c r="E55" s="61">
        <v>1522</v>
      </c>
      <c r="F55" s="62">
        <v>44</v>
      </c>
      <c r="G55" s="63">
        <v>2.9</v>
      </c>
      <c r="H55" s="64"/>
    </row>
    <row r="56" spans="1:8" ht="16.5" customHeight="1">
      <c r="A56" s="65"/>
      <c r="B56" s="59">
        <f t="shared" si="0"/>
        <v>52</v>
      </c>
      <c r="C56" s="69" t="s">
        <v>167</v>
      </c>
      <c r="D56" s="61">
        <v>1566</v>
      </c>
      <c r="E56" s="61">
        <v>1522</v>
      </c>
      <c r="F56" s="62">
        <v>44</v>
      </c>
      <c r="G56" s="63">
        <v>2.9</v>
      </c>
      <c r="H56" s="64"/>
    </row>
    <row r="57" spans="1:8" ht="16.5" customHeight="1">
      <c r="A57" s="65"/>
      <c r="B57" s="59">
        <f t="shared" si="0"/>
        <v>55</v>
      </c>
      <c r="C57" s="69" t="s">
        <v>168</v>
      </c>
      <c r="D57" s="61">
        <v>1512</v>
      </c>
      <c r="E57" s="61">
        <v>1470</v>
      </c>
      <c r="F57" s="62">
        <v>42</v>
      </c>
      <c r="G57" s="63">
        <v>2.9</v>
      </c>
      <c r="H57" s="64"/>
    </row>
    <row r="58" spans="1:8" ht="16.5" customHeight="1">
      <c r="A58" s="65"/>
      <c r="B58" s="59">
        <f t="shared" si="0"/>
        <v>56</v>
      </c>
      <c r="C58" s="75" t="s">
        <v>214</v>
      </c>
      <c r="D58" s="61">
        <v>1404</v>
      </c>
      <c r="E58" s="61">
        <v>1365</v>
      </c>
      <c r="F58" s="62">
        <v>39</v>
      </c>
      <c r="G58" s="63">
        <v>2.9</v>
      </c>
      <c r="H58" s="64"/>
    </row>
    <row r="59" spans="1:8" ht="16.5" customHeight="1">
      <c r="A59" s="65"/>
      <c r="B59" s="59">
        <f t="shared" si="0"/>
        <v>56</v>
      </c>
      <c r="C59" s="69" t="s">
        <v>169</v>
      </c>
      <c r="D59" s="61">
        <v>1404</v>
      </c>
      <c r="E59" s="62">
        <v>1365</v>
      </c>
      <c r="F59" s="62">
        <v>39</v>
      </c>
      <c r="G59" s="63">
        <v>2.9</v>
      </c>
      <c r="H59" s="64"/>
    </row>
    <row r="60" spans="1:8" ht="16.5" customHeight="1">
      <c r="A60" s="77" t="s">
        <v>215</v>
      </c>
      <c r="B60" s="59">
        <f t="shared" si="0"/>
        <v>56</v>
      </c>
      <c r="C60" s="76" t="s">
        <v>216</v>
      </c>
      <c r="D60" s="71">
        <v>1404</v>
      </c>
      <c r="E60" s="72">
        <v>1365</v>
      </c>
      <c r="F60" s="62">
        <v>39</v>
      </c>
      <c r="G60" s="63">
        <v>2.9</v>
      </c>
      <c r="H60" s="64"/>
    </row>
    <row r="61" spans="1:8" ht="16.5" customHeight="1">
      <c r="A61" s="65"/>
      <c r="B61" s="59">
        <f t="shared" si="0"/>
        <v>59</v>
      </c>
      <c r="C61" s="69" t="s">
        <v>170</v>
      </c>
      <c r="D61" s="61">
        <v>1354</v>
      </c>
      <c r="E61" s="61">
        <v>1354</v>
      </c>
      <c r="F61" s="62">
        <v>0</v>
      </c>
      <c r="G61" s="63">
        <v>0</v>
      </c>
      <c r="H61" s="80"/>
    </row>
    <row r="62" spans="1:8" ht="16.5" customHeight="1">
      <c r="A62" s="65"/>
      <c r="B62" s="59">
        <f t="shared" si="0"/>
        <v>60</v>
      </c>
      <c r="C62" s="69" t="s">
        <v>171</v>
      </c>
      <c r="D62" s="61">
        <v>1346</v>
      </c>
      <c r="E62" s="61">
        <v>1346</v>
      </c>
      <c r="F62" s="62">
        <v>0</v>
      </c>
      <c r="G62" s="63">
        <v>0</v>
      </c>
      <c r="H62" s="80"/>
    </row>
    <row r="63" spans="1:8" ht="16.5" customHeight="1">
      <c r="A63" s="65"/>
      <c r="B63" s="59">
        <f t="shared" si="0"/>
        <v>60</v>
      </c>
      <c r="C63" s="69" t="s">
        <v>217</v>
      </c>
      <c r="D63" s="61">
        <v>1346</v>
      </c>
      <c r="E63" s="62">
        <v>1346</v>
      </c>
      <c r="F63" s="62">
        <v>0</v>
      </c>
      <c r="G63" s="63">
        <v>0</v>
      </c>
      <c r="H63" s="80"/>
    </row>
    <row r="64" spans="1:8" ht="16.5" customHeight="1">
      <c r="A64" s="65"/>
      <c r="B64" s="59">
        <f t="shared" si="0"/>
        <v>62</v>
      </c>
      <c r="C64" s="69" t="s">
        <v>172</v>
      </c>
      <c r="D64" s="61">
        <v>1285</v>
      </c>
      <c r="E64" s="62">
        <v>1249</v>
      </c>
      <c r="F64" s="62">
        <v>36</v>
      </c>
      <c r="G64" s="63">
        <v>2.9</v>
      </c>
      <c r="H64" s="64"/>
    </row>
    <row r="65" spans="1:256" ht="16.5" customHeight="1">
      <c r="A65" s="65"/>
      <c r="B65" s="59">
        <f t="shared" si="0"/>
        <v>63</v>
      </c>
      <c r="C65" s="76" t="s">
        <v>218</v>
      </c>
      <c r="D65" s="71">
        <v>1277</v>
      </c>
      <c r="E65" s="72">
        <v>1242</v>
      </c>
      <c r="F65" s="62">
        <v>35</v>
      </c>
      <c r="G65" s="63">
        <v>2.8</v>
      </c>
      <c r="H65" s="64"/>
    </row>
    <row r="66" spans="1:256" ht="16.5" customHeight="1">
      <c r="A66" s="77" t="s">
        <v>219</v>
      </c>
      <c r="B66" s="59">
        <f t="shared" si="0"/>
        <v>64</v>
      </c>
      <c r="C66" s="75" t="s">
        <v>220</v>
      </c>
      <c r="D66" s="61">
        <v>1239</v>
      </c>
      <c r="E66" s="62">
        <v>1239</v>
      </c>
      <c r="F66" s="62">
        <v>0</v>
      </c>
      <c r="G66" s="63">
        <v>0</v>
      </c>
      <c r="H66" s="73"/>
    </row>
    <row r="67" spans="1:256" ht="16.5" customHeight="1">
      <c r="A67" s="65"/>
      <c r="B67" s="59">
        <f>RANK($D$3:$D$70,$D$3:$D$70)</f>
        <v>65</v>
      </c>
      <c r="C67" s="69" t="s">
        <v>221</v>
      </c>
      <c r="D67" s="61">
        <v>1155</v>
      </c>
      <c r="E67" s="62">
        <v>1155</v>
      </c>
      <c r="F67" s="62">
        <v>0</v>
      </c>
      <c r="G67" s="63">
        <v>0</v>
      </c>
      <c r="H67" s="64" t="s">
        <v>229</v>
      </c>
    </row>
    <row r="68" spans="1:256" ht="16.5" customHeight="1">
      <c r="A68" s="65"/>
      <c r="B68" s="59">
        <f>RANK($D$3:$D$70,$D$3:$D$70)</f>
        <v>66</v>
      </c>
      <c r="C68" s="69" t="s">
        <v>173</v>
      </c>
      <c r="D68" s="61">
        <v>1134</v>
      </c>
      <c r="E68" s="61">
        <v>1134</v>
      </c>
      <c r="F68" s="62">
        <v>0</v>
      </c>
      <c r="G68" s="63">
        <v>0</v>
      </c>
      <c r="H68" s="80"/>
    </row>
    <row r="69" spans="1:256" ht="16.5" customHeight="1">
      <c r="A69" s="77"/>
      <c r="B69" s="59">
        <f>RANK($D$3:$D$70,$D$3:$D$70)</f>
        <v>67</v>
      </c>
      <c r="C69" s="69" t="s">
        <v>222</v>
      </c>
      <c r="D69" s="61">
        <v>777</v>
      </c>
      <c r="E69" s="61">
        <v>756</v>
      </c>
      <c r="F69" s="62">
        <v>21</v>
      </c>
      <c r="G69" s="63">
        <v>2.8</v>
      </c>
      <c r="H69" s="64"/>
    </row>
    <row r="70" spans="1:256" ht="16.5" customHeight="1" thickBot="1">
      <c r="A70" s="65" t="s">
        <v>181</v>
      </c>
      <c r="B70" s="88">
        <f>RANK($D$3:$D$70,$D$3:$D$70)</f>
        <v>68</v>
      </c>
      <c r="C70" s="89" t="s">
        <v>223</v>
      </c>
      <c r="D70" s="61">
        <v>0</v>
      </c>
      <c r="E70" s="62">
        <v>0</v>
      </c>
      <c r="F70" s="90" t="s">
        <v>174</v>
      </c>
      <c r="G70" s="90" t="s">
        <v>174</v>
      </c>
      <c r="H70" s="66" t="s">
        <v>230</v>
      </c>
    </row>
    <row r="71" spans="1:256" ht="16.5" customHeight="1" thickTop="1">
      <c r="A71" s="214" t="s">
        <v>176</v>
      </c>
      <c r="B71" s="215"/>
      <c r="C71" s="216"/>
      <c r="D71" s="91">
        <v>1881</v>
      </c>
      <c r="E71" s="91">
        <v>1819</v>
      </c>
      <c r="F71" s="92">
        <v>62</v>
      </c>
      <c r="G71" s="93">
        <v>3.4</v>
      </c>
      <c r="H71" s="94"/>
    </row>
    <row r="72" spans="1:256">
      <c r="A72" s="95" t="s">
        <v>185</v>
      </c>
      <c r="B72" s="95"/>
      <c r="C72" s="95"/>
      <c r="D72" s="95"/>
      <c r="E72" s="95"/>
      <c r="F72" s="95"/>
      <c r="G72" s="95"/>
      <c r="H72" s="96"/>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row>
    <row r="73" spans="1:256">
      <c r="A73" s="97" t="s">
        <v>186</v>
      </c>
      <c r="B73" s="97"/>
      <c r="C73" s="97"/>
      <c r="D73" s="97"/>
      <c r="E73" s="97"/>
      <c r="F73" s="97"/>
      <c r="G73" s="98"/>
      <c r="H73" s="99"/>
    </row>
  </sheetData>
  <mergeCells count="1">
    <mergeCell ref="A71:C71"/>
  </mergeCells>
  <phoneticPr fontId="2"/>
  <pageMargins left="0.78740157480314965" right="0.78740157480314965" top="1.1811023622047245" bottom="0.78740157480314965" header="0.51181102362204722" footer="0.51181102362204722"/>
  <pageSetup paperSize="9" scale="60" firstPageNumber="203" orientation="portrait" useFirstPageNumber="1" r:id="rId1"/>
  <headerFooter scaleWithDoc="0">
    <oddHeader>&amp;L&amp;"ＭＳ ゴシック,標準"Ⅳ　平成26年度地方公営企業事業別決算状況
　２　法非適用事業
　　（２）下水道事業（法適用・法非適用合計）&amp;R
&amp;"ＭＳ ゴシック,標準"&amp;A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ア　施設及び業務の概況（合計）</vt:lpstr>
      <vt:lpstr>イ　決算状況（合計）</vt:lpstr>
      <vt:lpstr>ウ　下水道使用料</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saitamaken</cp:lastModifiedBy>
  <cp:lastPrinted>2016-02-17T01:34:05Z</cp:lastPrinted>
  <dcterms:created xsi:type="dcterms:W3CDTF">2012-12-26T23:51:49Z</dcterms:created>
  <dcterms:modified xsi:type="dcterms:W3CDTF">2016-02-18T02:37:33Z</dcterms:modified>
</cp:coreProperties>
</file>