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 activeTab="1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definedNames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</definedNames>
  <calcPr calcId="145621"/>
</workbook>
</file>

<file path=xl/calcChain.xml><?xml version="1.0" encoding="utf-8"?>
<calcChain xmlns="http://schemas.openxmlformats.org/spreadsheetml/2006/main">
  <c r="V52" i="8" l="1"/>
  <c r="V53" i="8"/>
  <c r="V54" i="8"/>
  <c r="V55" i="8"/>
  <c r="V56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20" i="8"/>
  <c r="V21" i="8"/>
  <c r="V22" i="8"/>
  <c r="V23" i="8"/>
  <c r="V24" i="8"/>
  <c r="V25" i="8"/>
  <c r="V26" i="8"/>
  <c r="V27" i="8"/>
  <c r="V28" i="8"/>
  <c r="V29" i="8"/>
  <c r="V13" i="8"/>
  <c r="V14" i="8"/>
  <c r="V15" i="8"/>
  <c r="V16" i="8"/>
  <c r="V17" i="8"/>
  <c r="V18" i="8"/>
  <c r="V19" i="8"/>
  <c r="V11" i="8"/>
  <c r="V12" i="8"/>
  <c r="V8" i="8"/>
  <c r="V9" i="8"/>
  <c r="V10" i="8"/>
  <c r="V5" i="8"/>
  <c r="V6" i="8"/>
  <c r="V7" i="8"/>
  <c r="V4" i="8"/>
  <c r="V3" i="8"/>
  <c r="V58" i="5"/>
  <c r="V57" i="5"/>
  <c r="V56" i="5"/>
  <c r="V55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11" i="5"/>
  <c r="V10" i="5"/>
  <c r="V9" i="5"/>
  <c r="V8" i="5"/>
  <c r="V7" i="5"/>
  <c r="V6" i="5"/>
  <c r="V5" i="5"/>
  <c r="V4" i="5"/>
  <c r="V3" i="5"/>
  <c r="V31" i="4"/>
  <c r="V30" i="4"/>
  <c r="V29" i="4"/>
  <c r="V28" i="4"/>
  <c r="V27" i="4"/>
  <c r="V26" i="4"/>
  <c r="V25" i="4"/>
  <c r="V24" i="4"/>
  <c r="V23" i="4"/>
  <c r="V18" i="4"/>
  <c r="V19" i="4"/>
  <c r="V20" i="4"/>
  <c r="V21" i="4"/>
  <c r="V15" i="4"/>
  <c r="V16" i="4"/>
  <c r="V17" i="4"/>
  <c r="V14" i="4"/>
  <c r="V13" i="4"/>
  <c r="V11" i="4"/>
  <c r="V12" i="4"/>
  <c r="V10" i="4"/>
  <c r="V9" i="4"/>
  <c r="V8" i="4"/>
  <c r="V7" i="4"/>
  <c r="V39" i="12" l="1"/>
  <c r="V40" i="12"/>
  <c r="V41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5" i="12"/>
  <c r="V4" i="12"/>
  <c r="V3" i="12"/>
  <c r="V45" i="12"/>
  <c r="V44" i="12"/>
  <c r="V43" i="12"/>
  <c r="V42" i="12"/>
  <c r="V73" i="7" l="1"/>
  <c r="V72" i="7"/>
  <c r="V71" i="7"/>
  <c r="V70" i="7"/>
  <c r="V69" i="7"/>
  <c r="V68" i="7"/>
  <c r="V67" i="7"/>
  <c r="V66" i="7"/>
  <c r="V65" i="7"/>
  <c r="V64" i="7"/>
  <c r="V63" i="7"/>
  <c r="V62" i="7"/>
  <c r="V61" i="7"/>
  <c r="V61" i="5"/>
  <c r="V60" i="5"/>
  <c r="V59" i="5"/>
  <c r="V60" i="7" l="1"/>
  <c r="V59" i="7"/>
  <c r="V58" i="7"/>
  <c r="V57" i="7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</calcChain>
</file>

<file path=xl/sharedStrings.xml><?xml version="1.0" encoding="utf-8"?>
<sst xmlns="http://schemas.openxmlformats.org/spreadsheetml/2006/main" count="534" uniqueCount="309">
  <si>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</si>
  <si>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</si>
  <si>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</si>
  <si>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</si>
  <si>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病床数（床）</t>
    <rPh sb="0" eb="2">
      <t>ビョウショウ</t>
    </rPh>
    <rPh sb="2" eb="3">
      <t>スウ</t>
    </rPh>
    <rPh sb="4" eb="5">
      <t>ユカ</t>
    </rPh>
    <phoneticPr fontId="3"/>
  </si>
  <si>
    <t>一般病床</t>
    <rPh sb="0" eb="2">
      <t>イッパン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</si>
  <si>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</si>
  <si>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結核病床</t>
    <rPh sb="0" eb="2">
      <t>ケッカク</t>
    </rPh>
    <rPh sb="2" eb="4">
      <t>ビョウショウ</t>
    </rPh>
    <phoneticPr fontId="3"/>
  </si>
  <si>
    <t>精神病床</t>
    <rPh sb="0" eb="2">
      <t>セイシン</t>
    </rPh>
    <rPh sb="2" eb="4">
      <t>ビョウショウ</t>
    </rPh>
    <phoneticPr fontId="3"/>
  </si>
  <si>
    <t>感染症病床</t>
    <rPh sb="0" eb="3">
      <t>カンセンショウ</t>
    </rPh>
    <rPh sb="3" eb="5">
      <t>ビョウショウ</t>
    </rPh>
    <phoneticPr fontId="3"/>
  </si>
  <si>
    <t>施設延面積（㎡）</t>
    <rPh sb="0" eb="2">
      <t>シセツ</t>
    </rPh>
    <rPh sb="2" eb="3">
      <t>ノ</t>
    </rPh>
    <rPh sb="3" eb="5">
      <t>メンセキ</t>
    </rPh>
    <phoneticPr fontId="3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</si>
  <si>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3"/>
  </si>
  <si>
    <t>耐火構造</t>
    <rPh sb="0" eb="2">
      <t>タイカ</t>
    </rPh>
    <rPh sb="2" eb="4">
      <t>コウゾウ</t>
    </rPh>
    <phoneticPr fontId="3"/>
  </si>
  <si>
    <t>木造</t>
    <rPh sb="0" eb="2">
      <t>モクゾウ</t>
    </rPh>
    <phoneticPr fontId="3"/>
  </si>
  <si>
    <t>その他の
施設</t>
    <rPh sb="2" eb="3">
      <t>タ</t>
    </rPh>
    <rPh sb="5" eb="7">
      <t>シセツ</t>
    </rPh>
    <phoneticPr fontId="3"/>
  </si>
  <si>
    <t>診療所数</t>
    <rPh sb="0" eb="3">
      <t>シンリョウジョ</t>
    </rPh>
    <rPh sb="3" eb="4">
      <t>スウ</t>
    </rPh>
    <phoneticPr fontId="3"/>
  </si>
  <si>
    <t>看護学院</t>
    <rPh sb="0" eb="3">
      <t>カンゴガク</t>
    </rPh>
    <rPh sb="3" eb="4">
      <t>イン</t>
    </rPh>
    <phoneticPr fontId="3"/>
  </si>
  <si>
    <t>高看</t>
    <rPh sb="0" eb="1">
      <t>コウ</t>
    </rPh>
    <rPh sb="1" eb="2">
      <t>ミ</t>
    </rPh>
    <phoneticPr fontId="3"/>
  </si>
  <si>
    <t>定数（人）</t>
    <rPh sb="0" eb="2">
      <t>テイスウ</t>
    </rPh>
    <rPh sb="3" eb="4">
      <t>ニン</t>
    </rPh>
    <phoneticPr fontId="3"/>
  </si>
  <si>
    <t>在籍人数（人）</t>
    <rPh sb="0" eb="2">
      <t>ザイセキ</t>
    </rPh>
    <rPh sb="2" eb="4">
      <t>ニンズウ</t>
    </rPh>
    <rPh sb="5" eb="6">
      <t>ニン</t>
    </rPh>
    <phoneticPr fontId="3"/>
  </si>
  <si>
    <t>准看</t>
    <rPh sb="0" eb="1">
      <t>ジュン</t>
    </rPh>
    <rPh sb="1" eb="2">
      <t>ミ</t>
    </rPh>
    <phoneticPr fontId="3"/>
  </si>
  <si>
    <t>救急病院
の告示</t>
    <rPh sb="0" eb="2">
      <t>キュウキュウ</t>
    </rPh>
    <rPh sb="2" eb="4">
      <t>ビョウイン</t>
    </rPh>
    <rPh sb="6" eb="8">
      <t>コクジ</t>
    </rPh>
    <phoneticPr fontId="3"/>
  </si>
  <si>
    <t>告示の有無</t>
    <rPh sb="0" eb="2">
      <t>コクジ</t>
    </rPh>
    <rPh sb="3" eb="5">
      <t>ウム</t>
    </rPh>
    <phoneticPr fontId="3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</si>
  <si>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3"/>
  </si>
  <si>
    <t>その他</t>
    <rPh sb="2" eb="3">
      <t>タ</t>
    </rPh>
    <phoneticPr fontId="3"/>
  </si>
  <si>
    <t>業務</t>
    <rPh sb="0" eb="2">
      <t>ギョウム</t>
    </rPh>
    <phoneticPr fontId="3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</si>
  <si>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3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</si>
  <si>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3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</si>
  <si>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3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</si>
  <si>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3"/>
  </si>
  <si>
    <t>職員数（人）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</si>
  <si>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</si>
  <si>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</si>
  <si>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</si>
  <si>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S28.11.14</t>
  </si>
  <si>
    <t>S39.04.01</t>
  </si>
  <si>
    <t>当然財務</t>
  </si>
  <si>
    <t>無</t>
  </si>
  <si>
    <t>有</t>
  </si>
  <si>
    <t>○</t>
  </si>
  <si>
    <t>さいたま市</t>
    <phoneticPr fontId="3"/>
  </si>
  <si>
    <t>S26.04.01</t>
  </si>
  <si>
    <t>条例全部</t>
  </si>
  <si>
    <t>川口市</t>
    <phoneticPr fontId="3"/>
  </si>
  <si>
    <t>S41.07.01</t>
  </si>
  <si>
    <t>S42.04.01</t>
  </si>
  <si>
    <t>秩父市</t>
    <phoneticPr fontId="3"/>
  </si>
  <si>
    <t>S49.04.01</t>
  </si>
  <si>
    <t>所沢市</t>
    <phoneticPr fontId="3"/>
  </si>
  <si>
    <t>S42.02.01</t>
  </si>
  <si>
    <t>東松山市</t>
    <phoneticPr fontId="3"/>
  </si>
  <si>
    <t>S33.02.01</t>
  </si>
  <si>
    <t>S36.04.01</t>
  </si>
  <si>
    <t>春日部市</t>
    <phoneticPr fontId="3"/>
  </si>
  <si>
    <t>S36.02.01</t>
  </si>
  <si>
    <t>草加市</t>
    <phoneticPr fontId="3"/>
  </si>
  <si>
    <t>S48.01.01</t>
  </si>
  <si>
    <t>越谷市</t>
    <phoneticPr fontId="3"/>
  </si>
  <si>
    <t>S27.08.15</t>
  </si>
  <si>
    <t>S38.01.01</t>
  </si>
  <si>
    <t>蕨市</t>
    <phoneticPr fontId="3"/>
  </si>
  <si>
    <t>S54.05.07</t>
  </si>
  <si>
    <t>志木市</t>
    <phoneticPr fontId="3"/>
  </si>
  <si>
    <t>S28.05.01</t>
  </si>
  <si>
    <t>S41.04.01</t>
  </si>
  <si>
    <t>小鹿野町</t>
    <phoneticPr fontId="3"/>
  </si>
  <si>
    <t>収益的支出に充てた企業債</t>
  </si>
  <si>
    <t>収益的支出に充てた他会計借入金</t>
  </si>
  <si>
    <t>総収益 a</t>
    <rPh sb="0" eb="3">
      <t>ソウシュウエキ</t>
    </rPh>
    <phoneticPr fontId="3"/>
  </si>
  <si>
    <t>医業収益 b</t>
    <rPh sb="0" eb="2">
      <t>イギョウ</t>
    </rPh>
    <rPh sb="2" eb="4">
      <t>シュウエキ</t>
    </rPh>
    <phoneticPr fontId="3"/>
  </si>
  <si>
    <t>入院収益</t>
    <rPh sb="0" eb="2">
      <t>ニュウイン</t>
    </rPh>
    <rPh sb="2" eb="4">
      <t>シュウエキ</t>
    </rPh>
    <phoneticPr fontId="3"/>
  </si>
  <si>
    <t>外来収益</t>
    <rPh sb="0" eb="2">
      <t>ガイライ</t>
    </rPh>
    <rPh sb="2" eb="4">
      <t>シュウエキ</t>
    </rPh>
    <phoneticPr fontId="3"/>
  </si>
  <si>
    <t>その他医業収益</t>
    <rPh sb="2" eb="3">
      <t>タ</t>
    </rPh>
    <rPh sb="3" eb="5">
      <t>イギョウ</t>
    </rPh>
    <rPh sb="5" eb="7">
      <t>シュウエキ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</si>
  <si>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</si>
  <si>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医業外収益 c</t>
    <rPh sb="0" eb="2">
      <t>イギョウ</t>
    </rPh>
    <rPh sb="2" eb="3">
      <t>ガイ</t>
    </rPh>
    <rPh sb="3" eb="5">
      <t>シュウエキ</t>
    </rPh>
    <phoneticPr fontId="3"/>
  </si>
  <si>
    <t>受取利息･配当金</t>
    <rPh sb="0" eb="2">
      <t>ウケトリ</t>
    </rPh>
    <rPh sb="2" eb="4">
      <t>リソク</t>
    </rPh>
    <rPh sb="5" eb="8">
      <t>ハイトウキン</t>
    </rPh>
    <phoneticPr fontId="3"/>
  </si>
  <si>
    <t>看護学院収益</t>
    <rPh sb="0" eb="3">
      <t>カンゴガク</t>
    </rPh>
    <rPh sb="3" eb="4">
      <t>イン</t>
    </rPh>
    <rPh sb="4" eb="6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</si>
  <si>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</si>
  <si>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</si>
  <si>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</si>
  <si>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</si>
  <si>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</si>
  <si>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3"/>
  </si>
  <si>
    <t>特別利益</t>
    <rPh sb="0" eb="2">
      <t>トクベツ</t>
    </rPh>
    <rPh sb="2" eb="4">
      <t>リエキ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</si>
  <si>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</si>
  <si>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固定資産売却益</t>
    <rPh sb="0" eb="2">
      <t>コテイ</t>
    </rPh>
    <rPh sb="2" eb="4">
      <t>シサン</t>
    </rPh>
    <rPh sb="4" eb="7">
      <t>バイキャクエキ</t>
    </rPh>
    <phoneticPr fontId="3"/>
  </si>
  <si>
    <t>総費用 d</t>
    <rPh sb="0" eb="3">
      <t>ソウヒヨウ</t>
    </rPh>
    <phoneticPr fontId="3"/>
  </si>
  <si>
    <t>医業費用 e</t>
    <rPh sb="0" eb="2">
      <t>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</si>
  <si>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</si>
  <si>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</si>
  <si>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</si>
  <si>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</si>
  <si>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医業外費用 f</t>
    <rPh sb="0" eb="2">
      <t>イギョウ</t>
    </rPh>
    <rPh sb="2" eb="3">
      <t>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</si>
  <si>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</si>
  <si>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看護学院費</t>
    <rPh sb="0" eb="3">
      <t>カンゴガク</t>
    </rPh>
    <rPh sb="3" eb="4">
      <t>イン</t>
    </rPh>
    <rPh sb="4" eb="5">
      <t>ヒ</t>
    </rPh>
    <phoneticPr fontId="3"/>
  </si>
  <si>
    <t>繰延勘定償却</t>
    <rPh sb="0" eb="2">
      <t>クリノベ</t>
    </rPh>
    <rPh sb="2" eb="4">
      <t>カンジョウ</t>
    </rPh>
    <rPh sb="4" eb="6">
      <t>ショウキャク</t>
    </rPh>
    <phoneticPr fontId="3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</si>
  <si>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3"/>
  </si>
  <si>
    <t>特別損失</t>
    <rPh sb="0" eb="2">
      <t>トクベツ</t>
    </rPh>
    <rPh sb="2" eb="4">
      <t>ソンシツ</t>
    </rPh>
    <phoneticPr fontId="3"/>
  </si>
  <si>
    <t>経常利益（b＋c）－（e＋f）</t>
    <rPh sb="0" eb="2">
      <t>ケイジョウ</t>
    </rPh>
    <rPh sb="2" eb="4">
      <t>リエキ</t>
    </rPh>
    <phoneticPr fontId="3"/>
  </si>
  <si>
    <t>純利益 a－d</t>
    <rPh sb="0" eb="3">
      <t>ジュンリエキ</t>
    </rPh>
    <phoneticPr fontId="3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</si>
  <si>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</si>
  <si>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</si>
  <si>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</si>
  <si>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</si>
  <si>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</si>
  <si>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</si>
  <si>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</si>
  <si>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</si>
  <si>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</si>
  <si>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</si>
  <si>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</si>
  <si>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</si>
  <si>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計</t>
    <rPh sb="0" eb="1">
      <t>ケイ</t>
    </rPh>
    <phoneticPr fontId="3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</si>
  <si>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</si>
  <si>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</si>
  <si>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</si>
  <si>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</si>
  <si>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</si>
  <si>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</si>
  <si>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</si>
  <si>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</si>
  <si>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</si>
  <si>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</si>
  <si>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</si>
  <si>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</si>
  <si>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</si>
  <si>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</si>
  <si>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</si>
  <si>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</si>
  <si>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</si>
  <si>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</si>
  <si>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</si>
  <si>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</si>
  <si>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</si>
  <si>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</si>
  <si>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</si>
  <si>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</si>
  <si>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</si>
  <si>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</si>
  <si>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</si>
  <si>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</si>
  <si>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</si>
  <si>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</si>
  <si>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</si>
  <si>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</si>
  <si>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</si>
  <si>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</si>
  <si>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</si>
  <si>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</si>
  <si>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</si>
  <si>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</si>
  <si>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</si>
  <si>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</si>
  <si>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</si>
  <si>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</si>
  <si>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</si>
  <si>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</si>
  <si>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</si>
  <si>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</si>
  <si>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</si>
  <si>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</si>
  <si>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</si>
  <si>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</si>
  <si>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</si>
  <si>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</si>
  <si>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</si>
  <si>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</si>
  <si>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</si>
  <si>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</si>
  <si>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</si>
  <si>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</si>
  <si>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</si>
  <si>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</si>
  <si>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</si>
  <si>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</si>
  <si>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</si>
  <si>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</si>
  <si>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</si>
  <si>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</si>
  <si>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</si>
  <si>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</si>
  <si>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</si>
  <si>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</si>
  <si>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</si>
  <si>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</si>
  <si>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</si>
  <si>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</si>
  <si>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</si>
  <si>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</si>
  <si>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</si>
  <si>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</si>
  <si>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</si>
  <si>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</si>
  <si>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</si>
  <si>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</si>
  <si>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</si>
  <si>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</si>
  <si>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</si>
  <si>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</si>
  <si>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</si>
  <si>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医師</t>
    <rPh sb="0" eb="2">
      <t>イシ</t>
    </rPh>
    <phoneticPr fontId="3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</si>
  <si>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3"/>
  </si>
  <si>
    <t>一般患者数</t>
    <rPh sb="0" eb="2">
      <t>イッパン</t>
    </rPh>
    <rPh sb="2" eb="5">
      <t>カンジャスウ</t>
    </rPh>
    <phoneticPr fontId="3"/>
  </si>
  <si>
    <t>療養患者数</t>
    <rPh sb="0" eb="2">
      <t>リョウヨウ</t>
    </rPh>
    <rPh sb="2" eb="5">
      <t>カンジャスウ</t>
    </rPh>
    <phoneticPr fontId="3"/>
  </si>
  <si>
    <t>結核患者数</t>
    <rPh sb="0" eb="2">
      <t>ケッカク</t>
    </rPh>
    <rPh sb="2" eb="5">
      <t>カンジャスウ</t>
    </rPh>
    <phoneticPr fontId="3"/>
  </si>
  <si>
    <t>感染症患者数</t>
    <rPh sb="0" eb="3">
      <t>カンセンショウ</t>
    </rPh>
    <rPh sb="3" eb="6">
      <t>カンジャスウ</t>
    </rPh>
    <phoneticPr fontId="3"/>
  </si>
  <si>
    <t>診療収入</t>
    <rPh sb="0" eb="2">
      <t>シンリョウ</t>
    </rPh>
    <rPh sb="2" eb="4">
      <t>シュウニュウ</t>
    </rPh>
    <phoneticPr fontId="3"/>
  </si>
  <si>
    <t>入院</t>
    <rPh sb="0" eb="2">
      <t>ニュウイン</t>
    </rPh>
    <phoneticPr fontId="3"/>
  </si>
  <si>
    <t>投薬収入</t>
    <rPh sb="0" eb="2">
      <t>トウヤク</t>
    </rPh>
    <rPh sb="2" eb="4">
      <t>シュウニュウ</t>
    </rPh>
    <phoneticPr fontId="3"/>
  </si>
  <si>
    <t>注射収入</t>
    <rPh sb="0" eb="2">
      <t>チュウシャ</t>
    </rPh>
    <rPh sb="2" eb="4">
      <t>シュウニュウ</t>
    </rPh>
    <phoneticPr fontId="3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</si>
  <si>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</si>
  <si>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</si>
  <si>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放射線収入</t>
    <rPh sb="0" eb="3">
      <t>ホウシャセン</t>
    </rPh>
    <rPh sb="3" eb="5">
      <t>シュウニュウ</t>
    </rPh>
    <phoneticPr fontId="3"/>
  </si>
  <si>
    <t>入院料</t>
    <rPh sb="0" eb="3">
      <t>ニュウインリョウ</t>
    </rPh>
    <phoneticPr fontId="3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</si>
  <si>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3"/>
  </si>
  <si>
    <t>外来</t>
    <rPh sb="0" eb="2">
      <t>ガイライ</t>
    </rPh>
    <phoneticPr fontId="3"/>
  </si>
  <si>
    <t>初診料</t>
    <rPh sb="0" eb="3">
      <t>ショシンリョウ</t>
    </rPh>
    <phoneticPr fontId="3"/>
  </si>
  <si>
    <t>再診料</t>
    <rPh sb="0" eb="2">
      <t>サイシン</t>
    </rPh>
    <rPh sb="2" eb="3">
      <t>リョウ</t>
    </rPh>
    <phoneticPr fontId="3"/>
  </si>
  <si>
    <t>職員数(人)</t>
    <rPh sb="0" eb="3">
      <t>ショクインスウ</t>
    </rPh>
    <rPh sb="4" eb="5">
      <t>ニン</t>
    </rPh>
    <phoneticPr fontId="3"/>
  </si>
  <si>
    <t>年延医師数</t>
    <rPh sb="0" eb="1">
      <t>ネン</t>
    </rPh>
    <rPh sb="1" eb="2">
      <t>ノベ</t>
    </rPh>
    <rPh sb="2" eb="5">
      <t>イシスウ</t>
    </rPh>
    <phoneticPr fontId="3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</si>
  <si>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3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</si>
  <si>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</si>
  <si>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</si>
  <si>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</si>
  <si>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医師数</t>
    <rPh sb="0" eb="3">
      <t>イシスウ</t>
    </rPh>
    <phoneticPr fontId="3"/>
  </si>
  <si>
    <t>看護
部門</t>
    <rPh sb="0" eb="2">
      <t>カンゴ</t>
    </rPh>
    <rPh sb="3" eb="5">
      <t>ブモン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</si>
  <si>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</si>
  <si>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</si>
  <si>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</si>
  <si>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薬剤部門職員数</t>
    <rPh sb="0" eb="2">
      <t>ヤクザイ</t>
    </rPh>
    <rPh sb="2" eb="4">
      <t>ブモン</t>
    </rPh>
    <rPh sb="4" eb="7">
      <t>ショクインスウ</t>
    </rPh>
    <phoneticPr fontId="3"/>
  </si>
  <si>
    <t>事務部門職員数</t>
    <rPh sb="0" eb="2">
      <t>ジム</t>
    </rPh>
    <rPh sb="2" eb="4">
      <t>ブモン</t>
    </rPh>
    <rPh sb="4" eb="7">
      <t>ショクインスウ</t>
    </rPh>
    <phoneticPr fontId="3"/>
  </si>
  <si>
    <t>給食部門職員数</t>
    <rPh sb="0" eb="2">
      <t>キュウショク</t>
    </rPh>
    <rPh sb="2" eb="4">
      <t>ブモン</t>
    </rPh>
    <rPh sb="4" eb="7">
      <t>ショクインスウ</t>
    </rPh>
    <phoneticPr fontId="3"/>
  </si>
  <si>
    <t>放射線部門職員数</t>
    <rPh sb="0" eb="3">
      <t>ホウシャセン</t>
    </rPh>
    <rPh sb="3" eb="5">
      <t>ブモン</t>
    </rPh>
    <rPh sb="5" eb="8">
      <t>ショクインスウ</t>
    </rPh>
    <phoneticPr fontId="3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</si>
  <si>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3"/>
  </si>
  <si>
    <t>その他職員数</t>
    <rPh sb="2" eb="3">
      <t>タ</t>
    </rPh>
    <rPh sb="3" eb="6">
      <t>ショクインスウ</t>
    </rPh>
    <phoneticPr fontId="3"/>
  </si>
  <si>
    <t>総収益</t>
    <rPh sb="0" eb="3">
      <t>ソウシュウエキ</t>
    </rPh>
    <phoneticPr fontId="3"/>
  </si>
  <si>
    <t>病床数</t>
    <rPh sb="0" eb="2">
      <t>ビョウショウ</t>
    </rPh>
    <rPh sb="2" eb="3">
      <t>スウ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</si>
  <si>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</si>
  <si>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</si>
  <si>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結核</t>
    <rPh sb="0" eb="2">
      <t>ケッカク</t>
    </rPh>
    <phoneticPr fontId="3"/>
  </si>
  <si>
    <t>指定
病院
の状況</t>
    <rPh sb="0" eb="2">
      <t>シテイ</t>
    </rPh>
    <rPh sb="3" eb="5">
      <t>ビョウイン</t>
    </rPh>
    <rPh sb="7" eb="9">
      <t>ジョウキョウ</t>
    </rPh>
    <phoneticPr fontId="3"/>
  </si>
  <si>
    <t>救急告示病院</t>
    <rPh sb="0" eb="2">
      <t>キュウキュウ</t>
    </rPh>
    <rPh sb="2" eb="4">
      <t>コクジ</t>
    </rPh>
    <rPh sb="4" eb="6">
      <t>ビョウイン</t>
    </rPh>
    <phoneticPr fontId="3"/>
  </si>
  <si>
    <t>臨床研修病院</t>
    <rPh sb="0" eb="2">
      <t>リンショウ</t>
    </rPh>
    <rPh sb="2" eb="4">
      <t>ケンシュウ</t>
    </rPh>
    <rPh sb="4" eb="6">
      <t>ビョウイン</t>
    </rPh>
    <phoneticPr fontId="3"/>
  </si>
  <si>
    <t>災害拠点病院</t>
    <rPh sb="0" eb="2">
      <t>サイガイ</t>
    </rPh>
    <rPh sb="2" eb="4">
      <t>キョテン</t>
    </rPh>
    <rPh sb="4" eb="6">
      <t>ビョウイン</t>
    </rPh>
    <phoneticPr fontId="3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</si>
  <si>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3"/>
  </si>
  <si>
    <t>看護部門</t>
    <rPh sb="0" eb="2">
      <t>カンゴ</t>
    </rPh>
    <rPh sb="2" eb="4">
      <t>ブモン</t>
    </rPh>
    <phoneticPr fontId="3"/>
  </si>
  <si>
    <t>薬剤部門</t>
    <rPh sb="0" eb="2">
      <t>ヤクザイ</t>
    </rPh>
    <rPh sb="2" eb="4">
      <t>ブモン</t>
    </rPh>
    <phoneticPr fontId="3"/>
  </si>
  <si>
    <t>事務部門</t>
    <rPh sb="0" eb="2">
      <t>ジム</t>
    </rPh>
    <rPh sb="2" eb="4">
      <t>ブモン</t>
    </rPh>
    <phoneticPr fontId="3"/>
  </si>
  <si>
    <t>給食部門</t>
    <rPh sb="0" eb="2">
      <t>キュウショク</t>
    </rPh>
    <rPh sb="2" eb="4">
      <t>ブモン</t>
    </rPh>
    <phoneticPr fontId="3"/>
  </si>
  <si>
    <t>放射線部門</t>
    <rPh sb="0" eb="3">
      <t>ホウシャセン</t>
    </rPh>
    <rPh sb="3" eb="5">
      <t>ブモン</t>
    </rPh>
    <phoneticPr fontId="3"/>
  </si>
  <si>
    <t>総収支比率(%)</t>
    <rPh sb="1" eb="3">
      <t>シュウシ</t>
    </rPh>
    <rPh sb="3" eb="5">
      <t>ヒリツ</t>
    </rPh>
    <phoneticPr fontId="7"/>
  </si>
  <si>
    <t>経常収支比率(%)</t>
    <rPh sb="0" eb="2">
      <t>ケイジョウ</t>
    </rPh>
    <rPh sb="2" eb="4">
      <t>シュウシ</t>
    </rPh>
    <rPh sb="4" eb="6">
      <t>ヒリツ</t>
    </rPh>
    <phoneticPr fontId="3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</si>
  <si>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3"/>
  </si>
  <si>
    <t>累積欠損金比率(%)</t>
    <rPh sb="0" eb="2">
      <t>ルイセキ</t>
    </rPh>
    <rPh sb="2" eb="5">
      <t>ケッソンキン</t>
    </rPh>
    <rPh sb="5" eb="7">
      <t>ヒリツ</t>
    </rPh>
    <phoneticPr fontId="3"/>
  </si>
  <si>
    <t>病床利用率(%)</t>
    <rPh sb="0" eb="2">
      <t>ビョウショウ</t>
    </rPh>
    <rPh sb="2" eb="5">
      <t>リヨウリツ</t>
    </rPh>
    <phoneticPr fontId="3"/>
  </si>
  <si>
    <t>感染</t>
    <rPh sb="0" eb="2">
      <t>カンセン</t>
    </rPh>
    <phoneticPr fontId="3"/>
  </si>
  <si>
    <t>患者数</t>
    <rPh sb="0" eb="3">
      <t>カンジャスウ</t>
    </rPh>
    <phoneticPr fontId="3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</si>
  <si>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3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</si>
  <si>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3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</si>
  <si>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3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</si>
  <si>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3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</si>
  <si>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3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</si>
  <si>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3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</si>
  <si>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3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</si>
  <si>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3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</si>
  <si>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3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</si>
  <si>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3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</si>
  <si>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3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</si>
  <si>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3"/>
  </si>
  <si>
    <t>職員給与費対医業収益（%）</t>
    <rPh sb="0" eb="2">
      <t>ショクイン</t>
    </rPh>
    <rPh sb="2" eb="4">
      <t>キュウヨ</t>
    </rPh>
    <rPh sb="4" eb="5">
      <t>ヒ</t>
    </rPh>
    <phoneticPr fontId="3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</si>
  <si>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3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</si>
  <si>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3"/>
  </si>
  <si>
    <t>　　　　　　　　　　　　　　　　　　団体名
　区分</t>
  </si>
  <si>
    <t>　　　　　　　　　　　　団体名
　区分</t>
  </si>
  <si>
    <t>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</si>
  <si>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</si>
  <si>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</si>
  <si>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</si>
  <si>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</si>
  <si>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</si>
  <si>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</si>
  <si>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2"/>
  </si>
  <si>
    <t>収益性</t>
    <rPh sb="0" eb="3">
      <t>シュウエキセイ</t>
    </rPh>
    <phoneticPr fontId="2"/>
  </si>
  <si>
    <t>収入</t>
    <rPh sb="0" eb="2">
      <t>シュウニュウ</t>
    </rPh>
    <phoneticPr fontId="2"/>
  </si>
  <si>
    <t>費用</t>
    <rPh sb="0" eb="2">
      <t>ヒヨウ</t>
    </rPh>
    <phoneticPr fontId="2"/>
  </si>
  <si>
    <t>長期前受金</t>
    <rPh sb="0" eb="2">
      <t>チョウキ</t>
    </rPh>
    <rPh sb="2" eb="4">
      <t>マエウケ</t>
    </rPh>
    <rPh sb="4" eb="5">
      <t>キン</t>
    </rPh>
    <phoneticPr fontId="3"/>
  </si>
  <si>
    <t>施設</t>
    <rPh sb="0" eb="2">
      <t>シセツ</t>
    </rPh>
    <phoneticPr fontId="2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</si>
  <si>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3"/>
  </si>
  <si>
    <t>経常損失 　 　〃　　（▲）</t>
    <rPh sb="0" eb="2">
      <t>ケイジョウ</t>
    </rPh>
    <rPh sb="2" eb="4">
      <t>ソンシツ</t>
    </rPh>
    <phoneticPr fontId="3"/>
  </si>
  <si>
    <t>純損失  〃　　（▲）</t>
    <rPh sb="0" eb="1">
      <t>ジュン</t>
    </rPh>
    <rPh sb="1" eb="3">
      <t>ソンシツ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</si>
  <si>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</si>
  <si>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</si>
  <si>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</si>
  <si>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</si>
  <si>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減価償却累計額(▲)</t>
    <phoneticPr fontId="2"/>
  </si>
  <si>
    <t>うちリース資産減価償却累計額(▲)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</si>
  <si>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未収金・未収収益</t>
    <rPh sb="0" eb="3">
      <t>ミシュウキン</t>
    </rPh>
    <rPh sb="4" eb="6">
      <t>ミシュウ</t>
    </rPh>
    <rPh sb="6" eb="8">
      <t>シュウエキ</t>
    </rPh>
    <phoneticPr fontId="6"/>
  </si>
  <si>
    <t>貸倒引当金(▲)</t>
    <rPh sb="0" eb="1">
      <t>カ</t>
    </rPh>
    <rPh sb="1" eb="2">
      <t>タオ</t>
    </rPh>
    <rPh sb="2" eb="4">
      <t>ヒキアテ</t>
    </rPh>
    <rPh sb="4" eb="5">
      <t>キン</t>
    </rPh>
    <phoneticPr fontId="3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</si>
  <si>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</si>
  <si>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</si>
  <si>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長期前受金収益化累計額(▲)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</si>
  <si>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当年度未処理欠損金(▲)</t>
    <phoneticPr fontId="2"/>
  </si>
  <si>
    <t>当年度純損失(▲)</t>
    <phoneticPr fontId="3"/>
  </si>
  <si>
    <t>経常損失(▲)</t>
    <phoneticPr fontId="3"/>
  </si>
  <si>
    <t>不足額（▲）(f)</t>
    <rPh sb="0" eb="2">
      <t>フソク</t>
    </rPh>
    <rPh sb="2" eb="3">
      <t>ガク</t>
    </rPh>
    <phoneticPr fontId="3"/>
  </si>
  <si>
    <t>補てん財源不足額（▲）(f)-(g)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</si>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</sst>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.0_ ;&quot;▲ &quot;#,##0.0_ "/>
    <numFmt numFmtId="181" formatCode="#,##0_ ;&quot;▲ &quot;#,##0_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8" fillId="0" borderId="2" xfId="0" applyFont="1" applyFill="1" applyBorder="1" applyAlignment="1">
      <alignment vertical="center" wrapText="1"/>
    </xf>
    <xf numFmtId="38" fontId="8" fillId="0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32" xfId="1" applyNumberFormat="1" applyFont="1" applyFill="1" applyBorder="1" applyAlignment="1">
      <alignment horizontal="center" vertical="center"/>
    </xf>
    <xf numFmtId="177" fontId="8" fillId="0" borderId="32" xfId="1" applyNumberFormat="1" applyFont="1" applyFill="1" applyBorder="1" applyAlignment="1">
      <alignment horizontal="center" vertical="center"/>
    </xf>
    <xf numFmtId="176" fontId="8" fillId="0" borderId="32" xfId="1" applyNumberFormat="1" applyFont="1" applyFill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8" fillId="0" borderId="31" xfId="1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34" xfId="0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31" xfId="0" applyFont="1" applyFill="1" applyBorder="1" applyAlignment="1">
      <alignment horizontal="center" vertical="center"/>
    </xf>
    <xf numFmtId="176" fontId="8" fillId="0" borderId="39" xfId="2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4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8" fontId="8" fillId="0" borderId="31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textRotation="255"/>
    </xf>
    <xf numFmtId="176" fontId="8" fillId="0" borderId="32" xfId="2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left" vertical="center"/>
    </xf>
    <xf numFmtId="176" fontId="8" fillId="0" borderId="47" xfId="2" applyNumberFormat="1" applyFont="1" applyFill="1" applyBorder="1" applyAlignment="1">
      <alignment horizontal="right" vertical="center"/>
    </xf>
    <xf numFmtId="176" fontId="8" fillId="0" borderId="48" xfId="2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176" fontId="8" fillId="0" borderId="33" xfId="2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/>
    </xf>
    <xf numFmtId="178" fontId="8" fillId="0" borderId="32" xfId="2" applyNumberFormat="1" applyFont="1" applyFill="1" applyBorder="1" applyAlignment="1">
      <alignment horizontal="right" vertical="center"/>
    </xf>
    <xf numFmtId="178" fontId="8" fillId="0" borderId="33" xfId="2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77" fontId="8" fillId="0" borderId="32" xfId="2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9" fontId="8" fillId="0" borderId="39" xfId="0" applyNumberFormat="1" applyFont="1" applyBorder="1" applyAlignment="1">
      <alignment vertical="center" shrinkToFit="1"/>
    </xf>
    <xf numFmtId="179" fontId="8" fillId="0" borderId="32" xfId="0" applyNumberFormat="1" applyFont="1" applyBorder="1" applyAlignment="1">
      <alignment vertical="center" shrinkToFit="1"/>
    </xf>
    <xf numFmtId="179" fontId="8" fillId="0" borderId="39" xfId="0" applyNumberFormat="1" applyFont="1" applyBorder="1">
      <alignment vertical="center"/>
    </xf>
    <xf numFmtId="179" fontId="8" fillId="0" borderId="32" xfId="0" applyNumberFormat="1" applyFont="1" applyBorder="1">
      <alignment vertical="center"/>
    </xf>
    <xf numFmtId="179" fontId="8" fillId="0" borderId="33" xfId="0" applyNumberFormat="1" applyFont="1" applyBorder="1">
      <alignment vertical="center"/>
    </xf>
    <xf numFmtId="180" fontId="8" fillId="0" borderId="48" xfId="0" applyNumberFormat="1" applyFont="1" applyFill="1" applyBorder="1">
      <alignment vertical="center"/>
    </xf>
    <xf numFmtId="181" fontId="8" fillId="0" borderId="48" xfId="0" applyNumberFormat="1" applyFont="1" applyFill="1" applyBorder="1">
      <alignment vertical="center"/>
    </xf>
    <xf numFmtId="0" fontId="8" fillId="0" borderId="37" xfId="0" applyFont="1" applyBorder="1">
      <alignment vertical="center"/>
    </xf>
    <xf numFmtId="0" fontId="8" fillId="0" borderId="30" xfId="0" applyFont="1" applyBorder="1" applyAlignment="1">
      <alignment horizontal="left" vertical="center"/>
    </xf>
    <xf numFmtId="178" fontId="8" fillId="0" borderId="48" xfId="0" applyNumberFormat="1" applyFont="1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180" fontId="8" fillId="0" borderId="33" xfId="0" applyNumberFormat="1" applyFont="1" applyFill="1" applyBorder="1">
      <alignment vertical="center"/>
    </xf>
    <xf numFmtId="181" fontId="8" fillId="0" borderId="32" xfId="0" applyNumberFormat="1" applyFont="1" applyBorder="1" applyAlignment="1">
      <alignment vertical="center" shrinkToFit="1"/>
    </xf>
    <xf numFmtId="0" fontId="8" fillId="0" borderId="31" xfId="0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horizontal="right" vertical="center"/>
    </xf>
    <xf numFmtId="181" fontId="8" fillId="0" borderId="39" xfId="0" applyNumberFormat="1" applyFont="1" applyBorder="1">
      <alignment vertical="center"/>
    </xf>
    <xf numFmtId="181" fontId="8" fillId="0" borderId="32" xfId="0" applyNumberFormat="1" applyFont="1" applyBorder="1">
      <alignment vertical="center"/>
    </xf>
    <xf numFmtId="181" fontId="8" fillId="0" borderId="33" xfId="0" applyNumberFormat="1" applyFont="1" applyBorder="1">
      <alignment vertical="center"/>
    </xf>
    <xf numFmtId="181" fontId="8" fillId="0" borderId="0" xfId="0" applyNumberFormat="1" applyFont="1">
      <alignment vertical="center"/>
    </xf>
    <xf numFmtId="181" fontId="8" fillId="0" borderId="39" xfId="1" applyNumberFormat="1" applyFont="1" applyFill="1" applyBorder="1" applyAlignment="1">
      <alignment horizontal="right" vertical="center"/>
    </xf>
    <xf numFmtId="181" fontId="8" fillId="0" borderId="32" xfId="1" applyNumberFormat="1" applyFont="1" applyFill="1" applyBorder="1" applyAlignment="1">
      <alignment horizontal="right" vertical="center"/>
    </xf>
    <xf numFmtId="181" fontId="8" fillId="0" borderId="33" xfId="1" applyNumberFormat="1" applyFont="1" applyFill="1" applyBorder="1" applyAlignment="1">
      <alignment horizontal="right" vertical="center"/>
    </xf>
    <xf numFmtId="181" fontId="8" fillId="0" borderId="48" xfId="0" applyNumberFormat="1" applyFont="1" applyBorder="1">
      <alignment vertical="center"/>
    </xf>
    <xf numFmtId="0" fontId="8" fillId="0" borderId="43" xfId="0" applyFont="1" applyBorder="1" applyAlignment="1">
      <alignment vertical="center"/>
    </xf>
    <xf numFmtId="181" fontId="8" fillId="0" borderId="39" xfId="2" applyNumberFormat="1" applyFont="1" applyFill="1" applyBorder="1" applyAlignment="1">
      <alignment horizontal="right" vertical="center"/>
    </xf>
    <xf numFmtId="181" fontId="8" fillId="0" borderId="32" xfId="2" applyNumberFormat="1" applyFont="1" applyFill="1" applyBorder="1" applyAlignment="1">
      <alignment horizontal="right" vertical="center"/>
    </xf>
    <xf numFmtId="181" fontId="8" fillId="0" borderId="33" xfId="2" applyNumberFormat="1" applyFont="1" applyFill="1" applyBorder="1" applyAlignment="1">
      <alignment horizontal="right" vertical="center"/>
    </xf>
    <xf numFmtId="0" fontId="8" fillId="0" borderId="27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39" xfId="0" applyFont="1" applyBorder="1">
      <alignment vertical="center"/>
    </xf>
    <xf numFmtId="0" fontId="8" fillId="0" borderId="33" xfId="0" applyFont="1" applyBorder="1" applyAlignment="1">
      <alignment vertical="center"/>
    </xf>
    <xf numFmtId="177" fontId="8" fillId="0" borderId="33" xfId="2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>
      <alignment vertical="center"/>
    </xf>
    <xf numFmtId="0" fontId="8" fillId="0" borderId="51" xfId="0" applyFont="1" applyBorder="1" applyAlignment="1">
      <alignment vertical="center"/>
    </xf>
    <xf numFmtId="0" fontId="8" fillId="0" borderId="43" xfId="0" applyFont="1" applyBorder="1">
      <alignment vertical="center"/>
    </xf>
    <xf numFmtId="0" fontId="8" fillId="0" borderId="25" xfId="0" applyFont="1" applyFill="1" applyBorder="1" applyAlignment="1">
      <alignment vertical="center"/>
    </xf>
    <xf numFmtId="179" fontId="8" fillId="0" borderId="47" xfId="0" applyNumberFormat="1" applyFont="1" applyBorder="1">
      <alignment vertical="center"/>
    </xf>
    <xf numFmtId="179" fontId="8" fillId="0" borderId="48" xfId="0" applyNumberFormat="1" applyFont="1" applyBorder="1">
      <alignment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53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44" xfId="0" applyFont="1" applyFill="1" applyBorder="1" applyAlignment="1" applyProtection="1">
      <alignment horizontal="left" vertical="center"/>
    </xf>
    <xf numFmtId="0" fontId="8" fillId="0" borderId="52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vertical="center" wrapText="1"/>
    </xf>
    <xf numFmtId="0" fontId="9" fillId="0" borderId="55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quotePrefix="1" applyFont="1" applyFill="1" applyBorder="1" applyAlignment="1">
      <alignment horizontal="left" vertical="center"/>
    </xf>
    <xf numFmtId="0" fontId="8" fillId="0" borderId="14" xfId="0" quotePrefix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37" xfId="0" applyFont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25" xfId="0" applyFont="1" applyFill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7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1" xfId="0" applyFont="1" applyFill="1" applyBorder="1">
      <alignment vertical="center"/>
    </xf>
    <xf numFmtId="0" fontId="8" fillId="0" borderId="62" xfId="0" applyFont="1" applyFill="1" applyBorder="1">
      <alignment vertical="center"/>
    </xf>
    <xf numFmtId="0" fontId="8" fillId="0" borderId="63" xfId="0" quotePrefix="1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opLeftCell="A28" zoomScale="130" zoomScaleNormal="130" workbookViewId="0">
      <selection activeCell="K6" sqref="K6"/>
    </sheetView>
  </sheetViews>
  <sheetFormatPr defaultColWidth="9.625" defaultRowHeight="9.9499999999999993" customHeight="1" x14ac:dyDescent="0.15"/>
  <cols>
    <col min="1" max="1" width="1.625" style="16" customWidth="1"/>
    <col min="2" max="2" width="1.75" style="16" customWidth="1"/>
    <col min="3" max="7" width="1.625" style="16" customWidth="1"/>
    <col min="8" max="8" width="13.125" style="16" customWidth="1"/>
    <col min="9" max="10" width="0" style="16" hidden="1" customWidth="1"/>
    <col min="11" max="16384" width="9.625" style="16"/>
  </cols>
  <sheetData>
    <row r="1" spans="1:22" ht="9.9499999999999993" customHeight="1" x14ac:dyDescent="0.15">
      <c r="A1" s="147" t="s">
        <v>272</v>
      </c>
      <c r="B1" s="148"/>
      <c r="C1" s="148"/>
      <c r="D1" s="148"/>
      <c r="E1" s="148"/>
      <c r="F1" s="148"/>
      <c r="G1" s="148"/>
      <c r="H1" s="149"/>
      <c r="I1" s="1"/>
      <c r="J1" s="1"/>
      <c r="K1" s="2" t="s">
        <v>40</v>
      </c>
      <c r="L1" s="2" t="s">
        <v>43</v>
      </c>
      <c r="M1" s="2" t="s">
        <v>46</v>
      </c>
      <c r="N1" s="2" t="s">
        <v>48</v>
      </c>
      <c r="O1" s="2" t="s">
        <v>50</v>
      </c>
      <c r="P1" s="2" t="s">
        <v>53</v>
      </c>
      <c r="Q1" s="2" t="s">
        <v>55</v>
      </c>
      <c r="R1" s="2" t="s">
        <v>57</v>
      </c>
      <c r="S1" s="2" t="s">
        <v>60</v>
      </c>
      <c r="T1" s="2" t="s">
        <v>62</v>
      </c>
      <c r="U1" s="2" t="s">
        <v>65</v>
      </c>
      <c r="V1" s="69" t="s">
        <v>124</v>
      </c>
    </row>
    <row r="2" spans="1:22" ht="9.9499999999999993" customHeight="1" x14ac:dyDescent="0.15">
      <c r="A2" s="150"/>
      <c r="B2" s="151"/>
      <c r="C2" s="151"/>
      <c r="D2" s="151"/>
      <c r="E2" s="151"/>
      <c r="F2" s="151"/>
      <c r="G2" s="151"/>
      <c r="H2" s="152"/>
      <c r="I2" s="3"/>
      <c r="J2" s="3"/>
      <c r="K2" s="4" t="s">
        <v>33</v>
      </c>
      <c r="L2" s="4" t="s">
        <v>33</v>
      </c>
      <c r="M2" s="4" t="s">
        <v>33</v>
      </c>
      <c r="N2" s="4" t="s">
        <v>33</v>
      </c>
      <c r="O2" s="4" t="s">
        <v>33</v>
      </c>
      <c r="P2" s="4" t="s">
        <v>33</v>
      </c>
      <c r="Q2" s="4" t="s">
        <v>33</v>
      </c>
      <c r="R2" s="4" t="s">
        <v>33</v>
      </c>
      <c r="S2" s="4" t="s">
        <v>33</v>
      </c>
      <c r="T2" s="4" t="s">
        <v>33</v>
      </c>
      <c r="U2" s="4" t="s">
        <v>33</v>
      </c>
      <c r="V2" s="70"/>
    </row>
    <row r="3" spans="1:22" ht="9.9499999999999993" customHeight="1" x14ac:dyDescent="0.15">
      <c r="A3" s="140" t="s">
        <v>0</v>
      </c>
      <c r="B3" s="141"/>
      <c r="C3" s="141"/>
      <c r="D3" s="141"/>
      <c r="E3" s="141"/>
      <c r="F3" s="141"/>
      <c r="G3" s="142"/>
      <c r="H3" s="143"/>
      <c r="I3" s="5"/>
      <c r="J3" s="5"/>
      <c r="K3" s="6" t="s">
        <v>34</v>
      </c>
      <c r="L3" s="6" t="s">
        <v>41</v>
      </c>
      <c r="M3" s="6" t="s">
        <v>44</v>
      </c>
      <c r="N3" s="6" t="s">
        <v>47</v>
      </c>
      <c r="O3" s="6" t="s">
        <v>49</v>
      </c>
      <c r="P3" s="6" t="s">
        <v>51</v>
      </c>
      <c r="Q3" s="6" t="s">
        <v>54</v>
      </c>
      <c r="R3" s="6" t="s">
        <v>56</v>
      </c>
      <c r="S3" s="6" t="s">
        <v>58</v>
      </c>
      <c r="T3" s="6" t="s">
        <v>61</v>
      </c>
      <c r="U3" s="6" t="s">
        <v>63</v>
      </c>
      <c r="V3" s="71"/>
    </row>
    <row r="4" spans="1:22" ht="9.9499999999999993" customHeight="1" x14ac:dyDescent="0.15">
      <c r="A4" s="144" t="s">
        <v>1</v>
      </c>
      <c r="B4" s="145"/>
      <c r="C4" s="145"/>
      <c r="D4" s="145"/>
      <c r="E4" s="145"/>
      <c r="F4" s="129"/>
      <c r="G4" s="129"/>
      <c r="H4" s="130"/>
      <c r="I4" s="109"/>
      <c r="J4" s="109"/>
      <c r="K4" s="6" t="s">
        <v>35</v>
      </c>
      <c r="L4" s="6" t="s">
        <v>35</v>
      </c>
      <c r="M4" s="6" t="s">
        <v>45</v>
      </c>
      <c r="N4" s="6" t="s">
        <v>47</v>
      </c>
      <c r="O4" s="6" t="s">
        <v>49</v>
      </c>
      <c r="P4" s="6" t="s">
        <v>52</v>
      </c>
      <c r="Q4" s="6" t="s">
        <v>45</v>
      </c>
      <c r="R4" s="6" t="s">
        <v>56</v>
      </c>
      <c r="S4" s="6" t="s">
        <v>59</v>
      </c>
      <c r="T4" s="6" t="s">
        <v>61</v>
      </c>
      <c r="U4" s="6" t="s">
        <v>64</v>
      </c>
      <c r="V4" s="72"/>
    </row>
    <row r="5" spans="1:22" ht="9.9499999999999993" customHeight="1" x14ac:dyDescent="0.15">
      <c r="A5" s="144" t="s">
        <v>2</v>
      </c>
      <c r="B5" s="145"/>
      <c r="C5" s="145"/>
      <c r="D5" s="145"/>
      <c r="E5" s="145"/>
      <c r="F5" s="129"/>
      <c r="G5" s="129"/>
      <c r="H5" s="130"/>
      <c r="I5" s="109"/>
      <c r="J5" s="109"/>
      <c r="K5" s="7" t="s">
        <v>36</v>
      </c>
      <c r="L5" s="7" t="s">
        <v>42</v>
      </c>
      <c r="M5" s="7" t="s">
        <v>36</v>
      </c>
      <c r="N5" s="7" t="s">
        <v>36</v>
      </c>
      <c r="O5" s="7" t="s">
        <v>36</v>
      </c>
      <c r="P5" s="7" t="s">
        <v>42</v>
      </c>
      <c r="Q5" s="7" t="s">
        <v>42</v>
      </c>
      <c r="R5" s="7" t="s">
        <v>36</v>
      </c>
      <c r="S5" s="7" t="s">
        <v>36</v>
      </c>
      <c r="T5" s="7" t="s">
        <v>42</v>
      </c>
      <c r="U5" s="7" t="s">
        <v>36</v>
      </c>
      <c r="V5" s="72"/>
    </row>
    <row r="6" spans="1:22" ht="9.9499999999999993" customHeight="1" x14ac:dyDescent="0.15">
      <c r="A6" s="144" t="s">
        <v>3</v>
      </c>
      <c r="B6" s="145"/>
      <c r="C6" s="145"/>
      <c r="D6" s="145"/>
      <c r="E6" s="145"/>
      <c r="F6" s="145"/>
      <c r="G6" s="145"/>
      <c r="H6" s="146"/>
      <c r="I6" s="109"/>
      <c r="J6" s="109"/>
      <c r="K6" s="7" t="s">
        <v>37</v>
      </c>
      <c r="L6" s="7" t="s">
        <v>38</v>
      </c>
      <c r="M6" s="7" t="s">
        <v>37</v>
      </c>
      <c r="N6" s="7" t="s">
        <v>37</v>
      </c>
      <c r="O6" s="7" t="s">
        <v>37</v>
      </c>
      <c r="P6" s="7" t="s">
        <v>38</v>
      </c>
      <c r="Q6" s="7" t="s">
        <v>38</v>
      </c>
      <c r="R6" s="7" t="s">
        <v>37</v>
      </c>
      <c r="S6" s="7" t="s">
        <v>37</v>
      </c>
      <c r="T6" s="7" t="s">
        <v>38</v>
      </c>
      <c r="U6" s="7" t="s">
        <v>37</v>
      </c>
      <c r="V6" s="72"/>
    </row>
    <row r="7" spans="1:22" ht="9.9499999999999993" customHeight="1" x14ac:dyDescent="0.15">
      <c r="A7" s="132" t="s">
        <v>286</v>
      </c>
      <c r="B7" s="153" t="s">
        <v>4</v>
      </c>
      <c r="C7" s="154"/>
      <c r="D7" s="154"/>
      <c r="E7" s="154"/>
      <c r="F7" s="154"/>
      <c r="G7" s="154"/>
      <c r="H7" s="155"/>
      <c r="I7" s="109"/>
      <c r="J7" s="109"/>
      <c r="K7" s="8">
        <v>567</v>
      </c>
      <c r="L7" s="8">
        <v>539</v>
      </c>
      <c r="M7" s="8">
        <v>165</v>
      </c>
      <c r="N7" s="8">
        <v>49</v>
      </c>
      <c r="O7" s="8">
        <v>114</v>
      </c>
      <c r="P7" s="8">
        <v>350</v>
      </c>
      <c r="Q7" s="8">
        <v>380</v>
      </c>
      <c r="R7" s="8">
        <v>481</v>
      </c>
      <c r="S7" s="8">
        <v>130</v>
      </c>
      <c r="T7" s="8">
        <v>0</v>
      </c>
      <c r="U7" s="8">
        <v>95</v>
      </c>
      <c r="V7" s="84">
        <f t="shared" ref="V7:V14" si="0">SUM(F7:U7)</f>
        <v>2870</v>
      </c>
    </row>
    <row r="8" spans="1:22" ht="9.9499999999999993" customHeight="1" x14ac:dyDescent="0.15">
      <c r="A8" s="132"/>
      <c r="B8" s="114"/>
      <c r="C8" s="128" t="s">
        <v>5</v>
      </c>
      <c r="D8" s="129"/>
      <c r="E8" s="129"/>
      <c r="F8" s="129"/>
      <c r="G8" s="129"/>
      <c r="H8" s="130"/>
      <c r="I8" s="109"/>
      <c r="J8" s="109"/>
      <c r="K8" s="8">
        <v>537</v>
      </c>
      <c r="L8" s="8">
        <v>539</v>
      </c>
      <c r="M8" s="8">
        <v>165</v>
      </c>
      <c r="N8" s="8">
        <v>49</v>
      </c>
      <c r="O8" s="8">
        <v>110</v>
      </c>
      <c r="P8" s="8">
        <v>350</v>
      </c>
      <c r="Q8" s="8">
        <v>380</v>
      </c>
      <c r="R8" s="8">
        <v>481</v>
      </c>
      <c r="S8" s="8">
        <v>130</v>
      </c>
      <c r="T8" s="8">
        <v>0</v>
      </c>
      <c r="U8" s="8">
        <v>45</v>
      </c>
      <c r="V8" s="84">
        <f t="shared" si="0"/>
        <v>2786</v>
      </c>
    </row>
    <row r="9" spans="1:22" ht="9.9499999999999993" customHeight="1" x14ac:dyDescent="0.15">
      <c r="A9" s="132"/>
      <c r="B9" s="95"/>
      <c r="C9" s="128" t="s">
        <v>6</v>
      </c>
      <c r="D9" s="129"/>
      <c r="E9" s="129"/>
      <c r="F9" s="129"/>
      <c r="G9" s="129"/>
      <c r="H9" s="130"/>
      <c r="I9" s="109"/>
      <c r="J9" s="109"/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50</v>
      </c>
      <c r="V9" s="84">
        <f t="shared" si="0"/>
        <v>50</v>
      </c>
    </row>
    <row r="10" spans="1:22" ht="9.9499999999999993" customHeight="1" x14ac:dyDescent="0.15">
      <c r="A10" s="132"/>
      <c r="B10" s="95"/>
      <c r="C10" s="128" t="s">
        <v>7</v>
      </c>
      <c r="D10" s="129"/>
      <c r="E10" s="129"/>
      <c r="F10" s="129"/>
      <c r="G10" s="129"/>
      <c r="H10" s="130"/>
      <c r="I10" s="109"/>
      <c r="J10" s="109"/>
      <c r="K10" s="8">
        <v>20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4">
        <f t="shared" si="0"/>
        <v>20</v>
      </c>
    </row>
    <row r="11" spans="1:22" ht="9.9499999999999993" customHeight="1" x14ac:dyDescent="0.15">
      <c r="A11" s="132"/>
      <c r="B11" s="95"/>
      <c r="C11" s="128" t="s">
        <v>8</v>
      </c>
      <c r="D11" s="129"/>
      <c r="E11" s="129"/>
      <c r="F11" s="129"/>
      <c r="G11" s="129"/>
      <c r="H11" s="130"/>
      <c r="I11" s="109"/>
      <c r="J11" s="109"/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4">
        <f t="shared" si="0"/>
        <v>0</v>
      </c>
    </row>
    <row r="12" spans="1:22" ht="9.9499999999999993" customHeight="1" x14ac:dyDescent="0.15">
      <c r="A12" s="132"/>
      <c r="B12" s="11"/>
      <c r="C12" s="128" t="s">
        <v>9</v>
      </c>
      <c r="D12" s="129"/>
      <c r="E12" s="129"/>
      <c r="F12" s="129"/>
      <c r="G12" s="129"/>
      <c r="H12" s="130"/>
      <c r="I12" s="109"/>
      <c r="J12" s="109"/>
      <c r="K12" s="8">
        <v>10</v>
      </c>
      <c r="L12" s="8">
        <v>0</v>
      </c>
      <c r="M12" s="8">
        <v>0</v>
      </c>
      <c r="N12" s="8">
        <v>0</v>
      </c>
      <c r="O12" s="8">
        <v>4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4">
        <f t="shared" si="0"/>
        <v>14</v>
      </c>
    </row>
    <row r="13" spans="1:22" ht="9.9499999999999993" customHeight="1" x14ac:dyDescent="0.15">
      <c r="A13" s="132"/>
      <c r="B13" s="153" t="s">
        <v>10</v>
      </c>
      <c r="C13" s="154"/>
      <c r="D13" s="154"/>
      <c r="E13" s="154"/>
      <c r="F13" s="154"/>
      <c r="G13" s="154"/>
      <c r="H13" s="155"/>
      <c r="I13" s="109"/>
      <c r="J13" s="109"/>
      <c r="K13" s="8">
        <v>30712</v>
      </c>
      <c r="L13" s="8">
        <v>36984</v>
      </c>
      <c r="M13" s="8">
        <v>10195</v>
      </c>
      <c r="N13" s="8">
        <v>6246</v>
      </c>
      <c r="O13" s="8">
        <v>14168</v>
      </c>
      <c r="P13" s="8">
        <v>18459</v>
      </c>
      <c r="Q13" s="8">
        <v>38431</v>
      </c>
      <c r="R13" s="8">
        <v>32126</v>
      </c>
      <c r="S13" s="8">
        <v>6866</v>
      </c>
      <c r="T13" s="8">
        <v>0</v>
      </c>
      <c r="U13" s="8">
        <v>8475</v>
      </c>
      <c r="V13" s="84">
        <f t="shared" si="0"/>
        <v>202662</v>
      </c>
    </row>
    <row r="14" spans="1:22" ht="9.9499999999999993" customHeight="1" x14ac:dyDescent="0.15">
      <c r="A14" s="132"/>
      <c r="B14" s="12"/>
      <c r="C14" s="128" t="s">
        <v>11</v>
      </c>
      <c r="D14" s="129"/>
      <c r="E14" s="129"/>
      <c r="F14" s="129"/>
      <c r="G14" s="129"/>
      <c r="H14" s="130"/>
      <c r="I14" s="109"/>
      <c r="J14" s="109"/>
      <c r="K14" s="8">
        <v>30712</v>
      </c>
      <c r="L14" s="8">
        <v>36984</v>
      </c>
      <c r="M14" s="8">
        <v>10195</v>
      </c>
      <c r="N14" s="8">
        <v>6246</v>
      </c>
      <c r="O14" s="8">
        <v>14168</v>
      </c>
      <c r="P14" s="8">
        <v>18459</v>
      </c>
      <c r="Q14" s="8">
        <v>38431</v>
      </c>
      <c r="R14" s="8">
        <v>32126</v>
      </c>
      <c r="S14" s="8">
        <v>6866</v>
      </c>
      <c r="T14" s="8">
        <v>0</v>
      </c>
      <c r="U14" s="8">
        <v>8475</v>
      </c>
      <c r="V14" s="84">
        <f t="shared" si="0"/>
        <v>202662</v>
      </c>
    </row>
    <row r="15" spans="1:22" ht="9.9499999999999993" customHeight="1" x14ac:dyDescent="0.15">
      <c r="A15" s="132"/>
      <c r="B15" s="12"/>
      <c r="C15" s="128" t="s">
        <v>12</v>
      </c>
      <c r="D15" s="129"/>
      <c r="E15" s="129"/>
      <c r="F15" s="129"/>
      <c r="G15" s="129"/>
      <c r="H15" s="130"/>
      <c r="I15" s="109"/>
      <c r="J15" s="109"/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4">
        <f t="shared" ref="V15:V21" si="1">SUM(F15:U15)</f>
        <v>0</v>
      </c>
    </row>
    <row r="16" spans="1:22" ht="9.9499999999999993" customHeight="1" x14ac:dyDescent="0.15">
      <c r="A16" s="132"/>
      <c r="B16" s="13"/>
      <c r="C16" s="128" t="s">
        <v>13</v>
      </c>
      <c r="D16" s="129"/>
      <c r="E16" s="129"/>
      <c r="F16" s="129"/>
      <c r="G16" s="129"/>
      <c r="H16" s="130"/>
      <c r="I16" s="109"/>
      <c r="J16" s="109"/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4">
        <f t="shared" si="1"/>
        <v>0</v>
      </c>
    </row>
    <row r="17" spans="1:22" ht="9.9499999999999993" customHeight="1" x14ac:dyDescent="0.15">
      <c r="A17" s="132"/>
      <c r="B17" s="156" t="s">
        <v>14</v>
      </c>
      <c r="C17" s="157"/>
      <c r="D17" s="157"/>
      <c r="E17" s="158"/>
      <c r="F17" s="128" t="s">
        <v>15</v>
      </c>
      <c r="G17" s="129"/>
      <c r="H17" s="130"/>
      <c r="I17" s="109"/>
      <c r="J17" s="109"/>
      <c r="K17" s="8">
        <v>0</v>
      </c>
      <c r="L17" s="8">
        <v>2</v>
      </c>
      <c r="M17" s="8">
        <v>1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2</v>
      </c>
      <c r="V17" s="84">
        <f t="shared" si="1"/>
        <v>5</v>
      </c>
    </row>
    <row r="18" spans="1:22" ht="9.9499999999999993" customHeight="1" x14ac:dyDescent="0.15">
      <c r="A18" s="132"/>
      <c r="B18" s="159"/>
      <c r="C18" s="160"/>
      <c r="D18" s="160"/>
      <c r="E18" s="161"/>
      <c r="F18" s="137" t="s">
        <v>16</v>
      </c>
      <c r="G18" s="137" t="s">
        <v>17</v>
      </c>
      <c r="H18" s="111" t="s">
        <v>18</v>
      </c>
      <c r="I18" s="109"/>
      <c r="J18" s="109"/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4">
        <f>SUM(F18:U18)</f>
        <v>0</v>
      </c>
    </row>
    <row r="19" spans="1:22" ht="9.9499999999999993" customHeight="1" x14ac:dyDescent="0.15">
      <c r="A19" s="132"/>
      <c r="B19" s="159"/>
      <c r="C19" s="160"/>
      <c r="D19" s="160"/>
      <c r="E19" s="161"/>
      <c r="F19" s="137"/>
      <c r="G19" s="137"/>
      <c r="H19" s="14" t="s">
        <v>19</v>
      </c>
      <c r="I19" s="15"/>
      <c r="J19" s="15"/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4">
        <f t="shared" si="1"/>
        <v>0</v>
      </c>
    </row>
    <row r="20" spans="1:22" ht="9.9499999999999993" customHeight="1" x14ac:dyDescent="0.15">
      <c r="A20" s="132"/>
      <c r="B20" s="159"/>
      <c r="C20" s="160"/>
      <c r="D20" s="160"/>
      <c r="E20" s="161"/>
      <c r="F20" s="137"/>
      <c r="G20" s="137" t="s">
        <v>20</v>
      </c>
      <c r="H20" s="111" t="s">
        <v>18</v>
      </c>
      <c r="I20" s="109"/>
      <c r="J20" s="109"/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4">
        <f t="shared" si="1"/>
        <v>0</v>
      </c>
    </row>
    <row r="21" spans="1:22" ht="9.9499999999999993" customHeight="1" x14ac:dyDescent="0.15">
      <c r="A21" s="132"/>
      <c r="B21" s="162"/>
      <c r="C21" s="163"/>
      <c r="D21" s="163"/>
      <c r="E21" s="164"/>
      <c r="F21" s="137"/>
      <c r="G21" s="137"/>
      <c r="H21" s="14" t="s">
        <v>19</v>
      </c>
      <c r="I21" s="15"/>
      <c r="J21" s="15"/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4">
        <f t="shared" si="1"/>
        <v>0</v>
      </c>
    </row>
    <row r="22" spans="1:22" ht="9.9499999999999993" customHeight="1" x14ac:dyDescent="0.15">
      <c r="A22" s="132"/>
      <c r="B22" s="156" t="s">
        <v>21</v>
      </c>
      <c r="C22" s="157"/>
      <c r="D22" s="157"/>
      <c r="E22" s="158"/>
      <c r="F22" s="128" t="s">
        <v>22</v>
      </c>
      <c r="G22" s="129"/>
      <c r="H22" s="130"/>
      <c r="I22" s="109"/>
      <c r="J22" s="109"/>
      <c r="K22" s="7" t="s">
        <v>38</v>
      </c>
      <c r="L22" s="7" t="s">
        <v>38</v>
      </c>
      <c r="M22" s="7" t="s">
        <v>38</v>
      </c>
      <c r="N22" s="7" t="s">
        <v>37</v>
      </c>
      <c r="O22" s="7" t="s">
        <v>38</v>
      </c>
      <c r="P22" s="7" t="s">
        <v>38</v>
      </c>
      <c r="Q22" s="7" t="s">
        <v>38</v>
      </c>
      <c r="R22" s="7" t="s">
        <v>38</v>
      </c>
      <c r="S22" s="7" t="s">
        <v>38</v>
      </c>
      <c r="T22" s="7" t="s">
        <v>37</v>
      </c>
      <c r="U22" s="7" t="s">
        <v>38</v>
      </c>
      <c r="V22" s="84"/>
    </row>
    <row r="23" spans="1:22" ht="9.9499999999999993" customHeight="1" x14ac:dyDescent="0.15">
      <c r="A23" s="132"/>
      <c r="B23" s="159"/>
      <c r="C23" s="160"/>
      <c r="D23" s="160"/>
      <c r="E23" s="161"/>
      <c r="F23" s="128" t="s">
        <v>23</v>
      </c>
      <c r="G23" s="129"/>
      <c r="H23" s="130"/>
      <c r="I23" s="109"/>
      <c r="J23" s="109"/>
      <c r="K23" s="8">
        <v>5</v>
      </c>
      <c r="L23" s="8">
        <v>46</v>
      </c>
      <c r="M23" s="8">
        <v>6</v>
      </c>
      <c r="N23" s="8">
        <v>0</v>
      </c>
      <c r="O23" s="8">
        <v>3</v>
      </c>
      <c r="P23" s="8">
        <v>8</v>
      </c>
      <c r="Q23" s="8">
        <v>37</v>
      </c>
      <c r="R23" s="8">
        <v>12</v>
      </c>
      <c r="S23" s="8">
        <v>10</v>
      </c>
      <c r="T23" s="8">
        <v>0</v>
      </c>
      <c r="U23" s="8">
        <v>5</v>
      </c>
      <c r="V23" s="84">
        <f>SUM(F23:U23)</f>
        <v>132</v>
      </c>
    </row>
    <row r="24" spans="1:22" ht="9.9499999999999993" customHeight="1" x14ac:dyDescent="0.15">
      <c r="A24" s="132"/>
      <c r="B24" s="162"/>
      <c r="C24" s="163"/>
      <c r="D24" s="163"/>
      <c r="E24" s="164"/>
      <c r="F24" s="165" t="s">
        <v>281</v>
      </c>
      <c r="G24" s="166"/>
      <c r="H24" s="167"/>
      <c r="I24" s="109"/>
      <c r="J24" s="109"/>
      <c r="K24" s="8">
        <v>0</v>
      </c>
      <c r="L24" s="8">
        <v>8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4">
        <f>SUM(F24:U24)</f>
        <v>8</v>
      </c>
    </row>
    <row r="25" spans="1:22" ht="9.9499999999999993" customHeight="1" x14ac:dyDescent="0.15">
      <c r="A25" s="131" t="s">
        <v>25</v>
      </c>
      <c r="B25" s="128" t="s">
        <v>26</v>
      </c>
      <c r="C25" s="129"/>
      <c r="D25" s="129"/>
      <c r="E25" s="129"/>
      <c r="F25" s="129"/>
      <c r="G25" s="129"/>
      <c r="H25" s="130"/>
      <c r="I25" s="109"/>
      <c r="J25" s="109"/>
      <c r="K25" s="8">
        <v>365</v>
      </c>
      <c r="L25" s="8">
        <v>365</v>
      </c>
      <c r="M25" s="8">
        <v>365</v>
      </c>
      <c r="N25" s="8">
        <v>365</v>
      </c>
      <c r="O25" s="8">
        <v>365</v>
      </c>
      <c r="P25" s="8">
        <v>365</v>
      </c>
      <c r="Q25" s="8">
        <v>365</v>
      </c>
      <c r="R25" s="8">
        <v>365</v>
      </c>
      <c r="S25" s="8">
        <v>365</v>
      </c>
      <c r="T25" s="8">
        <v>0</v>
      </c>
      <c r="U25" s="8">
        <v>365</v>
      </c>
      <c r="V25" s="84">
        <f>SUM(F25:U25)/12</f>
        <v>304.16666666666669</v>
      </c>
    </row>
    <row r="26" spans="1:22" ht="9.9499999999999993" customHeight="1" x14ac:dyDescent="0.15">
      <c r="A26" s="132"/>
      <c r="B26" s="128" t="s">
        <v>27</v>
      </c>
      <c r="C26" s="129"/>
      <c r="D26" s="129"/>
      <c r="E26" s="129"/>
      <c r="F26" s="129"/>
      <c r="G26" s="129"/>
      <c r="H26" s="130"/>
      <c r="I26" s="109"/>
      <c r="J26" s="109"/>
      <c r="K26" s="8">
        <v>167151</v>
      </c>
      <c r="L26" s="8">
        <v>170087</v>
      </c>
      <c r="M26" s="8">
        <v>32440</v>
      </c>
      <c r="N26" s="8">
        <v>9397</v>
      </c>
      <c r="O26" s="8">
        <v>32576</v>
      </c>
      <c r="P26" s="8">
        <v>83008</v>
      </c>
      <c r="Q26" s="8">
        <v>115253</v>
      </c>
      <c r="R26" s="8">
        <v>119718</v>
      </c>
      <c r="S26" s="8">
        <v>32138</v>
      </c>
      <c r="T26" s="8">
        <v>0</v>
      </c>
      <c r="U26" s="8">
        <v>28204</v>
      </c>
      <c r="V26" s="84">
        <f>SUM(F26:U26)/12</f>
        <v>65831</v>
      </c>
    </row>
    <row r="27" spans="1:22" ht="9.9499999999999993" customHeight="1" x14ac:dyDescent="0.15">
      <c r="A27" s="132"/>
      <c r="B27" s="128" t="s">
        <v>28</v>
      </c>
      <c r="C27" s="129"/>
      <c r="D27" s="129"/>
      <c r="E27" s="129"/>
      <c r="F27" s="129"/>
      <c r="G27" s="129"/>
      <c r="H27" s="130"/>
      <c r="I27" s="109"/>
      <c r="J27" s="109"/>
      <c r="K27" s="8">
        <v>244</v>
      </c>
      <c r="L27" s="8">
        <v>269</v>
      </c>
      <c r="M27" s="8">
        <v>268</v>
      </c>
      <c r="N27" s="8">
        <v>365</v>
      </c>
      <c r="O27" s="8">
        <v>293</v>
      </c>
      <c r="P27" s="8">
        <v>245</v>
      </c>
      <c r="Q27" s="8">
        <v>266</v>
      </c>
      <c r="R27" s="8">
        <v>244</v>
      </c>
      <c r="S27" s="8">
        <v>293</v>
      </c>
      <c r="T27" s="8">
        <v>0</v>
      </c>
      <c r="U27" s="8">
        <v>264</v>
      </c>
      <c r="V27" s="84">
        <f>SUM(F27:U27)/12</f>
        <v>229.25</v>
      </c>
    </row>
    <row r="28" spans="1:22" ht="9.9499999999999993" customHeight="1" x14ac:dyDescent="0.15">
      <c r="A28" s="133"/>
      <c r="B28" s="128" t="s">
        <v>29</v>
      </c>
      <c r="C28" s="129"/>
      <c r="D28" s="129"/>
      <c r="E28" s="129"/>
      <c r="F28" s="129"/>
      <c r="G28" s="129"/>
      <c r="H28" s="130"/>
      <c r="I28" s="109"/>
      <c r="J28" s="109"/>
      <c r="K28" s="8">
        <v>238275</v>
      </c>
      <c r="L28" s="8">
        <v>347126</v>
      </c>
      <c r="M28" s="8">
        <v>74258</v>
      </c>
      <c r="N28" s="8">
        <v>52284</v>
      </c>
      <c r="O28" s="8">
        <v>100838</v>
      </c>
      <c r="P28" s="8">
        <v>163174</v>
      </c>
      <c r="Q28" s="8">
        <v>241845</v>
      </c>
      <c r="R28" s="8">
        <v>254167</v>
      </c>
      <c r="S28" s="8">
        <v>127262</v>
      </c>
      <c r="T28" s="8">
        <v>0</v>
      </c>
      <c r="U28" s="8">
        <v>43501</v>
      </c>
      <c r="V28" s="84">
        <f>SUM(F28:U28)/12</f>
        <v>136894.16666666666</v>
      </c>
    </row>
    <row r="29" spans="1:22" ht="9.9499999999999993" customHeight="1" x14ac:dyDescent="0.15">
      <c r="A29" s="134" t="s">
        <v>30</v>
      </c>
      <c r="B29" s="135"/>
      <c r="C29" s="135"/>
      <c r="D29" s="135"/>
      <c r="E29" s="135"/>
      <c r="F29" s="135"/>
      <c r="G29" s="135"/>
      <c r="H29" s="136"/>
      <c r="I29" s="109"/>
      <c r="J29" s="109"/>
      <c r="K29" s="8">
        <v>709</v>
      </c>
      <c r="L29" s="8">
        <v>741</v>
      </c>
      <c r="M29" s="8">
        <v>178</v>
      </c>
      <c r="N29" s="8">
        <v>102</v>
      </c>
      <c r="O29" s="8">
        <v>146</v>
      </c>
      <c r="P29" s="8">
        <v>486</v>
      </c>
      <c r="Q29" s="8">
        <v>625</v>
      </c>
      <c r="R29" s="8">
        <v>743</v>
      </c>
      <c r="S29" s="8">
        <v>161</v>
      </c>
      <c r="T29" s="8">
        <v>0</v>
      </c>
      <c r="U29" s="8">
        <v>129</v>
      </c>
      <c r="V29" s="84">
        <f>SUM(F29:U29)</f>
        <v>4020</v>
      </c>
    </row>
    <row r="30" spans="1:22" ht="9.9499999999999993" customHeight="1" x14ac:dyDescent="0.15">
      <c r="A30" s="112"/>
      <c r="B30" s="128" t="s">
        <v>31</v>
      </c>
      <c r="C30" s="129"/>
      <c r="D30" s="129"/>
      <c r="E30" s="129"/>
      <c r="F30" s="129"/>
      <c r="G30" s="129"/>
      <c r="H30" s="130"/>
      <c r="I30" s="109"/>
      <c r="J30" s="109"/>
      <c r="K30" s="8">
        <v>709</v>
      </c>
      <c r="L30" s="8">
        <v>741</v>
      </c>
      <c r="M30" s="8">
        <v>178</v>
      </c>
      <c r="N30" s="8">
        <v>102</v>
      </c>
      <c r="O30" s="8">
        <v>146</v>
      </c>
      <c r="P30" s="8">
        <v>480</v>
      </c>
      <c r="Q30" s="8">
        <v>625</v>
      </c>
      <c r="R30" s="8">
        <v>743</v>
      </c>
      <c r="S30" s="8">
        <v>161</v>
      </c>
      <c r="T30" s="8">
        <v>0</v>
      </c>
      <c r="U30" s="8">
        <v>129</v>
      </c>
      <c r="V30" s="84">
        <f>SUM(F30:U30)</f>
        <v>4014</v>
      </c>
    </row>
    <row r="31" spans="1:22" ht="9.9499999999999993" customHeight="1" x14ac:dyDescent="0.15">
      <c r="A31" s="78"/>
      <c r="B31" s="128" t="s">
        <v>32</v>
      </c>
      <c r="C31" s="129"/>
      <c r="D31" s="129"/>
      <c r="E31" s="129"/>
      <c r="F31" s="129"/>
      <c r="G31" s="129"/>
      <c r="H31" s="130"/>
      <c r="I31" s="110"/>
      <c r="J31" s="110"/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6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4">
        <f>SUM(F31:U31)</f>
        <v>6</v>
      </c>
    </row>
    <row r="32" spans="1:22" ht="9.9499999999999993" customHeight="1" x14ac:dyDescent="0.15">
      <c r="A32" s="126" t="s">
        <v>282</v>
      </c>
      <c r="B32" s="127"/>
      <c r="C32" s="127"/>
      <c r="D32" s="138" t="s">
        <v>250</v>
      </c>
      <c r="E32" s="138"/>
      <c r="F32" s="138"/>
      <c r="G32" s="138"/>
      <c r="H32" s="139"/>
      <c r="I32" s="85"/>
      <c r="J32" s="85"/>
      <c r="K32" s="86">
        <v>85.5</v>
      </c>
      <c r="L32" s="86">
        <v>86.9</v>
      </c>
      <c r="M32" s="86">
        <v>97</v>
      </c>
      <c r="N32" s="86">
        <v>85</v>
      </c>
      <c r="O32" s="86">
        <v>79.900000000000006</v>
      </c>
      <c r="P32" s="86">
        <v>82.2</v>
      </c>
      <c r="Q32" s="86">
        <v>96.7</v>
      </c>
      <c r="R32" s="86">
        <v>99.3</v>
      </c>
      <c r="S32" s="86">
        <v>81.099999999999994</v>
      </c>
      <c r="T32" s="86">
        <v>3.9</v>
      </c>
      <c r="U32" s="86">
        <v>93.8</v>
      </c>
      <c r="V32" s="76" ph="1">
        <v>88</v>
      </c>
    </row>
    <row r="33" spans="1:22" ht="9.9499999999999993" customHeight="1" x14ac:dyDescent="0.15">
      <c r="A33" s="126"/>
      <c r="B33" s="127"/>
      <c r="C33" s="127"/>
      <c r="D33" s="120" t="s">
        <v>251</v>
      </c>
      <c r="E33" s="120"/>
      <c r="F33" s="120"/>
      <c r="G33" s="120"/>
      <c r="H33" s="121"/>
      <c r="I33" s="68"/>
      <c r="J33" s="68"/>
      <c r="K33" s="60">
        <v>103</v>
      </c>
      <c r="L33" s="60">
        <v>102.4</v>
      </c>
      <c r="M33" s="60">
        <v>100.4</v>
      </c>
      <c r="N33" s="60">
        <v>98.9</v>
      </c>
      <c r="O33" s="60">
        <v>101.8</v>
      </c>
      <c r="P33" s="60">
        <v>98.6</v>
      </c>
      <c r="Q33" s="60">
        <v>99.2</v>
      </c>
      <c r="R33" s="60">
        <v>100.7</v>
      </c>
      <c r="S33" s="60">
        <v>100.8</v>
      </c>
      <c r="T33" s="60">
        <v>88.8</v>
      </c>
      <c r="U33" s="60">
        <v>96.5</v>
      </c>
      <c r="V33" s="76" ph="1">
        <v>101</v>
      </c>
    </row>
    <row r="34" spans="1:22" ht="9.9499999999999993" customHeight="1" x14ac:dyDescent="0.15">
      <c r="A34" s="126"/>
      <c r="B34" s="127"/>
      <c r="C34" s="127"/>
      <c r="D34" s="120" t="s">
        <v>252</v>
      </c>
      <c r="E34" s="120"/>
      <c r="F34" s="120"/>
      <c r="G34" s="120"/>
      <c r="H34" s="121"/>
      <c r="I34" s="68"/>
      <c r="J34" s="68"/>
      <c r="K34" s="60">
        <v>98.7</v>
      </c>
      <c r="L34" s="60">
        <v>97.4</v>
      </c>
      <c r="M34" s="60">
        <v>97.1</v>
      </c>
      <c r="N34" s="60">
        <v>75.2</v>
      </c>
      <c r="O34" s="60">
        <v>88</v>
      </c>
      <c r="P34" s="60">
        <v>90.9</v>
      </c>
      <c r="Q34" s="60">
        <v>93.8</v>
      </c>
      <c r="R34" s="60">
        <v>94.9</v>
      </c>
      <c r="S34" s="60">
        <v>105.1</v>
      </c>
      <c r="T34" s="60">
        <v>0</v>
      </c>
      <c r="U34" s="60">
        <v>81.599999999999994</v>
      </c>
      <c r="V34" s="76" ph="1">
        <v>95.1</v>
      </c>
    </row>
    <row r="35" spans="1:22" ht="9.9499999999999993" customHeight="1" x14ac:dyDescent="0.15">
      <c r="A35" s="126"/>
      <c r="B35" s="127"/>
      <c r="C35" s="127"/>
      <c r="D35" s="120" t="s">
        <v>253</v>
      </c>
      <c r="E35" s="120"/>
      <c r="F35" s="120"/>
      <c r="G35" s="120"/>
      <c r="H35" s="121"/>
      <c r="I35" s="68"/>
      <c r="J35" s="68"/>
      <c r="K35" s="60">
        <v>0</v>
      </c>
      <c r="L35" s="60">
        <v>4.3</v>
      </c>
      <c r="M35" s="60">
        <v>0</v>
      </c>
      <c r="N35" s="60">
        <v>0</v>
      </c>
      <c r="O35" s="60">
        <v>85.3</v>
      </c>
      <c r="P35" s="60">
        <v>68</v>
      </c>
      <c r="Q35" s="60">
        <v>21.2</v>
      </c>
      <c r="R35" s="60">
        <v>3.6</v>
      </c>
      <c r="S35" s="60">
        <v>23.5</v>
      </c>
      <c r="T35" s="60">
        <v>0</v>
      </c>
      <c r="U35" s="60">
        <v>173.4</v>
      </c>
      <c r="V35" s="80" ph="1">
        <v>20</v>
      </c>
    </row>
    <row r="36" spans="1:22" ht="9.9499999999999993" customHeight="1" x14ac:dyDescent="0.15">
      <c r="A36" s="125" t="s">
        <v>254</v>
      </c>
      <c r="B36" s="120"/>
      <c r="C36" s="120"/>
      <c r="D36" s="120"/>
      <c r="E36" s="120"/>
      <c r="F36" s="120"/>
      <c r="G36" s="120"/>
      <c r="H36" s="121"/>
      <c r="I36" s="56"/>
      <c r="J36" s="56"/>
      <c r="K36" s="60">
        <v>80.8</v>
      </c>
      <c r="L36" s="60">
        <v>86.5</v>
      </c>
      <c r="M36" s="60">
        <v>53.9</v>
      </c>
      <c r="N36" s="60">
        <v>52.5</v>
      </c>
      <c r="O36" s="60">
        <v>78.3</v>
      </c>
      <c r="P36" s="60">
        <v>65</v>
      </c>
      <c r="Q36" s="60">
        <v>83.1</v>
      </c>
      <c r="R36" s="60">
        <v>68.2</v>
      </c>
      <c r="S36" s="60">
        <v>67.7</v>
      </c>
      <c r="T36" s="60">
        <v>0</v>
      </c>
      <c r="U36" s="60">
        <v>81.3</v>
      </c>
      <c r="V36" s="76" ph="1">
        <v>75.400000000000006</v>
      </c>
    </row>
    <row r="37" spans="1:22" ht="9.9499999999999993" customHeight="1" x14ac:dyDescent="0.15">
      <c r="A37" s="81"/>
      <c r="B37" s="120" t="s">
        <v>237</v>
      </c>
      <c r="C37" s="120"/>
      <c r="D37" s="120"/>
      <c r="E37" s="120"/>
      <c r="F37" s="120"/>
      <c r="G37" s="120"/>
      <c r="H37" s="121"/>
      <c r="I37" s="56"/>
      <c r="J37" s="56"/>
      <c r="K37" s="60">
        <v>84.2</v>
      </c>
      <c r="L37" s="60">
        <v>86.5</v>
      </c>
      <c r="M37" s="60">
        <v>53.9</v>
      </c>
      <c r="N37" s="60">
        <v>52.5</v>
      </c>
      <c r="O37" s="60">
        <v>81.099999999999994</v>
      </c>
      <c r="P37" s="60">
        <v>65</v>
      </c>
      <c r="Q37" s="60">
        <v>83.1</v>
      </c>
      <c r="R37" s="60">
        <v>68.2</v>
      </c>
      <c r="S37" s="60">
        <v>67.7</v>
      </c>
      <c r="T37" s="60">
        <v>0</v>
      </c>
      <c r="U37" s="60">
        <v>81.3</v>
      </c>
      <c r="V37" s="76" ph="1">
        <v>76</v>
      </c>
    </row>
    <row r="38" spans="1:22" ht="9.9499999999999993" customHeight="1" x14ac:dyDescent="0.15">
      <c r="A38" s="81"/>
      <c r="B38" s="120" t="s">
        <v>238</v>
      </c>
      <c r="C38" s="120"/>
      <c r="D38" s="120"/>
      <c r="E38" s="120"/>
      <c r="F38" s="120"/>
      <c r="G38" s="120"/>
      <c r="H38" s="121"/>
      <c r="I38" s="56"/>
      <c r="J38" s="56"/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81.400000000000006</v>
      </c>
      <c r="V38" s="76" ph="1">
        <v>81.400000000000006</v>
      </c>
    </row>
    <row r="39" spans="1:22" ht="9.9499999999999993" customHeight="1" x14ac:dyDescent="0.15">
      <c r="A39" s="81"/>
      <c r="B39" s="120" t="s">
        <v>239</v>
      </c>
      <c r="C39" s="120"/>
      <c r="D39" s="120"/>
      <c r="E39" s="120"/>
      <c r="F39" s="120"/>
      <c r="G39" s="120"/>
      <c r="H39" s="121"/>
      <c r="I39" s="56"/>
      <c r="J39" s="56"/>
      <c r="K39" s="60">
        <v>29.6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76" ph="1">
        <v>29.6</v>
      </c>
    </row>
    <row r="40" spans="1:22" ht="9.9499999999999993" customHeight="1" x14ac:dyDescent="0.15">
      <c r="A40" s="115"/>
      <c r="B40" s="120" t="s">
        <v>255</v>
      </c>
      <c r="C40" s="120"/>
      <c r="D40" s="120"/>
      <c r="E40" s="120"/>
      <c r="F40" s="120"/>
      <c r="G40" s="120"/>
      <c r="H40" s="121"/>
      <c r="I40" s="56"/>
      <c r="J40" s="56"/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76" ph="1">
        <v>0</v>
      </c>
    </row>
    <row r="41" spans="1:22" ht="9.9499999999999993" customHeight="1" x14ac:dyDescent="0.15">
      <c r="A41" s="124" t="s">
        <v>256</v>
      </c>
      <c r="B41" s="122" t="s">
        <v>257</v>
      </c>
      <c r="C41" s="122"/>
      <c r="D41" s="122"/>
      <c r="E41" s="122"/>
      <c r="F41" s="122"/>
      <c r="G41" s="122"/>
      <c r="H41" s="123"/>
      <c r="I41" s="56"/>
      <c r="J41" s="56"/>
      <c r="K41" s="49">
        <v>458</v>
      </c>
      <c r="L41" s="49">
        <v>466</v>
      </c>
      <c r="M41" s="49">
        <v>89</v>
      </c>
      <c r="N41" s="49">
        <v>26</v>
      </c>
      <c r="O41" s="49">
        <v>89</v>
      </c>
      <c r="P41" s="49">
        <v>227</v>
      </c>
      <c r="Q41" s="49">
        <v>316</v>
      </c>
      <c r="R41" s="49">
        <v>328</v>
      </c>
      <c r="S41" s="49">
        <v>88</v>
      </c>
      <c r="T41" s="49">
        <v>0</v>
      </c>
      <c r="U41" s="49">
        <v>77</v>
      </c>
      <c r="V41" s="77" ph="1">
        <v>216</v>
      </c>
    </row>
    <row r="42" spans="1:22" ht="9.9499999999999993" customHeight="1" x14ac:dyDescent="0.15">
      <c r="A42" s="124"/>
      <c r="B42" s="122" t="s">
        <v>258</v>
      </c>
      <c r="C42" s="122"/>
      <c r="D42" s="122"/>
      <c r="E42" s="122"/>
      <c r="F42" s="122"/>
      <c r="G42" s="122"/>
      <c r="H42" s="123"/>
      <c r="I42" s="56"/>
      <c r="J42" s="56"/>
      <c r="K42" s="49">
        <v>977</v>
      </c>
      <c r="L42" s="49">
        <v>1290</v>
      </c>
      <c r="M42" s="49">
        <v>277</v>
      </c>
      <c r="N42" s="49">
        <v>143</v>
      </c>
      <c r="O42" s="49">
        <v>344</v>
      </c>
      <c r="P42" s="49">
        <v>666</v>
      </c>
      <c r="Q42" s="49">
        <v>909</v>
      </c>
      <c r="R42" s="49">
        <v>1042</v>
      </c>
      <c r="S42" s="49">
        <v>434</v>
      </c>
      <c r="T42" s="49">
        <v>0</v>
      </c>
      <c r="U42" s="49">
        <v>165</v>
      </c>
      <c r="V42" s="77" ph="1">
        <v>597</v>
      </c>
    </row>
    <row r="43" spans="1:22" ht="9.9499999999999993" customHeight="1" x14ac:dyDescent="0.15">
      <c r="A43" s="124"/>
      <c r="B43" s="122" t="s">
        <v>259</v>
      </c>
      <c r="C43" s="122"/>
      <c r="D43" s="122"/>
      <c r="E43" s="122"/>
      <c r="F43" s="122"/>
      <c r="G43" s="122"/>
      <c r="H43" s="123"/>
      <c r="I43" s="56"/>
      <c r="J43" s="56"/>
      <c r="K43" s="60">
        <v>142.6</v>
      </c>
      <c r="L43" s="60">
        <v>204.1</v>
      </c>
      <c r="M43" s="60">
        <v>228.9</v>
      </c>
      <c r="N43" s="60">
        <v>556.4</v>
      </c>
      <c r="O43" s="60">
        <v>309.5</v>
      </c>
      <c r="P43" s="60">
        <v>196.6</v>
      </c>
      <c r="Q43" s="60">
        <v>209.8</v>
      </c>
      <c r="R43" s="60">
        <v>212.3</v>
      </c>
      <c r="S43" s="60">
        <v>396</v>
      </c>
      <c r="T43" s="60">
        <v>0</v>
      </c>
      <c r="U43" s="60">
        <v>154.19999999999999</v>
      </c>
      <c r="V43" s="76" ph="1">
        <v>207.9</v>
      </c>
    </row>
    <row r="44" spans="1:22" ht="9.9499999999999993" customHeight="1" x14ac:dyDescent="0.15">
      <c r="A44" s="124"/>
      <c r="B44" s="122" t="s">
        <v>260</v>
      </c>
      <c r="C44" s="122"/>
      <c r="D44" s="122"/>
      <c r="E44" s="122"/>
      <c r="F44" s="122"/>
      <c r="G44" s="122"/>
      <c r="H44" s="123"/>
      <c r="I44" s="36"/>
      <c r="J44" s="36"/>
      <c r="K44" s="60">
        <v>3.2</v>
      </c>
      <c r="L44" s="60">
        <v>2.9</v>
      </c>
      <c r="M44" s="60">
        <v>3.9</v>
      </c>
      <c r="N44" s="60">
        <v>1.9</v>
      </c>
      <c r="O44" s="60">
        <v>4</v>
      </c>
      <c r="P44" s="60">
        <v>2.9</v>
      </c>
      <c r="Q44" s="60">
        <v>3.3</v>
      </c>
      <c r="R44" s="60">
        <v>3.5</v>
      </c>
      <c r="S44" s="60">
        <v>5.8</v>
      </c>
      <c r="T44" s="60">
        <v>0</v>
      </c>
      <c r="U44" s="60">
        <v>8.6999999999999993</v>
      </c>
      <c r="V44" s="76" ph="1">
        <v>3.3</v>
      </c>
    </row>
    <row r="45" spans="1:22" ht="9.9499999999999993" customHeight="1" x14ac:dyDescent="0.15">
      <c r="A45" s="124"/>
      <c r="B45" s="122" t="s">
        <v>261</v>
      </c>
      <c r="C45" s="122"/>
      <c r="D45" s="122"/>
      <c r="E45" s="122"/>
      <c r="F45" s="122"/>
      <c r="G45" s="122"/>
      <c r="H45" s="123"/>
      <c r="I45" s="36"/>
      <c r="J45" s="36"/>
      <c r="K45" s="60">
        <v>4.5999999999999996</v>
      </c>
      <c r="L45" s="60">
        <v>6</v>
      </c>
      <c r="M45" s="60">
        <v>8.9</v>
      </c>
      <c r="N45" s="60">
        <v>10.8</v>
      </c>
      <c r="O45" s="60">
        <v>12.5</v>
      </c>
      <c r="P45" s="60">
        <v>5.7</v>
      </c>
      <c r="Q45" s="60">
        <v>7</v>
      </c>
      <c r="R45" s="60">
        <v>7.4</v>
      </c>
      <c r="S45" s="60">
        <v>22.8</v>
      </c>
      <c r="T45" s="60">
        <v>0</v>
      </c>
      <c r="U45" s="60">
        <v>13.4</v>
      </c>
      <c r="V45" s="76" ph="1">
        <v>6.9</v>
      </c>
    </row>
    <row r="46" spans="1:22" ht="9.9499999999999993" customHeight="1" x14ac:dyDescent="0.15">
      <c r="A46" s="124"/>
      <c r="B46" s="122" t="s">
        <v>262</v>
      </c>
      <c r="C46" s="122"/>
      <c r="D46" s="122"/>
      <c r="E46" s="122"/>
      <c r="F46" s="122"/>
      <c r="G46" s="122"/>
      <c r="H46" s="123"/>
      <c r="I46" s="36"/>
      <c r="J46" s="36"/>
      <c r="K46" s="60">
        <v>0.8</v>
      </c>
      <c r="L46" s="60">
        <v>0.9</v>
      </c>
      <c r="M46" s="60">
        <v>0.7</v>
      </c>
      <c r="N46" s="60">
        <v>0.6</v>
      </c>
      <c r="O46" s="60">
        <v>0.9</v>
      </c>
      <c r="P46" s="60">
        <v>0.8</v>
      </c>
      <c r="Q46" s="60">
        <v>0.8</v>
      </c>
      <c r="R46" s="60">
        <v>0.8</v>
      </c>
      <c r="S46" s="60">
        <v>0.9</v>
      </c>
      <c r="T46" s="60">
        <v>0</v>
      </c>
      <c r="U46" s="60">
        <v>1.5</v>
      </c>
      <c r="V46" s="76" ph="1">
        <v>0.8</v>
      </c>
    </row>
    <row r="47" spans="1:22" ht="9.9499999999999993" customHeight="1" x14ac:dyDescent="0.15">
      <c r="A47" s="124"/>
      <c r="B47" s="122" t="s">
        <v>263</v>
      </c>
      <c r="C47" s="122"/>
      <c r="D47" s="122"/>
      <c r="E47" s="122"/>
      <c r="F47" s="122"/>
      <c r="G47" s="122"/>
      <c r="H47" s="123"/>
      <c r="I47" s="36"/>
      <c r="J47" s="36"/>
      <c r="K47" s="60">
        <v>1.2</v>
      </c>
      <c r="L47" s="60">
        <v>1.9</v>
      </c>
      <c r="M47" s="60">
        <v>1.5</v>
      </c>
      <c r="N47" s="60">
        <v>3.2</v>
      </c>
      <c r="O47" s="60">
        <v>2.8</v>
      </c>
      <c r="P47" s="60">
        <v>1.5</v>
      </c>
      <c r="Q47" s="60">
        <v>1.7</v>
      </c>
      <c r="R47" s="60">
        <v>1.8</v>
      </c>
      <c r="S47" s="60">
        <v>3.4</v>
      </c>
      <c r="T47" s="60">
        <v>0</v>
      </c>
      <c r="U47" s="60">
        <v>2.2999999999999998</v>
      </c>
      <c r="V47" s="76" ph="1">
        <v>1.8</v>
      </c>
    </row>
    <row r="48" spans="1:22" ht="9.9499999999999993" customHeight="1" x14ac:dyDescent="0.15">
      <c r="A48" s="124" t="s">
        <v>283</v>
      </c>
      <c r="B48" s="122" t="s">
        <v>264</v>
      </c>
      <c r="C48" s="122"/>
      <c r="D48" s="122"/>
      <c r="E48" s="122"/>
      <c r="F48" s="122"/>
      <c r="G48" s="122"/>
      <c r="H48" s="123"/>
      <c r="I48" s="56"/>
      <c r="J48" s="56"/>
      <c r="K48" s="49">
        <v>60602</v>
      </c>
      <c r="L48" s="49">
        <v>61094</v>
      </c>
      <c r="M48" s="49">
        <v>46135</v>
      </c>
      <c r="N48" s="49">
        <v>26468</v>
      </c>
      <c r="O48" s="49">
        <v>44180</v>
      </c>
      <c r="P48" s="49">
        <v>49638</v>
      </c>
      <c r="Q48" s="49">
        <v>58301</v>
      </c>
      <c r="R48" s="49">
        <v>53225</v>
      </c>
      <c r="S48" s="49">
        <v>36211</v>
      </c>
      <c r="T48" s="49">
        <v>0</v>
      </c>
      <c r="U48" s="49">
        <v>22697</v>
      </c>
      <c r="V48" s="77" ph="1">
        <v>54079</v>
      </c>
    </row>
    <row r="49" spans="1:22" ht="9.9499999999999993" customHeight="1" x14ac:dyDescent="0.15">
      <c r="A49" s="124"/>
      <c r="B49" s="122" t="s">
        <v>265</v>
      </c>
      <c r="C49" s="122"/>
      <c r="D49" s="122"/>
      <c r="E49" s="122"/>
      <c r="F49" s="122"/>
      <c r="G49" s="122"/>
      <c r="H49" s="123"/>
      <c r="I49" s="56"/>
      <c r="J49" s="56"/>
      <c r="K49" s="49">
        <v>11841</v>
      </c>
      <c r="L49" s="49">
        <v>11834</v>
      </c>
      <c r="M49" s="49">
        <v>12931</v>
      </c>
      <c r="N49" s="49">
        <v>8384</v>
      </c>
      <c r="O49" s="49">
        <v>8570</v>
      </c>
      <c r="P49" s="49">
        <v>12195</v>
      </c>
      <c r="Q49" s="49">
        <v>12837</v>
      </c>
      <c r="R49" s="49">
        <v>10612</v>
      </c>
      <c r="S49" s="49">
        <v>10901</v>
      </c>
      <c r="T49" s="49">
        <v>0</v>
      </c>
      <c r="U49" s="49">
        <v>7067</v>
      </c>
      <c r="V49" s="77" ph="1">
        <v>11370</v>
      </c>
    </row>
    <row r="50" spans="1:22" ht="9.9499999999999993" customHeight="1" x14ac:dyDescent="0.15">
      <c r="A50" s="124" t="s">
        <v>284</v>
      </c>
      <c r="B50" s="122" t="s">
        <v>266</v>
      </c>
      <c r="C50" s="122"/>
      <c r="D50" s="122"/>
      <c r="E50" s="122"/>
      <c r="F50" s="122"/>
      <c r="G50" s="122"/>
      <c r="H50" s="123"/>
      <c r="I50" s="56"/>
      <c r="J50" s="56"/>
      <c r="K50" s="49">
        <v>16076</v>
      </c>
      <c r="L50" s="49">
        <v>13761</v>
      </c>
      <c r="M50" s="49">
        <v>12476</v>
      </c>
      <c r="N50" s="49">
        <v>13154</v>
      </c>
      <c r="O50" s="49">
        <v>9130</v>
      </c>
      <c r="P50" s="49">
        <v>14172</v>
      </c>
      <c r="Q50" s="49">
        <v>13596</v>
      </c>
      <c r="R50" s="49">
        <v>14306</v>
      </c>
      <c r="S50" s="49">
        <v>8048</v>
      </c>
      <c r="T50" s="49">
        <v>0</v>
      </c>
      <c r="U50" s="49">
        <v>10436</v>
      </c>
      <c r="V50" s="77" ph="1">
        <v>13450</v>
      </c>
    </row>
    <row r="51" spans="1:22" ht="9.9499999999999993" customHeight="1" x14ac:dyDescent="0.15">
      <c r="A51" s="124"/>
      <c r="B51" s="122" t="s">
        <v>267</v>
      </c>
      <c r="C51" s="122"/>
      <c r="D51" s="122"/>
      <c r="E51" s="122"/>
      <c r="F51" s="122"/>
      <c r="G51" s="122"/>
      <c r="H51" s="123"/>
      <c r="I51" s="56"/>
      <c r="J51" s="56"/>
      <c r="K51" s="49">
        <v>1330</v>
      </c>
      <c r="L51" s="49">
        <v>2198</v>
      </c>
      <c r="M51" s="49">
        <v>1482</v>
      </c>
      <c r="N51" s="49">
        <v>2200</v>
      </c>
      <c r="O51" s="49">
        <v>1022</v>
      </c>
      <c r="P51" s="49">
        <v>865</v>
      </c>
      <c r="Q51" s="49">
        <v>2318</v>
      </c>
      <c r="R51" s="49">
        <v>1404</v>
      </c>
      <c r="S51" s="49">
        <v>845</v>
      </c>
      <c r="T51" s="49">
        <v>0</v>
      </c>
      <c r="U51" s="49">
        <v>1604</v>
      </c>
      <c r="V51" s="77" ph="1">
        <v>1612</v>
      </c>
    </row>
    <row r="52" spans="1:22" ht="9.9499999999999993" customHeight="1" x14ac:dyDescent="0.15">
      <c r="A52" s="124"/>
      <c r="B52" s="122" t="s">
        <v>268</v>
      </c>
      <c r="C52" s="122"/>
      <c r="D52" s="122"/>
      <c r="E52" s="122"/>
      <c r="F52" s="122"/>
      <c r="G52" s="122"/>
      <c r="H52" s="123"/>
      <c r="I52" s="36"/>
      <c r="J52" s="36"/>
      <c r="K52" s="49">
        <v>3311</v>
      </c>
      <c r="L52" s="49">
        <v>3708</v>
      </c>
      <c r="M52" s="49">
        <v>2238</v>
      </c>
      <c r="N52" s="49">
        <v>1065</v>
      </c>
      <c r="O52" s="49">
        <v>2022</v>
      </c>
      <c r="P52" s="49">
        <v>3441</v>
      </c>
      <c r="Q52" s="49">
        <v>3395</v>
      </c>
      <c r="R52" s="49">
        <v>2787</v>
      </c>
      <c r="S52" s="49">
        <v>3179</v>
      </c>
      <c r="T52" s="49">
        <v>0</v>
      </c>
      <c r="U52" s="49">
        <v>574</v>
      </c>
      <c r="V52" s="77" ph="1">
        <v>3076</v>
      </c>
    </row>
    <row r="53" spans="1:22" ht="9.9499999999999993" customHeight="1" x14ac:dyDescent="0.15">
      <c r="A53" s="124"/>
      <c r="B53" s="122" t="s">
        <v>269</v>
      </c>
      <c r="C53" s="122"/>
      <c r="D53" s="122"/>
      <c r="E53" s="122"/>
      <c r="F53" s="122"/>
      <c r="G53" s="122"/>
      <c r="H53" s="123"/>
      <c r="I53" s="56"/>
      <c r="J53" s="56"/>
      <c r="K53" s="60">
        <v>48.5</v>
      </c>
      <c r="L53" s="60">
        <v>45.8</v>
      </c>
      <c r="M53" s="60">
        <v>50</v>
      </c>
      <c r="N53" s="60">
        <v>64.3</v>
      </c>
      <c r="O53" s="60">
        <v>49.4</v>
      </c>
      <c r="P53" s="60">
        <v>53.7</v>
      </c>
      <c r="Q53" s="60">
        <v>45.7</v>
      </c>
      <c r="R53" s="60">
        <v>54.7</v>
      </c>
      <c r="S53" s="60">
        <v>44</v>
      </c>
      <c r="T53" s="60">
        <v>0</v>
      </c>
      <c r="U53" s="60">
        <v>68.3</v>
      </c>
      <c r="V53" s="76" ph="1">
        <v>49.4</v>
      </c>
    </row>
    <row r="54" spans="1:22" ht="9.9499999999999993" customHeight="1" x14ac:dyDescent="0.15">
      <c r="A54" s="125" t="s">
        <v>270</v>
      </c>
      <c r="B54" s="120"/>
      <c r="C54" s="120"/>
      <c r="D54" s="120"/>
      <c r="E54" s="120"/>
      <c r="F54" s="120"/>
      <c r="G54" s="120"/>
      <c r="H54" s="121"/>
      <c r="I54" s="56"/>
      <c r="J54" s="56"/>
      <c r="K54" s="60">
        <v>140.1</v>
      </c>
      <c r="L54" s="60">
        <v>166.8</v>
      </c>
      <c r="M54" s="60">
        <v>131.9</v>
      </c>
      <c r="N54" s="60">
        <v>205.1</v>
      </c>
      <c r="O54" s="60">
        <v>128.1</v>
      </c>
      <c r="P54" s="60">
        <v>137.4</v>
      </c>
      <c r="Q54" s="60">
        <v>170</v>
      </c>
      <c r="R54" s="60">
        <v>154.5</v>
      </c>
      <c r="S54" s="60">
        <v>143.5</v>
      </c>
      <c r="T54" s="60">
        <v>0</v>
      </c>
      <c r="U54" s="60">
        <v>135.80000000000001</v>
      </c>
      <c r="V54" s="76" ph="1">
        <v>151.30000000000001</v>
      </c>
    </row>
    <row r="55" spans="1:22" ht="9.9499999999999993" customHeight="1" x14ac:dyDescent="0.15">
      <c r="A55" s="81"/>
      <c r="B55" s="120" t="s">
        <v>200</v>
      </c>
      <c r="C55" s="120"/>
      <c r="D55" s="120"/>
      <c r="E55" s="120"/>
      <c r="F55" s="120"/>
      <c r="G55" s="120"/>
      <c r="H55" s="121"/>
      <c r="I55" s="56"/>
      <c r="J55" s="56"/>
      <c r="K55" s="60">
        <v>23.2</v>
      </c>
      <c r="L55" s="60">
        <v>27.5</v>
      </c>
      <c r="M55" s="60">
        <v>12.1</v>
      </c>
      <c r="N55" s="60">
        <v>20.399999999999999</v>
      </c>
      <c r="O55" s="60">
        <v>15.8</v>
      </c>
      <c r="P55" s="60">
        <v>17.7</v>
      </c>
      <c r="Q55" s="60">
        <v>26.8</v>
      </c>
      <c r="R55" s="60">
        <v>21.4</v>
      </c>
      <c r="S55" s="60">
        <v>12.8</v>
      </c>
      <c r="T55" s="60">
        <v>0</v>
      </c>
      <c r="U55" s="60">
        <v>9.4</v>
      </c>
      <c r="V55" s="76" ph="1">
        <v>21.6</v>
      </c>
    </row>
    <row r="56" spans="1:22" ht="9.9499999999999993" customHeight="1" x14ac:dyDescent="0.15">
      <c r="A56" s="81"/>
      <c r="B56" s="120" t="s">
        <v>245</v>
      </c>
      <c r="C56" s="120"/>
      <c r="D56" s="120"/>
      <c r="E56" s="120"/>
      <c r="F56" s="120"/>
      <c r="G56" s="120"/>
      <c r="H56" s="121"/>
      <c r="I56" s="56"/>
      <c r="J56" s="56"/>
      <c r="K56" s="60">
        <v>91.5</v>
      </c>
      <c r="L56" s="60">
        <v>99.5</v>
      </c>
      <c r="M56" s="60">
        <v>87.2</v>
      </c>
      <c r="N56" s="60">
        <v>93.9</v>
      </c>
      <c r="O56" s="60">
        <v>76.3</v>
      </c>
      <c r="P56" s="60">
        <v>83.1</v>
      </c>
      <c r="Q56" s="60">
        <v>107.4</v>
      </c>
      <c r="R56" s="60">
        <v>89.2</v>
      </c>
      <c r="S56" s="60">
        <v>82.3</v>
      </c>
      <c r="T56" s="60">
        <v>0</v>
      </c>
      <c r="U56" s="60">
        <v>86.7</v>
      </c>
      <c r="V56" s="76" ph="1">
        <v>92.3</v>
      </c>
    </row>
    <row r="57" spans="1:22" ht="9.9499999999999993" customHeight="1" x14ac:dyDescent="0.15">
      <c r="A57" s="81"/>
      <c r="B57" s="120" t="s">
        <v>246</v>
      </c>
      <c r="C57" s="120"/>
      <c r="D57" s="120"/>
      <c r="E57" s="120"/>
      <c r="F57" s="120"/>
      <c r="G57" s="120"/>
      <c r="H57" s="121"/>
      <c r="I57" s="56"/>
      <c r="J57" s="56"/>
      <c r="K57" s="60">
        <v>3.7</v>
      </c>
      <c r="L57" s="60">
        <v>4</v>
      </c>
      <c r="M57" s="60">
        <v>4.0999999999999996</v>
      </c>
      <c r="N57" s="60">
        <v>6.1</v>
      </c>
      <c r="O57" s="60">
        <v>2.6</v>
      </c>
      <c r="P57" s="60">
        <v>4</v>
      </c>
      <c r="Q57" s="60">
        <v>4.5</v>
      </c>
      <c r="R57" s="60">
        <v>5</v>
      </c>
      <c r="S57" s="60">
        <v>5.7</v>
      </c>
      <c r="T57" s="60">
        <v>0</v>
      </c>
      <c r="U57" s="60">
        <v>2.8</v>
      </c>
      <c r="V57" s="76" ph="1">
        <v>4.2</v>
      </c>
    </row>
    <row r="58" spans="1:22" ht="9.9499999999999993" customHeight="1" x14ac:dyDescent="0.15">
      <c r="A58" s="81"/>
      <c r="B58" s="120" t="s">
        <v>247</v>
      </c>
      <c r="C58" s="120"/>
      <c r="D58" s="120"/>
      <c r="E58" s="120"/>
      <c r="F58" s="120"/>
      <c r="G58" s="120"/>
      <c r="H58" s="121"/>
      <c r="I58" s="56"/>
      <c r="J58" s="56"/>
      <c r="K58" s="60">
        <v>8.5</v>
      </c>
      <c r="L58" s="60">
        <v>17.7</v>
      </c>
      <c r="M58" s="60">
        <v>7.3</v>
      </c>
      <c r="N58" s="60">
        <v>36.700000000000003</v>
      </c>
      <c r="O58" s="60">
        <v>14</v>
      </c>
      <c r="P58" s="60">
        <v>13.5</v>
      </c>
      <c r="Q58" s="60">
        <v>12.4</v>
      </c>
      <c r="R58" s="60">
        <v>13.8</v>
      </c>
      <c r="S58" s="60">
        <v>9.1999999999999993</v>
      </c>
      <c r="T58" s="60">
        <v>0</v>
      </c>
      <c r="U58" s="60">
        <v>20</v>
      </c>
      <c r="V58" s="76" ph="1">
        <v>13.3</v>
      </c>
    </row>
    <row r="59" spans="1:22" ht="9.9499999999999993" customHeight="1" x14ac:dyDescent="0.15">
      <c r="A59" s="81"/>
      <c r="B59" s="120" t="s">
        <v>248</v>
      </c>
      <c r="C59" s="120"/>
      <c r="D59" s="120"/>
      <c r="E59" s="120"/>
      <c r="F59" s="120"/>
      <c r="G59" s="120"/>
      <c r="H59" s="121"/>
      <c r="I59" s="56"/>
      <c r="J59" s="56"/>
      <c r="K59" s="60">
        <v>0.9</v>
      </c>
      <c r="L59" s="60">
        <v>1.4</v>
      </c>
      <c r="M59" s="60">
        <v>1.8</v>
      </c>
      <c r="N59" s="60">
        <v>2</v>
      </c>
      <c r="O59" s="60">
        <v>1.8</v>
      </c>
      <c r="P59" s="60">
        <v>2</v>
      </c>
      <c r="Q59" s="60">
        <v>1.1000000000000001</v>
      </c>
      <c r="R59" s="60">
        <v>6.3</v>
      </c>
      <c r="S59" s="60">
        <v>3</v>
      </c>
      <c r="T59" s="60">
        <v>0</v>
      </c>
      <c r="U59" s="60">
        <v>2.1</v>
      </c>
      <c r="V59" s="76" ph="1">
        <v>2.2999999999999998</v>
      </c>
    </row>
    <row r="60" spans="1:22" ht="9.9499999999999993" customHeight="1" x14ac:dyDescent="0.15">
      <c r="A60" s="81"/>
      <c r="B60" s="120" t="s">
        <v>249</v>
      </c>
      <c r="C60" s="120"/>
      <c r="D60" s="120"/>
      <c r="E60" s="120"/>
      <c r="F60" s="120"/>
      <c r="G60" s="120"/>
      <c r="H60" s="121"/>
      <c r="I60" s="56"/>
      <c r="J60" s="56"/>
      <c r="K60" s="60">
        <v>3.9</v>
      </c>
      <c r="L60" s="60">
        <v>4.5</v>
      </c>
      <c r="M60" s="60">
        <v>3.6</v>
      </c>
      <c r="N60" s="60">
        <v>16.3</v>
      </c>
      <c r="O60" s="60">
        <v>5.3</v>
      </c>
      <c r="P60" s="60">
        <v>4.3</v>
      </c>
      <c r="Q60" s="60">
        <v>4.2</v>
      </c>
      <c r="R60" s="60">
        <v>4.2</v>
      </c>
      <c r="S60" s="60">
        <v>4.5999999999999996</v>
      </c>
      <c r="T60" s="60">
        <v>0</v>
      </c>
      <c r="U60" s="60">
        <v>3.2</v>
      </c>
      <c r="V60" s="76" ph="1">
        <v>4.4000000000000004</v>
      </c>
    </row>
    <row r="61" spans="1:22" ht="9.9499999999999993" customHeight="1" x14ac:dyDescent="0.15">
      <c r="A61" s="81"/>
      <c r="B61" s="120" t="s">
        <v>271</v>
      </c>
      <c r="C61" s="120"/>
      <c r="D61" s="120"/>
      <c r="E61" s="120"/>
      <c r="F61" s="120"/>
      <c r="G61" s="120"/>
      <c r="H61" s="121"/>
      <c r="I61" s="56"/>
      <c r="J61" s="56"/>
      <c r="K61" s="60">
        <v>5.0999999999999996</v>
      </c>
      <c r="L61" s="60">
        <v>6.1</v>
      </c>
      <c r="M61" s="60">
        <v>4.2</v>
      </c>
      <c r="N61" s="60">
        <v>25.5</v>
      </c>
      <c r="O61" s="60">
        <v>7</v>
      </c>
      <c r="P61" s="60">
        <v>5.7</v>
      </c>
      <c r="Q61" s="60">
        <v>4.5</v>
      </c>
      <c r="R61" s="60">
        <v>6.7</v>
      </c>
      <c r="S61" s="60">
        <v>7.3</v>
      </c>
      <c r="T61" s="60">
        <v>0</v>
      </c>
      <c r="U61" s="60">
        <v>5.3</v>
      </c>
      <c r="V61" s="76" ph="1">
        <v>6</v>
      </c>
    </row>
    <row r="62" spans="1:22" ht="9.9499999999999993" customHeight="1" x14ac:dyDescent="0.15">
      <c r="A62" s="82"/>
      <c r="B62" s="118" t="s">
        <v>24</v>
      </c>
      <c r="C62" s="118"/>
      <c r="D62" s="118"/>
      <c r="E62" s="118"/>
      <c r="F62" s="118"/>
      <c r="G62" s="118"/>
      <c r="H62" s="119"/>
      <c r="I62" s="56"/>
      <c r="J62" s="56"/>
      <c r="K62" s="61">
        <v>3.4</v>
      </c>
      <c r="L62" s="61">
        <v>6.1</v>
      </c>
      <c r="M62" s="61">
        <v>11.5</v>
      </c>
      <c r="N62" s="61">
        <v>4.0999999999999996</v>
      </c>
      <c r="O62" s="61">
        <v>5.3</v>
      </c>
      <c r="P62" s="61">
        <v>7.1</v>
      </c>
      <c r="Q62" s="61">
        <v>9.1999999999999993</v>
      </c>
      <c r="R62" s="61">
        <v>8.1999999999999993</v>
      </c>
      <c r="S62" s="61">
        <v>18.5</v>
      </c>
      <c r="T62" s="61">
        <v>0</v>
      </c>
      <c r="U62" s="61">
        <v>6.3</v>
      </c>
      <c r="V62" s="83" ph="1">
        <v>7.3</v>
      </c>
    </row>
    <row r="63" spans="1:22" ht="9.9499999999999993" customHeight="1" x14ac:dyDescent="0.15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</sheetData>
  <mergeCells count="68"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D35:H35"/>
    <mergeCell ref="D34:H34"/>
    <mergeCell ref="D33:H33"/>
    <mergeCell ref="D32:H32"/>
    <mergeCell ref="A32:C35"/>
    <mergeCell ref="B31:H31"/>
    <mergeCell ref="A25:A28"/>
    <mergeCell ref="B25:H25"/>
    <mergeCell ref="B26:H26"/>
    <mergeCell ref="B27:H27"/>
    <mergeCell ref="B28:H28"/>
    <mergeCell ref="A29:H29"/>
    <mergeCell ref="B30:H30"/>
    <mergeCell ref="A41:A47"/>
    <mergeCell ref="B47:H47"/>
    <mergeCell ref="B46:H46"/>
    <mergeCell ref="B45:H45"/>
    <mergeCell ref="B44:H44"/>
    <mergeCell ref="B43:H43"/>
    <mergeCell ref="B42:H42"/>
    <mergeCell ref="B41:H41"/>
    <mergeCell ref="A36:H36"/>
    <mergeCell ref="B40:H40"/>
    <mergeCell ref="B39:H39"/>
    <mergeCell ref="B38:H38"/>
    <mergeCell ref="B37:H37"/>
    <mergeCell ref="B50:H50"/>
    <mergeCell ref="B49:H49"/>
    <mergeCell ref="B48:H48"/>
    <mergeCell ref="B57:H57"/>
    <mergeCell ref="A48:A49"/>
    <mergeCell ref="A50:A53"/>
    <mergeCell ref="B56:H56"/>
    <mergeCell ref="B55:H55"/>
    <mergeCell ref="A54:H54"/>
    <mergeCell ref="B53:H53"/>
    <mergeCell ref="B52:H52"/>
    <mergeCell ref="B51:H51"/>
    <mergeCell ref="B62:H62"/>
    <mergeCell ref="B61:H61"/>
    <mergeCell ref="B60:H60"/>
    <mergeCell ref="B59:H59"/>
    <mergeCell ref="B58:H58"/>
  </mergeCells>
  <phoneticPr fontId="2"/>
  <conditionalFormatting sqref="K3:K4 K7:U21 K23:U31">
    <cfRule type="cellIs" dxfId="109" priority="89" stopIfTrue="1" operator="equal">
      <formula>0</formula>
    </cfRule>
  </conditionalFormatting>
  <conditionalFormatting sqref="L3:L4">
    <cfRule type="cellIs" dxfId="108" priority="88" stopIfTrue="1" operator="equal">
      <formula>0</formula>
    </cfRule>
  </conditionalFormatting>
  <conditionalFormatting sqref="M3:M4">
    <cfRule type="cellIs" dxfId="107" priority="87" stopIfTrue="1" operator="equal">
      <formula>0</formula>
    </cfRule>
  </conditionalFormatting>
  <conditionalFormatting sqref="N3:N4">
    <cfRule type="cellIs" dxfId="106" priority="86" stopIfTrue="1" operator="equal">
      <formula>0</formula>
    </cfRule>
  </conditionalFormatting>
  <conditionalFormatting sqref="O3:O4">
    <cfRule type="cellIs" dxfId="105" priority="85" stopIfTrue="1" operator="equal">
      <formula>0</formula>
    </cfRule>
  </conditionalFormatting>
  <conditionalFormatting sqref="P3:P4">
    <cfRule type="cellIs" dxfId="104" priority="84" stopIfTrue="1" operator="equal">
      <formula>0</formula>
    </cfRule>
  </conditionalFormatting>
  <conditionalFormatting sqref="Q3:Q4">
    <cfRule type="cellIs" dxfId="103" priority="83" stopIfTrue="1" operator="equal">
      <formula>0</formula>
    </cfRule>
  </conditionalFormatting>
  <conditionalFormatting sqref="R3:R4">
    <cfRule type="cellIs" dxfId="102" priority="82" stopIfTrue="1" operator="equal">
      <formula>0</formula>
    </cfRule>
  </conditionalFormatting>
  <conditionalFormatting sqref="S3:S4">
    <cfRule type="cellIs" dxfId="101" priority="81" stopIfTrue="1" operator="equal">
      <formula>0</formula>
    </cfRule>
  </conditionalFormatting>
  <conditionalFormatting sqref="T3:T4">
    <cfRule type="cellIs" dxfId="100" priority="80" stopIfTrue="1" operator="equal">
      <formula>0</formula>
    </cfRule>
  </conditionalFormatting>
  <conditionalFormatting sqref="U3:U4">
    <cfRule type="cellIs" dxfId="99" priority="79" stopIfTrue="1" operator="equal">
      <formula>0</formula>
    </cfRule>
  </conditionalFormatting>
  <conditionalFormatting sqref="K32:K35">
    <cfRule type="cellIs" dxfId="98" priority="78" stopIfTrue="1" operator="equal">
      <formula>0</formula>
    </cfRule>
  </conditionalFormatting>
  <conditionalFormatting sqref="L32:L35">
    <cfRule type="cellIs" dxfId="97" priority="77" stopIfTrue="1" operator="equal">
      <formula>0</formula>
    </cfRule>
  </conditionalFormatting>
  <conditionalFormatting sqref="M32:M35">
    <cfRule type="cellIs" dxfId="96" priority="76" stopIfTrue="1" operator="equal">
      <formula>0</formula>
    </cfRule>
  </conditionalFormatting>
  <conditionalFormatting sqref="N32:N35">
    <cfRule type="cellIs" dxfId="95" priority="75" stopIfTrue="1" operator="equal">
      <formula>0</formula>
    </cfRule>
  </conditionalFormatting>
  <conditionalFormatting sqref="O32:O35">
    <cfRule type="cellIs" dxfId="94" priority="74" stopIfTrue="1" operator="equal">
      <formula>0</formula>
    </cfRule>
  </conditionalFormatting>
  <conditionalFormatting sqref="P32:P35">
    <cfRule type="cellIs" dxfId="93" priority="73" stopIfTrue="1" operator="equal">
      <formula>0</formula>
    </cfRule>
  </conditionalFormatting>
  <conditionalFormatting sqref="Q32:Q35">
    <cfRule type="cellIs" dxfId="92" priority="72" stopIfTrue="1" operator="equal">
      <formula>0</formula>
    </cfRule>
  </conditionalFormatting>
  <conditionalFormatting sqref="R32:R35">
    <cfRule type="cellIs" dxfId="91" priority="71" stopIfTrue="1" operator="equal">
      <formula>0</formula>
    </cfRule>
  </conditionalFormatting>
  <conditionalFormatting sqref="S32:S35">
    <cfRule type="cellIs" dxfId="90" priority="70" stopIfTrue="1" operator="equal">
      <formula>0</formula>
    </cfRule>
  </conditionalFormatting>
  <conditionalFormatting sqref="T32:T35">
    <cfRule type="cellIs" dxfId="89" priority="69" stopIfTrue="1" operator="equal">
      <formula>0</formula>
    </cfRule>
  </conditionalFormatting>
  <conditionalFormatting sqref="U32:U35">
    <cfRule type="cellIs" dxfId="88" priority="68" stopIfTrue="1" operator="equal">
      <formula>0</formula>
    </cfRule>
  </conditionalFormatting>
  <conditionalFormatting sqref="K36:K47">
    <cfRule type="cellIs" dxfId="87" priority="67" stopIfTrue="1" operator="equal">
      <formula>0</formula>
    </cfRule>
  </conditionalFormatting>
  <conditionalFormatting sqref="L36:L47">
    <cfRule type="cellIs" dxfId="86" priority="66" stopIfTrue="1" operator="equal">
      <formula>0</formula>
    </cfRule>
  </conditionalFormatting>
  <conditionalFormatting sqref="M36:M47">
    <cfRule type="cellIs" dxfId="85" priority="65" stopIfTrue="1" operator="equal">
      <formula>0</formula>
    </cfRule>
  </conditionalFormatting>
  <conditionalFormatting sqref="N36:N47">
    <cfRule type="cellIs" dxfId="84" priority="64" stopIfTrue="1" operator="equal">
      <formula>0</formula>
    </cfRule>
  </conditionalFormatting>
  <conditionalFormatting sqref="O36:O47">
    <cfRule type="cellIs" dxfId="83" priority="63" stopIfTrue="1" operator="equal">
      <formula>0</formula>
    </cfRule>
  </conditionalFormatting>
  <conditionalFormatting sqref="P36:P47">
    <cfRule type="cellIs" dxfId="82" priority="62" stopIfTrue="1" operator="equal">
      <formula>0</formula>
    </cfRule>
  </conditionalFormatting>
  <conditionalFormatting sqref="Q36:Q47">
    <cfRule type="cellIs" dxfId="81" priority="61" stopIfTrue="1" operator="equal">
      <formula>0</formula>
    </cfRule>
  </conditionalFormatting>
  <conditionalFormatting sqref="R36:R47">
    <cfRule type="cellIs" dxfId="80" priority="60" stopIfTrue="1" operator="equal">
      <formula>0</formula>
    </cfRule>
  </conditionalFormatting>
  <conditionalFormatting sqref="S36:S47">
    <cfRule type="cellIs" dxfId="79" priority="59" stopIfTrue="1" operator="equal">
      <formula>0</formula>
    </cfRule>
  </conditionalFormatting>
  <conditionalFormatting sqref="T36:T47">
    <cfRule type="cellIs" dxfId="78" priority="58" stopIfTrue="1" operator="equal">
      <formula>0</formula>
    </cfRule>
  </conditionalFormatting>
  <conditionalFormatting sqref="U36:U47">
    <cfRule type="cellIs" dxfId="77" priority="57" stopIfTrue="1" operator="equal">
      <formula>0</formula>
    </cfRule>
  </conditionalFormatting>
  <conditionalFormatting sqref="K48">
    <cfRule type="cellIs" dxfId="76" priority="56" stopIfTrue="1" operator="equal">
      <formula>0</formula>
    </cfRule>
  </conditionalFormatting>
  <conditionalFormatting sqref="L48">
    <cfRule type="cellIs" dxfId="75" priority="55" stopIfTrue="1" operator="equal">
      <formula>0</formula>
    </cfRule>
  </conditionalFormatting>
  <conditionalFormatting sqref="M48">
    <cfRule type="cellIs" dxfId="74" priority="54" stopIfTrue="1" operator="equal">
      <formula>0</formula>
    </cfRule>
  </conditionalFormatting>
  <conditionalFormatting sqref="N48">
    <cfRule type="cellIs" dxfId="73" priority="53" stopIfTrue="1" operator="equal">
      <formula>0</formula>
    </cfRule>
  </conditionalFormatting>
  <conditionalFormatting sqref="O48">
    <cfRule type="cellIs" dxfId="72" priority="52" stopIfTrue="1" operator="equal">
      <formula>0</formula>
    </cfRule>
  </conditionalFormatting>
  <conditionalFormatting sqref="P48">
    <cfRule type="cellIs" dxfId="71" priority="51" stopIfTrue="1" operator="equal">
      <formula>0</formula>
    </cfRule>
  </conditionalFormatting>
  <conditionalFormatting sqref="Q48">
    <cfRule type="cellIs" dxfId="70" priority="50" stopIfTrue="1" operator="equal">
      <formula>0</formula>
    </cfRule>
  </conditionalFormatting>
  <conditionalFormatting sqref="R48">
    <cfRule type="cellIs" dxfId="69" priority="49" stopIfTrue="1" operator="equal">
      <formula>0</formula>
    </cfRule>
  </conditionalFormatting>
  <conditionalFormatting sqref="S48">
    <cfRule type="cellIs" dxfId="68" priority="48" stopIfTrue="1" operator="equal">
      <formula>0</formula>
    </cfRule>
  </conditionalFormatting>
  <conditionalFormatting sqref="T48">
    <cfRule type="cellIs" dxfId="67" priority="47" stopIfTrue="1" operator="equal">
      <formula>0</formula>
    </cfRule>
  </conditionalFormatting>
  <conditionalFormatting sqref="U48">
    <cfRule type="cellIs" dxfId="66" priority="46" stopIfTrue="1" operator="equal">
      <formula>0</formula>
    </cfRule>
  </conditionalFormatting>
  <conditionalFormatting sqref="K49">
    <cfRule type="cellIs" dxfId="65" priority="45" stopIfTrue="1" operator="equal">
      <formula>0</formula>
    </cfRule>
  </conditionalFormatting>
  <conditionalFormatting sqref="L49">
    <cfRule type="cellIs" dxfId="64" priority="44" stopIfTrue="1" operator="equal">
      <formula>0</formula>
    </cfRule>
  </conditionalFormatting>
  <conditionalFormatting sqref="M49">
    <cfRule type="cellIs" dxfId="63" priority="43" stopIfTrue="1" operator="equal">
      <formula>0</formula>
    </cfRule>
  </conditionalFormatting>
  <conditionalFormatting sqref="N49">
    <cfRule type="cellIs" dxfId="62" priority="42" stopIfTrue="1" operator="equal">
      <formula>0</formula>
    </cfRule>
  </conditionalFormatting>
  <conditionalFormatting sqref="O49">
    <cfRule type="cellIs" dxfId="61" priority="41" stopIfTrue="1" operator="equal">
      <formula>0</formula>
    </cfRule>
  </conditionalFormatting>
  <conditionalFormatting sqref="P49">
    <cfRule type="cellIs" dxfId="60" priority="40" stopIfTrue="1" operator="equal">
      <formula>0</formula>
    </cfRule>
  </conditionalFormatting>
  <conditionalFormatting sqref="Q49">
    <cfRule type="cellIs" dxfId="59" priority="39" stopIfTrue="1" operator="equal">
      <formula>0</formula>
    </cfRule>
  </conditionalFormatting>
  <conditionalFormatting sqref="R49">
    <cfRule type="cellIs" dxfId="58" priority="38" stopIfTrue="1" operator="equal">
      <formula>0</formula>
    </cfRule>
  </conditionalFormatting>
  <conditionalFormatting sqref="S49">
    <cfRule type="cellIs" dxfId="57" priority="37" stopIfTrue="1" operator="equal">
      <formula>0</formula>
    </cfRule>
  </conditionalFormatting>
  <conditionalFormatting sqref="T49">
    <cfRule type="cellIs" dxfId="56" priority="36" stopIfTrue="1" operator="equal">
      <formula>0</formula>
    </cfRule>
  </conditionalFormatting>
  <conditionalFormatting sqref="U49">
    <cfRule type="cellIs" dxfId="55" priority="35" stopIfTrue="1" operator="equal">
      <formula>0</formula>
    </cfRule>
  </conditionalFormatting>
  <conditionalFormatting sqref="K50:K52">
    <cfRule type="cellIs" dxfId="54" priority="34" stopIfTrue="1" operator="equal">
      <formula>0</formula>
    </cfRule>
  </conditionalFormatting>
  <conditionalFormatting sqref="L50:L52">
    <cfRule type="cellIs" dxfId="53" priority="33" stopIfTrue="1" operator="equal">
      <formula>0</formula>
    </cfRule>
  </conditionalFormatting>
  <conditionalFormatting sqref="M50:M52">
    <cfRule type="cellIs" dxfId="52" priority="32" stopIfTrue="1" operator="equal">
      <formula>0</formula>
    </cfRule>
  </conditionalFormatting>
  <conditionalFormatting sqref="N50:N52">
    <cfRule type="cellIs" dxfId="51" priority="31" stopIfTrue="1" operator="equal">
      <formula>0</formula>
    </cfRule>
  </conditionalFormatting>
  <conditionalFormatting sqref="O50:O52">
    <cfRule type="cellIs" dxfId="50" priority="30" stopIfTrue="1" operator="equal">
      <formula>0</formula>
    </cfRule>
  </conditionalFormatting>
  <conditionalFormatting sqref="P50:P52">
    <cfRule type="cellIs" dxfId="49" priority="29" stopIfTrue="1" operator="equal">
      <formula>0</formula>
    </cfRule>
  </conditionalFormatting>
  <conditionalFormatting sqref="Q50:Q52">
    <cfRule type="cellIs" dxfId="48" priority="28" stopIfTrue="1" operator="equal">
      <formula>0</formula>
    </cfRule>
  </conditionalFormatting>
  <conditionalFormatting sqref="R50:R52">
    <cfRule type="cellIs" dxfId="47" priority="27" stopIfTrue="1" operator="equal">
      <formula>0</formula>
    </cfRule>
  </conditionalFormatting>
  <conditionalFormatting sqref="S50:S52">
    <cfRule type="cellIs" dxfId="46" priority="26" stopIfTrue="1" operator="equal">
      <formula>0</formula>
    </cfRule>
  </conditionalFormatting>
  <conditionalFormatting sqref="T50:T52">
    <cfRule type="cellIs" dxfId="45" priority="25" stopIfTrue="1" operator="equal">
      <formula>0</formula>
    </cfRule>
  </conditionalFormatting>
  <conditionalFormatting sqref="U50:U52">
    <cfRule type="cellIs" dxfId="44" priority="24" stopIfTrue="1" operator="equal">
      <formula>0</formula>
    </cfRule>
  </conditionalFormatting>
  <conditionalFormatting sqref="K53">
    <cfRule type="cellIs" dxfId="43" priority="23" stopIfTrue="1" operator="equal">
      <formula>0</formula>
    </cfRule>
  </conditionalFormatting>
  <conditionalFormatting sqref="L53">
    <cfRule type="cellIs" dxfId="42" priority="22" stopIfTrue="1" operator="equal">
      <formula>0</formula>
    </cfRule>
  </conditionalFormatting>
  <conditionalFormatting sqref="M53">
    <cfRule type="cellIs" dxfId="41" priority="21" stopIfTrue="1" operator="equal">
      <formula>0</formula>
    </cfRule>
  </conditionalFormatting>
  <conditionalFormatting sqref="N53">
    <cfRule type="cellIs" dxfId="40" priority="20" stopIfTrue="1" operator="equal">
      <formula>0</formula>
    </cfRule>
  </conditionalFormatting>
  <conditionalFormatting sqref="O53">
    <cfRule type="cellIs" dxfId="39" priority="19" stopIfTrue="1" operator="equal">
      <formula>0</formula>
    </cfRule>
  </conditionalFormatting>
  <conditionalFormatting sqref="P53">
    <cfRule type="cellIs" dxfId="38" priority="18" stopIfTrue="1" operator="equal">
      <formula>0</formula>
    </cfRule>
  </conditionalFormatting>
  <conditionalFormatting sqref="Q53">
    <cfRule type="cellIs" dxfId="37" priority="17" stopIfTrue="1" operator="equal">
      <formula>0</formula>
    </cfRule>
  </conditionalFormatting>
  <conditionalFormatting sqref="R53">
    <cfRule type="cellIs" dxfId="36" priority="16" stopIfTrue="1" operator="equal">
      <formula>0</formula>
    </cfRule>
  </conditionalFormatting>
  <conditionalFormatting sqref="S53">
    <cfRule type="cellIs" dxfId="35" priority="15" stopIfTrue="1" operator="equal">
      <formula>0</formula>
    </cfRule>
  </conditionalFormatting>
  <conditionalFormatting sqref="T53">
    <cfRule type="cellIs" dxfId="34" priority="14" stopIfTrue="1" operator="equal">
      <formula>0</formula>
    </cfRule>
  </conditionalFormatting>
  <conditionalFormatting sqref="U53">
    <cfRule type="cellIs" dxfId="33" priority="13" stopIfTrue="1" operator="equal">
      <formula>0</formula>
    </cfRule>
  </conditionalFormatting>
  <conditionalFormatting sqref="K54:K62">
    <cfRule type="cellIs" dxfId="32" priority="12" stopIfTrue="1" operator="equal">
      <formula>0</formula>
    </cfRule>
  </conditionalFormatting>
  <conditionalFormatting sqref="L54:L62">
    <cfRule type="cellIs" dxfId="31" priority="11" stopIfTrue="1" operator="equal">
      <formula>0</formula>
    </cfRule>
  </conditionalFormatting>
  <conditionalFormatting sqref="M54:M62">
    <cfRule type="cellIs" dxfId="30" priority="10" stopIfTrue="1" operator="equal">
      <formula>0</formula>
    </cfRule>
  </conditionalFormatting>
  <conditionalFormatting sqref="N54:N62">
    <cfRule type="cellIs" dxfId="29" priority="9" stopIfTrue="1" operator="equal">
      <formula>0</formula>
    </cfRule>
  </conditionalFormatting>
  <conditionalFormatting sqref="O54:O62">
    <cfRule type="cellIs" dxfId="28" priority="8" stopIfTrue="1" operator="equal">
      <formula>0</formula>
    </cfRule>
  </conditionalFormatting>
  <conditionalFormatting sqref="P54:P62">
    <cfRule type="cellIs" dxfId="27" priority="7" stopIfTrue="1" operator="equal">
      <formula>0</formula>
    </cfRule>
  </conditionalFormatting>
  <conditionalFormatting sqref="Q54:Q62">
    <cfRule type="cellIs" dxfId="26" priority="6" stopIfTrue="1" operator="equal">
      <formula>0</formula>
    </cfRule>
  </conditionalFormatting>
  <conditionalFormatting sqref="R54:R62">
    <cfRule type="cellIs" dxfId="25" priority="5" stopIfTrue="1" operator="equal">
      <formula>0</formula>
    </cfRule>
  </conditionalFormatting>
  <conditionalFormatting sqref="S54:S62">
    <cfRule type="cellIs" dxfId="24" priority="4" stopIfTrue="1" operator="equal">
      <formula>0</formula>
    </cfRule>
  </conditionalFormatting>
  <conditionalFormatting sqref="T54:T62">
    <cfRule type="cellIs" dxfId="23" priority="3" stopIfTrue="1" operator="equal">
      <formula>0</formula>
    </cfRule>
  </conditionalFormatting>
  <conditionalFormatting sqref="U54:U62">
    <cfRule type="cellIs" dxfId="22" priority="2" stopIfTrue="1" operator="equal">
      <formula>0</formula>
    </cfRule>
  </conditionalFormatting>
  <conditionalFormatting sqref="V1:V1048576">
    <cfRule type="cellIs" dxfId="21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3" orientation="portrait" useFirstPageNumber="1" r:id="rId1"/>
  <headerFooter scaleWithDoc="0">
    <oddHeader>&amp;L&amp;"ＭＳ ゴシック,標準"&amp;12Ⅳ　平成26年度地方公営企業事業別決算状況
　１　法適用事業
　　（２）病院事業&amp;R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topLeftCell="A37" zoomScale="145" zoomScaleNormal="145" workbookViewId="0">
      <selection activeCell="K47" sqref="K47"/>
    </sheetView>
  </sheetViews>
  <sheetFormatPr defaultColWidth="9.625" defaultRowHeight="9.9499999999999993" customHeight="1" x14ac:dyDescent="0.15"/>
  <cols>
    <col min="1" max="3" width="1.625" style="16" customWidth="1"/>
    <col min="4" max="4" width="16.625" style="16" customWidth="1"/>
    <col min="5" max="10" width="0" style="16" hidden="1" customWidth="1"/>
    <col min="11" max="22" width="9.625" style="16" customWidth="1"/>
    <col min="23" max="16384" width="9.625" style="16"/>
  </cols>
  <sheetData>
    <row r="1" spans="1:22" ht="9.9499999999999993" customHeight="1" x14ac:dyDescent="0.15">
      <c r="A1" s="147" t="s">
        <v>273</v>
      </c>
      <c r="B1" s="148"/>
      <c r="C1" s="148"/>
      <c r="D1" s="149"/>
      <c r="E1" s="1"/>
      <c r="F1" s="1"/>
      <c r="G1" s="1"/>
      <c r="H1" s="1"/>
      <c r="I1" s="1"/>
      <c r="J1" s="1"/>
      <c r="K1" s="18" t="s">
        <v>40</v>
      </c>
      <c r="L1" s="18" t="s">
        <v>43</v>
      </c>
      <c r="M1" s="18" t="s">
        <v>46</v>
      </c>
      <c r="N1" s="18" t="s">
        <v>48</v>
      </c>
      <c r="O1" s="18" t="s">
        <v>50</v>
      </c>
      <c r="P1" s="18" t="s">
        <v>53</v>
      </c>
      <c r="Q1" s="18" t="s">
        <v>55</v>
      </c>
      <c r="R1" s="18" t="s">
        <v>57</v>
      </c>
      <c r="S1" s="18" t="s">
        <v>60</v>
      </c>
      <c r="T1" s="18" t="s">
        <v>62</v>
      </c>
      <c r="U1" s="18" t="s">
        <v>65</v>
      </c>
      <c r="V1" s="69" t="s">
        <v>124</v>
      </c>
    </row>
    <row r="2" spans="1:22" ht="9.9499999999999993" customHeight="1" x14ac:dyDescent="0.15">
      <c r="A2" s="150"/>
      <c r="B2" s="151"/>
      <c r="C2" s="151"/>
      <c r="D2" s="152"/>
      <c r="E2" s="19"/>
      <c r="F2" s="19"/>
      <c r="G2" s="19"/>
      <c r="H2" s="19"/>
      <c r="I2" s="19"/>
      <c r="J2" s="19"/>
      <c r="K2" s="20" t="s">
        <v>33</v>
      </c>
      <c r="L2" s="20" t="s">
        <v>33</v>
      </c>
      <c r="M2" s="20" t="s">
        <v>33</v>
      </c>
      <c r="N2" s="20" t="s">
        <v>33</v>
      </c>
      <c r="O2" s="20" t="s">
        <v>33</v>
      </c>
      <c r="P2" s="20" t="s">
        <v>33</v>
      </c>
      <c r="Q2" s="20" t="s">
        <v>33</v>
      </c>
      <c r="R2" s="20" t="s">
        <v>33</v>
      </c>
      <c r="S2" s="20" t="s">
        <v>33</v>
      </c>
      <c r="T2" s="20" t="s">
        <v>33</v>
      </c>
      <c r="U2" s="20" t="s">
        <v>33</v>
      </c>
      <c r="V2" s="70"/>
    </row>
    <row r="3" spans="1:22" ht="9.9499999999999993" customHeight="1" x14ac:dyDescent="0.15">
      <c r="A3" s="182" t="s">
        <v>68</v>
      </c>
      <c r="B3" s="183"/>
      <c r="C3" s="183"/>
      <c r="D3" s="184"/>
      <c r="E3" s="5"/>
      <c r="F3" s="5"/>
      <c r="G3" s="5"/>
      <c r="H3" s="5"/>
      <c r="I3" s="5"/>
      <c r="J3" s="5"/>
      <c r="K3" s="91">
        <v>14637724</v>
      </c>
      <c r="L3" s="91">
        <v>17942061</v>
      </c>
      <c r="M3" s="91">
        <v>2851597</v>
      </c>
      <c r="N3" s="91">
        <v>1820794</v>
      </c>
      <c r="O3" s="91">
        <v>3023604</v>
      </c>
      <c r="P3" s="91">
        <v>7316157</v>
      </c>
      <c r="Q3" s="91">
        <v>11851505</v>
      </c>
      <c r="R3" s="91">
        <v>10524864</v>
      </c>
      <c r="S3" s="91">
        <v>2961644</v>
      </c>
      <c r="T3" s="91">
        <v>36928</v>
      </c>
      <c r="U3" s="91">
        <v>1344369</v>
      </c>
      <c r="V3" s="87">
        <f t="shared" ref="V3:V11" si="0">SUM(F3:U3)</f>
        <v>74311247</v>
      </c>
    </row>
    <row r="4" spans="1:22" ht="9.9499999999999993" customHeight="1" x14ac:dyDescent="0.15">
      <c r="A4" s="21"/>
      <c r="B4" s="185" t="s">
        <v>69</v>
      </c>
      <c r="C4" s="176"/>
      <c r="D4" s="136"/>
      <c r="E4" s="5"/>
      <c r="F4" s="5"/>
      <c r="G4" s="5"/>
      <c r="H4" s="5"/>
      <c r="I4" s="5"/>
      <c r="J4" s="5"/>
      <c r="K4" s="92">
        <v>13434169</v>
      </c>
      <c r="L4" s="92">
        <v>15547173</v>
      </c>
      <c r="M4" s="92">
        <v>2663045</v>
      </c>
      <c r="N4" s="92">
        <v>1262716</v>
      </c>
      <c r="O4" s="92">
        <v>2468138</v>
      </c>
      <c r="P4" s="92">
        <v>6502954</v>
      </c>
      <c r="Q4" s="92">
        <v>10631886</v>
      </c>
      <c r="R4" s="92">
        <v>9771959</v>
      </c>
      <c r="S4" s="92">
        <v>2916474</v>
      </c>
      <c r="T4" s="92">
        <v>0</v>
      </c>
      <c r="U4" s="92">
        <v>1096209</v>
      </c>
      <c r="V4" s="88">
        <f t="shared" si="0"/>
        <v>66294723</v>
      </c>
    </row>
    <row r="5" spans="1:22" ht="9.9499999999999993" customHeight="1" x14ac:dyDescent="0.15">
      <c r="A5" s="22"/>
      <c r="B5" s="23"/>
      <c r="C5" s="186" t="s">
        <v>70</v>
      </c>
      <c r="D5" s="130"/>
      <c r="E5" s="24"/>
      <c r="F5" s="24"/>
      <c r="G5" s="24"/>
      <c r="H5" s="24"/>
      <c r="I5" s="24"/>
      <c r="J5" s="24"/>
      <c r="K5" s="92">
        <v>10129645</v>
      </c>
      <c r="L5" s="92">
        <v>10391346</v>
      </c>
      <c r="M5" s="92">
        <v>1496615</v>
      </c>
      <c r="N5" s="92">
        <v>248724</v>
      </c>
      <c r="O5" s="92">
        <v>1439196</v>
      </c>
      <c r="P5" s="92">
        <v>4120321</v>
      </c>
      <c r="Q5" s="92">
        <v>6719356</v>
      </c>
      <c r="R5" s="92">
        <v>6371948</v>
      </c>
      <c r="S5" s="92">
        <v>1163744</v>
      </c>
      <c r="T5" s="92">
        <v>0</v>
      </c>
      <c r="U5" s="92">
        <v>640147</v>
      </c>
      <c r="V5" s="88">
        <f t="shared" si="0"/>
        <v>42721042</v>
      </c>
    </row>
    <row r="6" spans="1:22" ht="9.9499999999999993" customHeight="1" x14ac:dyDescent="0.15">
      <c r="A6" s="22"/>
      <c r="B6" s="23"/>
      <c r="C6" s="186" t="s">
        <v>71</v>
      </c>
      <c r="D6" s="130"/>
      <c r="E6" s="24"/>
      <c r="F6" s="24"/>
      <c r="G6" s="24"/>
      <c r="H6" s="24"/>
      <c r="I6" s="24"/>
      <c r="J6" s="24"/>
      <c r="K6" s="92">
        <v>2821367</v>
      </c>
      <c r="L6" s="92">
        <v>4107807</v>
      </c>
      <c r="M6" s="92">
        <v>960219</v>
      </c>
      <c r="N6" s="92">
        <v>438338</v>
      </c>
      <c r="O6" s="92">
        <v>864173</v>
      </c>
      <c r="P6" s="92">
        <v>1989979</v>
      </c>
      <c r="Q6" s="92">
        <v>3104611</v>
      </c>
      <c r="R6" s="92">
        <v>2697200</v>
      </c>
      <c r="S6" s="92">
        <v>1387260</v>
      </c>
      <c r="T6" s="92">
        <v>0</v>
      </c>
      <c r="U6" s="92">
        <v>307409</v>
      </c>
      <c r="V6" s="88">
        <f t="shared" si="0"/>
        <v>18678363</v>
      </c>
    </row>
    <row r="7" spans="1:22" ht="9.9499999999999993" customHeight="1" x14ac:dyDescent="0.15">
      <c r="A7" s="22"/>
      <c r="B7" s="23"/>
      <c r="C7" s="185" t="s">
        <v>72</v>
      </c>
      <c r="D7" s="187"/>
      <c r="E7" s="24"/>
      <c r="F7" s="24"/>
      <c r="G7" s="24"/>
      <c r="H7" s="24"/>
      <c r="I7" s="24"/>
      <c r="J7" s="24"/>
      <c r="K7" s="92">
        <v>483157</v>
      </c>
      <c r="L7" s="92">
        <v>1048020</v>
      </c>
      <c r="M7" s="92">
        <v>206211</v>
      </c>
      <c r="N7" s="92">
        <v>575654</v>
      </c>
      <c r="O7" s="92">
        <v>164769</v>
      </c>
      <c r="P7" s="92">
        <v>392654</v>
      </c>
      <c r="Q7" s="92">
        <v>807919</v>
      </c>
      <c r="R7" s="92">
        <v>702811</v>
      </c>
      <c r="S7" s="92">
        <v>365470</v>
      </c>
      <c r="T7" s="92">
        <v>0</v>
      </c>
      <c r="U7" s="92">
        <v>148653</v>
      </c>
      <c r="V7" s="88">
        <f t="shared" si="0"/>
        <v>4895318</v>
      </c>
    </row>
    <row r="8" spans="1:22" ht="9.9499999999999993" customHeight="1" x14ac:dyDescent="0.15">
      <c r="A8" s="22"/>
      <c r="B8" s="23"/>
      <c r="C8" s="23"/>
      <c r="D8" s="25" t="s">
        <v>73</v>
      </c>
      <c r="E8" s="24"/>
      <c r="F8" s="24"/>
      <c r="G8" s="24"/>
      <c r="H8" s="24"/>
      <c r="I8" s="24"/>
      <c r="J8" s="24"/>
      <c r="K8" s="92">
        <v>301774</v>
      </c>
      <c r="L8" s="92">
        <v>418726</v>
      </c>
      <c r="M8" s="92">
        <v>122592</v>
      </c>
      <c r="N8" s="92">
        <v>0</v>
      </c>
      <c r="O8" s="92">
        <v>0</v>
      </c>
      <c r="P8" s="92">
        <v>268544</v>
      </c>
      <c r="Q8" s="92">
        <v>585218</v>
      </c>
      <c r="R8" s="92">
        <v>479600</v>
      </c>
      <c r="S8" s="92">
        <v>243610</v>
      </c>
      <c r="T8" s="92">
        <v>0</v>
      </c>
      <c r="U8" s="92">
        <v>30000</v>
      </c>
      <c r="V8" s="88">
        <f t="shared" si="0"/>
        <v>2450064</v>
      </c>
    </row>
    <row r="9" spans="1:22" ht="9.9499999999999993" customHeight="1" x14ac:dyDescent="0.15">
      <c r="A9" s="22"/>
      <c r="B9" s="26"/>
      <c r="C9" s="26"/>
      <c r="D9" s="25" t="s">
        <v>24</v>
      </c>
      <c r="E9" s="24"/>
      <c r="F9" s="24"/>
      <c r="G9" s="24"/>
      <c r="H9" s="24"/>
      <c r="I9" s="24"/>
      <c r="J9" s="24"/>
      <c r="K9" s="92">
        <v>181383</v>
      </c>
      <c r="L9" s="92">
        <v>629294</v>
      </c>
      <c r="M9" s="92">
        <v>83619</v>
      </c>
      <c r="N9" s="92">
        <v>575654</v>
      </c>
      <c r="O9" s="92">
        <v>164769</v>
      </c>
      <c r="P9" s="92">
        <v>124110</v>
      </c>
      <c r="Q9" s="92">
        <v>222701</v>
      </c>
      <c r="R9" s="92">
        <v>223211</v>
      </c>
      <c r="S9" s="92">
        <v>121860</v>
      </c>
      <c r="T9" s="92">
        <v>0</v>
      </c>
      <c r="U9" s="92">
        <v>118653</v>
      </c>
      <c r="V9" s="88">
        <f t="shared" si="0"/>
        <v>2445254</v>
      </c>
    </row>
    <row r="10" spans="1:22" ht="9.9499999999999993" customHeight="1" x14ac:dyDescent="0.15">
      <c r="A10" s="27"/>
      <c r="B10" s="180" t="s">
        <v>74</v>
      </c>
      <c r="C10" s="135"/>
      <c r="D10" s="136"/>
      <c r="E10" s="108"/>
      <c r="F10" s="108"/>
      <c r="G10" s="108"/>
      <c r="H10" s="108"/>
      <c r="I10" s="108"/>
      <c r="J10" s="108"/>
      <c r="K10" s="92">
        <v>1203555</v>
      </c>
      <c r="L10" s="92">
        <v>1638869</v>
      </c>
      <c r="M10" s="92">
        <v>188552</v>
      </c>
      <c r="N10" s="92">
        <v>422909</v>
      </c>
      <c r="O10" s="92">
        <v>519383</v>
      </c>
      <c r="P10" s="92">
        <v>783612</v>
      </c>
      <c r="Q10" s="92">
        <v>1210520</v>
      </c>
      <c r="R10" s="92">
        <v>752229</v>
      </c>
      <c r="S10" s="92">
        <v>40501</v>
      </c>
      <c r="T10" s="92">
        <v>36928</v>
      </c>
      <c r="U10" s="92">
        <v>248160</v>
      </c>
      <c r="V10" s="88">
        <f t="shared" si="0"/>
        <v>7045218</v>
      </c>
    </row>
    <row r="11" spans="1:22" ht="9.9499999999999993" customHeight="1" x14ac:dyDescent="0.15">
      <c r="A11" s="27"/>
      <c r="B11" s="10"/>
      <c r="C11" s="128" t="s">
        <v>75</v>
      </c>
      <c r="D11" s="130"/>
      <c r="E11" s="28"/>
      <c r="F11" s="28"/>
      <c r="G11" s="28"/>
      <c r="H11" s="28"/>
      <c r="I11" s="28"/>
      <c r="J11" s="28"/>
      <c r="K11" s="92">
        <v>2134</v>
      </c>
      <c r="L11" s="92">
        <v>5443</v>
      </c>
      <c r="M11" s="92">
        <v>1</v>
      </c>
      <c r="N11" s="92">
        <v>54</v>
      </c>
      <c r="O11" s="92">
        <v>157</v>
      </c>
      <c r="P11" s="92">
        <v>224</v>
      </c>
      <c r="Q11" s="92">
        <v>0</v>
      </c>
      <c r="R11" s="92">
        <v>3852</v>
      </c>
      <c r="S11" s="92">
        <v>0</v>
      </c>
      <c r="T11" s="92">
        <v>0</v>
      </c>
      <c r="U11" s="92">
        <v>0</v>
      </c>
      <c r="V11" s="94">
        <f t="shared" si="0"/>
        <v>11865</v>
      </c>
    </row>
    <row r="12" spans="1:22" ht="9.9499999999999993" customHeight="1" x14ac:dyDescent="0.15">
      <c r="A12" s="27"/>
      <c r="B12" s="10"/>
      <c r="C12" s="128" t="s">
        <v>76</v>
      </c>
      <c r="D12" s="130"/>
      <c r="E12" s="28"/>
      <c r="F12" s="28"/>
      <c r="G12" s="28"/>
      <c r="H12" s="28"/>
      <c r="I12" s="28"/>
      <c r="J12" s="28"/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88">
        <f t="shared" ref="V12:V50" si="1">SUM(F12:U12)</f>
        <v>0</v>
      </c>
    </row>
    <row r="13" spans="1:22" ht="9.9499999999999993" customHeight="1" x14ac:dyDescent="0.15">
      <c r="A13" s="27"/>
      <c r="B13" s="10"/>
      <c r="C13" s="128" t="s">
        <v>77</v>
      </c>
      <c r="D13" s="130"/>
      <c r="E13" s="28"/>
      <c r="F13" s="28"/>
      <c r="G13" s="28"/>
      <c r="H13" s="28"/>
      <c r="I13" s="28"/>
      <c r="J13" s="28"/>
      <c r="K13" s="92">
        <v>18442</v>
      </c>
      <c r="L13" s="92">
        <v>11648</v>
      </c>
      <c r="M13" s="92">
        <v>0</v>
      </c>
      <c r="N13" s="92">
        <v>0</v>
      </c>
      <c r="O13" s="92">
        <v>0</v>
      </c>
      <c r="P13" s="92">
        <v>5417</v>
      </c>
      <c r="Q13" s="92">
        <v>11209</v>
      </c>
      <c r="R13" s="92">
        <v>3755</v>
      </c>
      <c r="S13" s="92">
        <v>0</v>
      </c>
      <c r="T13" s="92">
        <v>0</v>
      </c>
      <c r="U13" s="92">
        <v>0</v>
      </c>
      <c r="V13" s="88">
        <f t="shared" si="1"/>
        <v>50471</v>
      </c>
    </row>
    <row r="14" spans="1:22" ht="9.9499999999999993" customHeight="1" x14ac:dyDescent="0.15">
      <c r="A14" s="27"/>
      <c r="B14" s="10"/>
      <c r="C14" s="128" t="s">
        <v>78</v>
      </c>
      <c r="D14" s="130"/>
      <c r="E14" s="28"/>
      <c r="F14" s="28"/>
      <c r="G14" s="28"/>
      <c r="H14" s="28"/>
      <c r="I14" s="28"/>
      <c r="J14" s="28"/>
      <c r="K14" s="92">
        <v>18584</v>
      </c>
      <c r="L14" s="92">
        <v>13395</v>
      </c>
      <c r="M14" s="92">
        <v>3994</v>
      </c>
      <c r="N14" s="92">
        <v>7033</v>
      </c>
      <c r="O14" s="92">
        <v>3661</v>
      </c>
      <c r="P14" s="92">
        <v>12171</v>
      </c>
      <c r="Q14" s="92">
        <v>1009</v>
      </c>
      <c r="R14" s="92">
        <v>4900</v>
      </c>
      <c r="S14" s="92">
        <v>250</v>
      </c>
      <c r="T14" s="92">
        <v>0</v>
      </c>
      <c r="U14" s="92">
        <v>2554</v>
      </c>
      <c r="V14" s="88">
        <f t="shared" si="1"/>
        <v>67551</v>
      </c>
    </row>
    <row r="15" spans="1:22" ht="9.9499999999999993" customHeight="1" x14ac:dyDescent="0.15">
      <c r="A15" s="27"/>
      <c r="B15" s="10"/>
      <c r="C15" s="128" t="s">
        <v>79</v>
      </c>
      <c r="D15" s="130"/>
      <c r="E15" s="28"/>
      <c r="F15" s="28"/>
      <c r="G15" s="28"/>
      <c r="H15" s="28"/>
      <c r="I15" s="28"/>
      <c r="J15" s="28"/>
      <c r="K15" s="92">
        <v>429443</v>
      </c>
      <c r="L15" s="92">
        <v>326756</v>
      </c>
      <c r="M15" s="92">
        <v>21400</v>
      </c>
      <c r="N15" s="92">
        <v>337847</v>
      </c>
      <c r="O15" s="92">
        <v>263355</v>
      </c>
      <c r="P15" s="92">
        <v>303026</v>
      </c>
      <c r="Q15" s="92">
        <v>95919</v>
      </c>
      <c r="R15" s="92">
        <v>116200</v>
      </c>
      <c r="S15" s="92">
        <v>8672</v>
      </c>
      <c r="T15" s="92">
        <v>0</v>
      </c>
      <c r="U15" s="92">
        <v>29261</v>
      </c>
      <c r="V15" s="88">
        <f t="shared" si="1"/>
        <v>1931879</v>
      </c>
    </row>
    <row r="16" spans="1:22" ht="9.9499999999999993" customHeight="1" x14ac:dyDescent="0.15">
      <c r="A16" s="27"/>
      <c r="B16" s="10"/>
      <c r="C16" s="128" t="s">
        <v>73</v>
      </c>
      <c r="D16" s="130"/>
      <c r="E16" s="28"/>
      <c r="F16" s="28"/>
      <c r="G16" s="28"/>
      <c r="H16" s="28"/>
      <c r="I16" s="28"/>
      <c r="J16" s="28"/>
      <c r="K16" s="92">
        <v>587971</v>
      </c>
      <c r="L16" s="92">
        <v>536162</v>
      </c>
      <c r="M16" s="92">
        <v>53438</v>
      </c>
      <c r="N16" s="92">
        <v>46533</v>
      </c>
      <c r="O16" s="92">
        <v>237771</v>
      </c>
      <c r="P16" s="92">
        <v>291126</v>
      </c>
      <c r="Q16" s="92">
        <v>438083</v>
      </c>
      <c r="R16" s="92">
        <v>504200</v>
      </c>
      <c r="S16" s="92">
        <v>1854</v>
      </c>
      <c r="T16" s="92">
        <v>0</v>
      </c>
      <c r="U16" s="92">
        <v>116853</v>
      </c>
      <c r="V16" s="88">
        <f t="shared" si="1"/>
        <v>2813991</v>
      </c>
    </row>
    <row r="17" spans="1:22" ht="9.9499999999999993" customHeight="1" x14ac:dyDescent="0.15">
      <c r="A17" s="27"/>
      <c r="B17" s="10"/>
      <c r="C17" s="105" t="s">
        <v>80</v>
      </c>
      <c r="D17" s="107"/>
      <c r="E17" s="28"/>
      <c r="F17" s="28"/>
      <c r="G17" s="28"/>
      <c r="H17" s="28"/>
      <c r="I17" s="28"/>
      <c r="J17" s="28"/>
      <c r="K17" s="92">
        <v>58205</v>
      </c>
      <c r="L17" s="92">
        <v>595017</v>
      </c>
      <c r="M17" s="92">
        <v>54458</v>
      </c>
      <c r="N17" s="92">
        <v>27053</v>
      </c>
      <c r="O17" s="92">
        <v>6265</v>
      </c>
      <c r="P17" s="92">
        <v>117434</v>
      </c>
      <c r="Q17" s="92">
        <v>588063</v>
      </c>
      <c r="R17" s="92">
        <v>18515</v>
      </c>
      <c r="S17" s="92">
        <v>323</v>
      </c>
      <c r="T17" s="92">
        <v>0</v>
      </c>
      <c r="U17" s="92">
        <v>79555</v>
      </c>
      <c r="V17" s="88">
        <f t="shared" si="1"/>
        <v>1544888</v>
      </c>
    </row>
    <row r="18" spans="1:22" ht="9.9499999999999993" customHeight="1" x14ac:dyDescent="0.15">
      <c r="A18" s="27"/>
      <c r="B18" s="10"/>
      <c r="C18" s="105" t="s">
        <v>81</v>
      </c>
      <c r="D18" s="107"/>
      <c r="E18" s="28"/>
      <c r="F18" s="28"/>
      <c r="G18" s="28"/>
      <c r="H18" s="28"/>
      <c r="I18" s="28"/>
      <c r="J18" s="28"/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88">
        <f t="shared" si="1"/>
        <v>0</v>
      </c>
    </row>
    <row r="19" spans="1:22" ht="9.9499999999999993" customHeight="1" x14ac:dyDescent="0.15">
      <c r="A19" s="27"/>
      <c r="B19" s="11"/>
      <c r="C19" s="128" t="s">
        <v>82</v>
      </c>
      <c r="D19" s="130"/>
      <c r="E19" s="28"/>
      <c r="F19" s="28"/>
      <c r="G19" s="28"/>
      <c r="H19" s="28"/>
      <c r="I19" s="28"/>
      <c r="J19" s="28"/>
      <c r="K19" s="92">
        <v>88776</v>
      </c>
      <c r="L19" s="92">
        <v>150448</v>
      </c>
      <c r="M19" s="92">
        <v>55261</v>
      </c>
      <c r="N19" s="92">
        <v>4389</v>
      </c>
      <c r="O19" s="92">
        <v>8174</v>
      </c>
      <c r="P19" s="92">
        <v>54214</v>
      </c>
      <c r="Q19" s="92">
        <v>76237</v>
      </c>
      <c r="R19" s="92">
        <v>100807</v>
      </c>
      <c r="S19" s="92">
        <v>29402</v>
      </c>
      <c r="T19" s="92">
        <v>36928</v>
      </c>
      <c r="U19" s="92">
        <v>19937</v>
      </c>
      <c r="V19" s="88">
        <f t="shared" si="1"/>
        <v>624573</v>
      </c>
    </row>
    <row r="20" spans="1:22" ht="9.9499999999999993" customHeight="1" x14ac:dyDescent="0.15">
      <c r="A20" s="27"/>
      <c r="B20" s="180" t="s">
        <v>83</v>
      </c>
      <c r="C20" s="135"/>
      <c r="D20" s="136"/>
      <c r="E20" s="108"/>
      <c r="F20" s="108"/>
      <c r="G20" s="108"/>
      <c r="H20" s="108"/>
      <c r="I20" s="108"/>
      <c r="J20" s="108"/>
      <c r="K20" s="92">
        <v>0</v>
      </c>
      <c r="L20" s="92">
        <v>756019</v>
      </c>
      <c r="M20" s="92">
        <v>0</v>
      </c>
      <c r="N20" s="92">
        <v>135169</v>
      </c>
      <c r="O20" s="92">
        <v>36083</v>
      </c>
      <c r="P20" s="92">
        <v>29591</v>
      </c>
      <c r="Q20" s="92">
        <v>9099</v>
      </c>
      <c r="R20" s="92">
        <v>676</v>
      </c>
      <c r="S20" s="92">
        <v>4669</v>
      </c>
      <c r="T20" s="92">
        <v>0</v>
      </c>
      <c r="U20" s="92">
        <v>0</v>
      </c>
      <c r="V20" s="88">
        <f t="shared" si="1"/>
        <v>971306</v>
      </c>
    </row>
    <row r="21" spans="1:22" ht="9.9499999999999993" customHeight="1" x14ac:dyDescent="0.15">
      <c r="A21" s="27"/>
      <c r="B21" s="10"/>
      <c r="C21" s="128" t="s">
        <v>84</v>
      </c>
      <c r="D21" s="130"/>
      <c r="E21" s="28"/>
      <c r="F21" s="28"/>
      <c r="G21" s="28"/>
      <c r="H21" s="28"/>
      <c r="I21" s="28"/>
      <c r="J21" s="28"/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88">
        <f t="shared" si="1"/>
        <v>0</v>
      </c>
    </row>
    <row r="22" spans="1:22" ht="9.9499999999999993" customHeight="1" x14ac:dyDescent="0.15">
      <c r="A22" s="27"/>
      <c r="B22" s="10"/>
      <c r="C22" s="128" t="s">
        <v>85</v>
      </c>
      <c r="D22" s="130"/>
      <c r="E22" s="28"/>
      <c r="F22" s="28"/>
      <c r="G22" s="28"/>
      <c r="H22" s="28"/>
      <c r="I22" s="28"/>
      <c r="J22" s="28"/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88">
        <f t="shared" si="1"/>
        <v>0</v>
      </c>
    </row>
    <row r="23" spans="1:22" ht="9.9499999999999993" customHeight="1" x14ac:dyDescent="0.15">
      <c r="A23" s="29"/>
      <c r="B23" s="11"/>
      <c r="C23" s="128" t="s">
        <v>24</v>
      </c>
      <c r="D23" s="130"/>
      <c r="E23" s="30"/>
      <c r="F23" s="30"/>
      <c r="G23" s="30"/>
      <c r="H23" s="30"/>
      <c r="I23" s="30"/>
      <c r="J23" s="30"/>
      <c r="K23" s="92">
        <v>0</v>
      </c>
      <c r="L23" s="92">
        <v>756019</v>
      </c>
      <c r="M23" s="92">
        <v>0</v>
      </c>
      <c r="N23" s="92">
        <v>135169</v>
      </c>
      <c r="O23" s="92">
        <v>36083</v>
      </c>
      <c r="P23" s="92">
        <v>29591</v>
      </c>
      <c r="Q23" s="92">
        <v>9099</v>
      </c>
      <c r="R23" s="92">
        <v>676</v>
      </c>
      <c r="S23" s="92">
        <v>4669</v>
      </c>
      <c r="T23" s="92">
        <v>0</v>
      </c>
      <c r="U23" s="92">
        <v>0</v>
      </c>
      <c r="V23" s="88">
        <f t="shared" si="1"/>
        <v>971306</v>
      </c>
    </row>
    <row r="24" spans="1:22" ht="9.9499999999999993" customHeight="1" x14ac:dyDescent="0.15">
      <c r="A24" s="134" t="s">
        <v>86</v>
      </c>
      <c r="B24" s="135"/>
      <c r="C24" s="135"/>
      <c r="D24" s="136"/>
      <c r="E24" s="108"/>
      <c r="F24" s="108"/>
      <c r="G24" s="108"/>
      <c r="H24" s="108"/>
      <c r="I24" s="108"/>
      <c r="J24" s="108"/>
      <c r="K24" s="92">
        <v>17115616</v>
      </c>
      <c r="L24" s="92">
        <v>20650388</v>
      </c>
      <c r="M24" s="92">
        <v>2939605</v>
      </c>
      <c r="N24" s="92">
        <v>2142889</v>
      </c>
      <c r="O24" s="92">
        <v>3783684</v>
      </c>
      <c r="P24" s="92">
        <v>8904240</v>
      </c>
      <c r="Q24" s="92">
        <v>12257489</v>
      </c>
      <c r="R24" s="92">
        <v>10600798</v>
      </c>
      <c r="S24" s="92">
        <v>3653960</v>
      </c>
      <c r="T24" s="92">
        <v>947424</v>
      </c>
      <c r="U24" s="92">
        <v>1432579</v>
      </c>
      <c r="V24" s="88">
        <f t="shared" si="1"/>
        <v>84428672</v>
      </c>
    </row>
    <row r="25" spans="1:22" ht="9.9499999999999993" customHeight="1" x14ac:dyDescent="0.15">
      <c r="A25" s="31"/>
      <c r="B25" s="180" t="s">
        <v>87</v>
      </c>
      <c r="C25" s="135"/>
      <c r="D25" s="136"/>
      <c r="E25" s="108"/>
      <c r="F25" s="108"/>
      <c r="G25" s="108"/>
      <c r="H25" s="108"/>
      <c r="I25" s="108"/>
      <c r="J25" s="108"/>
      <c r="K25" s="92">
        <v>13608326</v>
      </c>
      <c r="L25" s="92">
        <v>15958450</v>
      </c>
      <c r="M25" s="92">
        <v>2741251</v>
      </c>
      <c r="N25" s="92">
        <v>1679033</v>
      </c>
      <c r="O25" s="92">
        <v>2804362</v>
      </c>
      <c r="P25" s="92">
        <v>7152154</v>
      </c>
      <c r="Q25" s="92">
        <v>11334959</v>
      </c>
      <c r="R25" s="92">
        <v>10296423</v>
      </c>
      <c r="S25" s="92">
        <v>2776001</v>
      </c>
      <c r="T25" s="92">
        <v>0</v>
      </c>
      <c r="U25" s="92">
        <v>1342711</v>
      </c>
      <c r="V25" s="88">
        <f t="shared" si="1"/>
        <v>69693670</v>
      </c>
    </row>
    <row r="26" spans="1:22" ht="9.9499999999999993" customHeight="1" x14ac:dyDescent="0.15">
      <c r="A26" s="27"/>
      <c r="B26" s="10"/>
      <c r="C26" s="128" t="s">
        <v>88</v>
      </c>
      <c r="D26" s="130"/>
      <c r="E26" s="28"/>
      <c r="F26" s="28"/>
      <c r="G26" s="28"/>
      <c r="H26" s="28"/>
      <c r="I26" s="28"/>
      <c r="J26" s="28"/>
      <c r="K26" s="92">
        <v>6517588</v>
      </c>
      <c r="L26" s="92">
        <v>7117482</v>
      </c>
      <c r="M26" s="92">
        <v>1331183</v>
      </c>
      <c r="N26" s="92">
        <v>811377</v>
      </c>
      <c r="O26" s="92">
        <v>1218116</v>
      </c>
      <c r="P26" s="92">
        <v>3488882</v>
      </c>
      <c r="Q26" s="92">
        <v>4855013</v>
      </c>
      <c r="R26" s="92">
        <v>5348969</v>
      </c>
      <c r="S26" s="92">
        <v>1282820</v>
      </c>
      <c r="T26" s="92">
        <v>0</v>
      </c>
      <c r="U26" s="92">
        <v>748345</v>
      </c>
      <c r="V26" s="88">
        <f t="shared" si="1"/>
        <v>32719775</v>
      </c>
    </row>
    <row r="27" spans="1:22" ht="9.9499999999999993" customHeight="1" x14ac:dyDescent="0.15">
      <c r="A27" s="27"/>
      <c r="B27" s="10"/>
      <c r="C27" s="128" t="s">
        <v>89</v>
      </c>
      <c r="D27" s="130"/>
      <c r="E27" s="28"/>
      <c r="F27" s="28"/>
      <c r="G27" s="28"/>
      <c r="H27" s="28"/>
      <c r="I27" s="28"/>
      <c r="J27" s="28"/>
      <c r="K27" s="92">
        <v>3136635</v>
      </c>
      <c r="L27" s="92">
        <v>3881551</v>
      </c>
      <c r="M27" s="92">
        <v>550002</v>
      </c>
      <c r="N27" s="92">
        <v>154535</v>
      </c>
      <c r="O27" s="92">
        <v>501295</v>
      </c>
      <c r="P27" s="92">
        <v>1586949</v>
      </c>
      <c r="Q27" s="92">
        <v>2467372</v>
      </c>
      <c r="R27" s="92">
        <v>2225645</v>
      </c>
      <c r="S27" s="92">
        <v>674940</v>
      </c>
      <c r="T27" s="92">
        <v>0</v>
      </c>
      <c r="U27" s="92">
        <v>120769</v>
      </c>
      <c r="V27" s="88">
        <f t="shared" si="1"/>
        <v>15299693</v>
      </c>
    </row>
    <row r="28" spans="1:22" ht="9.9499999999999993" customHeight="1" x14ac:dyDescent="0.15">
      <c r="A28" s="27"/>
      <c r="B28" s="10"/>
      <c r="C28" s="128" t="s">
        <v>90</v>
      </c>
      <c r="D28" s="130"/>
      <c r="E28" s="28"/>
      <c r="F28" s="28"/>
      <c r="G28" s="28"/>
      <c r="H28" s="28"/>
      <c r="I28" s="28"/>
      <c r="J28" s="28"/>
      <c r="K28" s="92">
        <v>539105</v>
      </c>
      <c r="L28" s="92">
        <v>1136686</v>
      </c>
      <c r="M28" s="92">
        <v>158121</v>
      </c>
      <c r="N28" s="92">
        <v>135716</v>
      </c>
      <c r="O28" s="92">
        <v>136384</v>
      </c>
      <c r="P28" s="92">
        <v>212996</v>
      </c>
      <c r="Q28" s="92">
        <v>827795</v>
      </c>
      <c r="R28" s="92">
        <v>524800</v>
      </c>
      <c r="S28" s="92">
        <v>134649</v>
      </c>
      <c r="T28" s="92">
        <v>0</v>
      </c>
      <c r="U28" s="92">
        <v>115015</v>
      </c>
      <c r="V28" s="88">
        <f t="shared" si="1"/>
        <v>3921267</v>
      </c>
    </row>
    <row r="29" spans="1:22" ht="9.9499999999999993" customHeight="1" x14ac:dyDescent="0.15">
      <c r="A29" s="27"/>
      <c r="B29" s="11"/>
      <c r="C29" s="128" t="s">
        <v>91</v>
      </c>
      <c r="D29" s="130"/>
      <c r="E29" s="28"/>
      <c r="F29" s="28"/>
      <c r="G29" s="28"/>
      <c r="H29" s="28"/>
      <c r="I29" s="28"/>
      <c r="J29" s="28"/>
      <c r="K29" s="92">
        <v>3414998</v>
      </c>
      <c r="L29" s="92">
        <v>3822731</v>
      </c>
      <c r="M29" s="92">
        <v>701945</v>
      </c>
      <c r="N29" s="92">
        <v>577405</v>
      </c>
      <c r="O29" s="92">
        <v>948567</v>
      </c>
      <c r="P29" s="92">
        <v>1863327</v>
      </c>
      <c r="Q29" s="92">
        <v>3184779</v>
      </c>
      <c r="R29" s="92">
        <v>2197009</v>
      </c>
      <c r="S29" s="92">
        <v>683592</v>
      </c>
      <c r="T29" s="92">
        <v>0</v>
      </c>
      <c r="U29" s="92">
        <v>358582</v>
      </c>
      <c r="V29" s="88">
        <f t="shared" si="1"/>
        <v>17752935</v>
      </c>
    </row>
    <row r="30" spans="1:22" ht="9.9499999999999993" customHeight="1" x14ac:dyDescent="0.15">
      <c r="A30" s="27"/>
      <c r="B30" s="180" t="s">
        <v>92</v>
      </c>
      <c r="C30" s="135"/>
      <c r="D30" s="136"/>
      <c r="E30" s="30"/>
      <c r="F30" s="30"/>
      <c r="G30" s="30"/>
      <c r="H30" s="30"/>
      <c r="I30" s="30"/>
      <c r="J30" s="30"/>
      <c r="K30" s="92">
        <v>599905</v>
      </c>
      <c r="L30" s="92">
        <v>817549</v>
      </c>
      <c r="M30" s="92">
        <v>99166</v>
      </c>
      <c r="N30" s="92">
        <v>24711</v>
      </c>
      <c r="O30" s="92">
        <v>131242</v>
      </c>
      <c r="P30" s="92">
        <v>236805</v>
      </c>
      <c r="Q30" s="92">
        <v>601868</v>
      </c>
      <c r="R30" s="92">
        <v>152432</v>
      </c>
      <c r="S30" s="92">
        <v>157789</v>
      </c>
      <c r="T30" s="92">
        <v>41563</v>
      </c>
      <c r="U30" s="92">
        <v>50373</v>
      </c>
      <c r="V30" s="88">
        <f t="shared" si="1"/>
        <v>2913403</v>
      </c>
    </row>
    <row r="31" spans="1:22" ht="9.9499999999999993" customHeight="1" x14ac:dyDescent="0.15">
      <c r="A31" s="27"/>
      <c r="B31" s="10"/>
      <c r="C31" s="128" t="s">
        <v>93</v>
      </c>
      <c r="D31" s="130"/>
      <c r="E31" s="28"/>
      <c r="F31" s="28"/>
      <c r="G31" s="28"/>
      <c r="H31" s="28"/>
      <c r="I31" s="28"/>
      <c r="J31" s="28"/>
      <c r="K31" s="92">
        <v>46055</v>
      </c>
      <c r="L31" s="92">
        <v>176935</v>
      </c>
      <c r="M31" s="92">
        <v>6558</v>
      </c>
      <c r="N31" s="92">
        <v>417</v>
      </c>
      <c r="O31" s="92">
        <v>21578</v>
      </c>
      <c r="P31" s="92">
        <v>5671</v>
      </c>
      <c r="Q31" s="92">
        <v>170657</v>
      </c>
      <c r="R31" s="92">
        <v>115191</v>
      </c>
      <c r="S31" s="92">
        <v>2905</v>
      </c>
      <c r="T31" s="92">
        <v>0</v>
      </c>
      <c r="U31" s="92">
        <v>21132</v>
      </c>
      <c r="V31" s="88">
        <f t="shared" si="1"/>
        <v>567099</v>
      </c>
    </row>
    <row r="32" spans="1:22" ht="9.9499999999999993" customHeight="1" x14ac:dyDescent="0.15">
      <c r="A32" s="27"/>
      <c r="B32" s="10"/>
      <c r="C32" s="128" t="s">
        <v>287</v>
      </c>
      <c r="D32" s="130"/>
      <c r="E32" s="28"/>
      <c r="F32" s="28"/>
      <c r="G32" s="28"/>
      <c r="H32" s="28"/>
      <c r="I32" s="28"/>
      <c r="J32" s="28"/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88">
        <f t="shared" si="1"/>
        <v>0</v>
      </c>
    </row>
    <row r="33" spans="1:22" ht="9.9499999999999993" customHeight="1" x14ac:dyDescent="0.15">
      <c r="A33" s="27"/>
      <c r="B33" s="10"/>
      <c r="C33" s="128" t="s">
        <v>94</v>
      </c>
      <c r="D33" s="130"/>
      <c r="E33" s="28"/>
      <c r="F33" s="28"/>
      <c r="G33" s="28"/>
      <c r="H33" s="28"/>
      <c r="I33" s="28"/>
      <c r="J33" s="28"/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88">
        <f t="shared" si="1"/>
        <v>0</v>
      </c>
    </row>
    <row r="34" spans="1:22" ht="9.9499999999999993" customHeight="1" x14ac:dyDescent="0.15">
      <c r="A34" s="27"/>
      <c r="B34" s="10"/>
      <c r="C34" s="128" t="s">
        <v>95</v>
      </c>
      <c r="D34" s="130"/>
      <c r="E34" s="28"/>
      <c r="F34" s="28"/>
      <c r="G34" s="28"/>
      <c r="H34" s="28"/>
      <c r="I34" s="28"/>
      <c r="J34" s="28"/>
      <c r="K34" s="92">
        <v>21575</v>
      </c>
      <c r="L34" s="92">
        <v>22432</v>
      </c>
      <c r="M34" s="92">
        <v>0</v>
      </c>
      <c r="N34" s="92">
        <v>0</v>
      </c>
      <c r="O34" s="92">
        <v>0</v>
      </c>
      <c r="P34" s="92">
        <v>7793</v>
      </c>
      <c r="Q34" s="92">
        <v>0</v>
      </c>
      <c r="R34" s="92">
        <v>30090</v>
      </c>
      <c r="S34" s="92">
        <v>73055</v>
      </c>
      <c r="T34" s="92">
        <v>0</v>
      </c>
      <c r="U34" s="92">
        <v>0</v>
      </c>
      <c r="V34" s="88">
        <f t="shared" si="1"/>
        <v>154945</v>
      </c>
    </row>
    <row r="35" spans="1:22" ht="9.9499999999999993" customHeight="1" x14ac:dyDescent="0.15">
      <c r="A35" s="27"/>
      <c r="B35" s="11"/>
      <c r="C35" s="128" t="s">
        <v>96</v>
      </c>
      <c r="D35" s="130"/>
      <c r="E35" s="28"/>
      <c r="F35" s="28"/>
      <c r="G35" s="28"/>
      <c r="H35" s="28"/>
      <c r="I35" s="28"/>
      <c r="J35" s="28"/>
      <c r="K35" s="92">
        <v>532275</v>
      </c>
      <c r="L35" s="92">
        <v>618182</v>
      </c>
      <c r="M35" s="92">
        <v>92608</v>
      </c>
      <c r="N35" s="92">
        <v>24294</v>
      </c>
      <c r="O35" s="92">
        <v>109664</v>
      </c>
      <c r="P35" s="92">
        <v>223341</v>
      </c>
      <c r="Q35" s="92">
        <v>431211</v>
      </c>
      <c r="R35" s="92">
        <v>7151</v>
      </c>
      <c r="S35" s="92">
        <v>81829</v>
      </c>
      <c r="T35" s="92">
        <v>41563</v>
      </c>
      <c r="U35" s="92">
        <v>29241</v>
      </c>
      <c r="V35" s="88">
        <f t="shared" si="1"/>
        <v>2191359</v>
      </c>
    </row>
    <row r="36" spans="1:22" ht="9.9499999999999993" customHeight="1" x14ac:dyDescent="0.15">
      <c r="A36" s="27"/>
      <c r="B36" s="180" t="s">
        <v>97</v>
      </c>
      <c r="C36" s="135"/>
      <c r="D36" s="136"/>
      <c r="E36" s="30"/>
      <c r="F36" s="30"/>
      <c r="G36" s="30"/>
      <c r="H36" s="30"/>
      <c r="I36" s="30"/>
      <c r="J36" s="30"/>
      <c r="K36" s="92">
        <v>2907385</v>
      </c>
      <c r="L36" s="92">
        <v>3874389</v>
      </c>
      <c r="M36" s="92">
        <v>99188</v>
      </c>
      <c r="N36" s="92">
        <v>439145</v>
      </c>
      <c r="O36" s="92">
        <v>848080</v>
      </c>
      <c r="P36" s="92">
        <v>1515281</v>
      </c>
      <c r="Q36" s="92">
        <v>320662</v>
      </c>
      <c r="R36" s="92">
        <v>151943</v>
      </c>
      <c r="S36" s="92">
        <v>720170</v>
      </c>
      <c r="T36" s="92">
        <v>905861</v>
      </c>
      <c r="U36" s="92">
        <v>39495</v>
      </c>
      <c r="V36" s="88">
        <f t="shared" si="1"/>
        <v>11821599</v>
      </c>
    </row>
    <row r="37" spans="1:22" ht="9.9499999999999993" customHeight="1" x14ac:dyDescent="0.15">
      <c r="A37" s="27"/>
      <c r="B37" s="10"/>
      <c r="C37" s="128" t="s">
        <v>88</v>
      </c>
      <c r="D37" s="130"/>
      <c r="E37" s="28"/>
      <c r="F37" s="28"/>
      <c r="G37" s="28"/>
      <c r="H37" s="28"/>
      <c r="I37" s="28"/>
      <c r="J37" s="28"/>
      <c r="K37" s="92">
        <v>2814486</v>
      </c>
      <c r="L37" s="92">
        <v>3517734</v>
      </c>
      <c r="M37" s="92">
        <v>95969</v>
      </c>
      <c r="N37" s="92">
        <v>405939</v>
      </c>
      <c r="O37" s="92">
        <v>821898</v>
      </c>
      <c r="P37" s="92">
        <v>1507329</v>
      </c>
      <c r="Q37" s="92">
        <v>277345</v>
      </c>
      <c r="R37" s="92">
        <v>136000</v>
      </c>
      <c r="S37" s="92">
        <v>697946</v>
      </c>
      <c r="T37" s="92">
        <v>0</v>
      </c>
      <c r="U37" s="92">
        <v>39432</v>
      </c>
      <c r="V37" s="88">
        <f t="shared" si="1"/>
        <v>10314078</v>
      </c>
    </row>
    <row r="38" spans="1:22" ht="9.9499999999999993" customHeight="1" x14ac:dyDescent="0.15">
      <c r="A38" s="29"/>
      <c r="B38" s="11"/>
      <c r="C38" s="128" t="s">
        <v>24</v>
      </c>
      <c r="D38" s="130"/>
      <c r="E38" s="28"/>
      <c r="F38" s="28"/>
      <c r="G38" s="28"/>
      <c r="H38" s="28"/>
      <c r="I38" s="28"/>
      <c r="J38" s="28"/>
      <c r="K38" s="92">
        <v>92899</v>
      </c>
      <c r="L38" s="92">
        <v>356655</v>
      </c>
      <c r="M38" s="92">
        <v>3219</v>
      </c>
      <c r="N38" s="92">
        <v>33206</v>
      </c>
      <c r="O38" s="92">
        <v>26182</v>
      </c>
      <c r="P38" s="92">
        <v>7952</v>
      </c>
      <c r="Q38" s="92">
        <v>43317</v>
      </c>
      <c r="R38" s="92">
        <v>15943</v>
      </c>
      <c r="S38" s="92">
        <v>22224</v>
      </c>
      <c r="T38" s="92">
        <v>905861</v>
      </c>
      <c r="U38" s="92">
        <v>63</v>
      </c>
      <c r="V38" s="88">
        <f t="shared" si="1"/>
        <v>1507521</v>
      </c>
    </row>
    <row r="39" spans="1:22" ht="9.9499999999999993" customHeight="1" x14ac:dyDescent="0.15">
      <c r="A39" s="168" t="s">
        <v>98</v>
      </c>
      <c r="B39" s="129"/>
      <c r="C39" s="129"/>
      <c r="D39" s="130"/>
      <c r="E39" s="32"/>
      <c r="F39" s="32"/>
      <c r="G39" s="32"/>
      <c r="H39" s="32"/>
      <c r="I39" s="32"/>
      <c r="J39" s="32"/>
      <c r="K39" s="92">
        <v>429493</v>
      </c>
      <c r="L39" s="92">
        <v>410043</v>
      </c>
      <c r="M39" s="92">
        <v>11180</v>
      </c>
      <c r="N39" s="92">
        <v>0</v>
      </c>
      <c r="O39" s="92">
        <v>51917</v>
      </c>
      <c r="P39" s="92">
        <v>0</v>
      </c>
      <c r="Q39" s="92">
        <v>0</v>
      </c>
      <c r="R39" s="92">
        <v>75333</v>
      </c>
      <c r="S39" s="92">
        <v>23185</v>
      </c>
      <c r="T39" s="92">
        <v>0</v>
      </c>
      <c r="U39" s="92">
        <v>0</v>
      </c>
      <c r="V39" s="88">
        <f t="shared" si="1"/>
        <v>1001151</v>
      </c>
    </row>
    <row r="40" spans="1:22" ht="9.9499999999999993" customHeight="1" x14ac:dyDescent="0.15">
      <c r="A40" s="168" t="s">
        <v>288</v>
      </c>
      <c r="B40" s="129"/>
      <c r="C40" s="129"/>
      <c r="D40" s="130"/>
      <c r="E40" s="32"/>
      <c r="F40" s="32"/>
      <c r="G40" s="32"/>
      <c r="H40" s="32"/>
      <c r="I40" s="32"/>
      <c r="J40" s="32"/>
      <c r="K40" s="92">
        <v>0</v>
      </c>
      <c r="L40" s="92">
        <v>0</v>
      </c>
      <c r="M40" s="92">
        <v>0</v>
      </c>
      <c r="N40" s="92">
        <v>18119</v>
      </c>
      <c r="O40" s="92">
        <v>0</v>
      </c>
      <c r="P40" s="92">
        <v>102393</v>
      </c>
      <c r="Q40" s="92">
        <v>94421</v>
      </c>
      <c r="R40" s="92">
        <v>0</v>
      </c>
      <c r="S40" s="92">
        <v>0</v>
      </c>
      <c r="T40" s="92">
        <v>4635</v>
      </c>
      <c r="U40" s="92">
        <v>48715</v>
      </c>
      <c r="V40" s="88">
        <f t="shared" si="1"/>
        <v>268283</v>
      </c>
    </row>
    <row r="41" spans="1:22" ht="9.9499999999999993" customHeight="1" x14ac:dyDescent="0.15">
      <c r="A41" s="168" t="s">
        <v>99</v>
      </c>
      <c r="B41" s="129"/>
      <c r="C41" s="129"/>
      <c r="D41" s="130"/>
      <c r="E41" s="32"/>
      <c r="F41" s="32"/>
      <c r="G41" s="32"/>
      <c r="H41" s="32"/>
      <c r="I41" s="32"/>
      <c r="J41" s="32"/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88">
        <f t="shared" si="1"/>
        <v>0</v>
      </c>
    </row>
    <row r="42" spans="1:22" ht="9.9499999999999993" customHeight="1" x14ac:dyDescent="0.15">
      <c r="A42" s="168" t="s">
        <v>289</v>
      </c>
      <c r="B42" s="129"/>
      <c r="C42" s="129"/>
      <c r="D42" s="130"/>
      <c r="E42" s="32"/>
      <c r="F42" s="32"/>
      <c r="G42" s="32"/>
      <c r="H42" s="32"/>
      <c r="I42" s="32"/>
      <c r="J42" s="32"/>
      <c r="K42" s="92">
        <v>2477892</v>
      </c>
      <c r="L42" s="92">
        <v>2708327</v>
      </c>
      <c r="M42" s="92">
        <v>88008</v>
      </c>
      <c r="N42" s="92">
        <v>322095</v>
      </c>
      <c r="O42" s="92">
        <v>760080</v>
      </c>
      <c r="P42" s="92">
        <v>1588083</v>
      </c>
      <c r="Q42" s="92">
        <v>405984</v>
      </c>
      <c r="R42" s="92">
        <v>75934</v>
      </c>
      <c r="S42" s="92">
        <v>692316</v>
      </c>
      <c r="T42" s="92">
        <v>910496</v>
      </c>
      <c r="U42" s="92">
        <v>88210</v>
      </c>
      <c r="V42" s="88">
        <f t="shared" si="1"/>
        <v>10117425</v>
      </c>
    </row>
    <row r="43" spans="1:22" ht="9.9499999999999993" customHeight="1" x14ac:dyDescent="0.15">
      <c r="A43" s="168" t="s">
        <v>100</v>
      </c>
      <c r="B43" s="129"/>
      <c r="C43" s="129"/>
      <c r="D43" s="130"/>
      <c r="E43" s="32"/>
      <c r="F43" s="32"/>
      <c r="G43" s="32"/>
      <c r="H43" s="32"/>
      <c r="I43" s="32"/>
      <c r="J43" s="32"/>
      <c r="K43" s="92">
        <v>3300325</v>
      </c>
      <c r="L43" s="92">
        <v>-834080</v>
      </c>
      <c r="M43" s="92">
        <v>117196</v>
      </c>
      <c r="N43" s="92">
        <v>-113457</v>
      </c>
      <c r="O43" s="92">
        <v>-1394339</v>
      </c>
      <c r="P43" s="92">
        <v>-4253804</v>
      </c>
      <c r="Q43" s="92">
        <v>-6987502</v>
      </c>
      <c r="R43" s="92">
        <v>-279998</v>
      </c>
      <c r="S43" s="92">
        <v>0</v>
      </c>
      <c r="T43" s="92">
        <v>0</v>
      </c>
      <c r="U43" s="92">
        <v>-2015666</v>
      </c>
      <c r="V43" s="88">
        <f t="shared" si="1"/>
        <v>-12461325</v>
      </c>
    </row>
    <row r="44" spans="1:22" ht="9.9499999999999993" customHeight="1" x14ac:dyDescent="0.15">
      <c r="A44" s="168" t="s">
        <v>101</v>
      </c>
      <c r="B44" s="129"/>
      <c r="C44" s="129"/>
      <c r="D44" s="130"/>
      <c r="E44" s="32"/>
      <c r="F44" s="32"/>
      <c r="G44" s="32"/>
      <c r="H44" s="32"/>
      <c r="I44" s="32"/>
      <c r="J44" s="32"/>
      <c r="K44" s="92">
        <v>-108657</v>
      </c>
      <c r="L44" s="92">
        <v>2881451</v>
      </c>
      <c r="M44" s="92">
        <v>0</v>
      </c>
      <c r="N44" s="92">
        <v>630683</v>
      </c>
      <c r="O44" s="92">
        <v>48222</v>
      </c>
      <c r="P44" s="92">
        <v>1422552</v>
      </c>
      <c r="Q44" s="92">
        <v>5143223</v>
      </c>
      <c r="R44" s="92">
        <v>0</v>
      </c>
      <c r="S44" s="92">
        <v>6656</v>
      </c>
      <c r="T44" s="92">
        <v>0</v>
      </c>
      <c r="U44" s="92">
        <v>203558</v>
      </c>
      <c r="V44" s="88">
        <f t="shared" si="1"/>
        <v>10227688</v>
      </c>
    </row>
    <row r="45" spans="1:22" ht="9.9499999999999993" customHeight="1" x14ac:dyDescent="0.15">
      <c r="A45" s="168" t="s">
        <v>102</v>
      </c>
      <c r="B45" s="129"/>
      <c r="C45" s="129"/>
      <c r="D45" s="130"/>
      <c r="E45" s="32"/>
      <c r="F45" s="32"/>
      <c r="G45" s="32"/>
      <c r="H45" s="32"/>
      <c r="I45" s="32"/>
      <c r="J45" s="32"/>
      <c r="K45" s="92">
        <v>713776</v>
      </c>
      <c r="L45" s="92">
        <v>-660956</v>
      </c>
      <c r="M45" s="92">
        <v>29188</v>
      </c>
      <c r="N45" s="92">
        <v>195131</v>
      </c>
      <c r="O45" s="92">
        <v>-2106197</v>
      </c>
      <c r="P45" s="92">
        <v>-4419335</v>
      </c>
      <c r="Q45" s="92">
        <v>-2250263</v>
      </c>
      <c r="R45" s="92">
        <v>-355932</v>
      </c>
      <c r="S45" s="92">
        <v>-685660</v>
      </c>
      <c r="T45" s="92">
        <v>-910496</v>
      </c>
      <c r="U45" s="92">
        <v>-1900318</v>
      </c>
      <c r="V45" s="88">
        <f t="shared" si="1"/>
        <v>-12351062</v>
      </c>
    </row>
    <row r="46" spans="1:22" ht="9.9499999999999993" customHeight="1" x14ac:dyDescent="0.15">
      <c r="A46" s="177" t="s">
        <v>66</v>
      </c>
      <c r="B46" s="178"/>
      <c r="C46" s="178"/>
      <c r="D46" s="178"/>
      <c r="E46" s="33"/>
      <c r="F46" s="33"/>
      <c r="G46" s="33"/>
      <c r="H46" s="33"/>
      <c r="I46" s="33"/>
      <c r="J46" s="33"/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88">
        <f t="shared" si="1"/>
        <v>0</v>
      </c>
    </row>
    <row r="47" spans="1:22" ht="9.9499999999999993" customHeight="1" x14ac:dyDescent="0.15">
      <c r="A47" s="168" t="s">
        <v>67</v>
      </c>
      <c r="B47" s="129"/>
      <c r="C47" s="129"/>
      <c r="D47" s="129"/>
      <c r="E47" s="33"/>
      <c r="F47" s="33"/>
      <c r="G47" s="33"/>
      <c r="H47" s="33"/>
      <c r="I47" s="33"/>
      <c r="J47" s="33"/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88">
        <f t="shared" si="1"/>
        <v>0</v>
      </c>
    </row>
    <row r="48" spans="1:22" ht="9.9499999999999993" customHeight="1" x14ac:dyDescent="0.15">
      <c r="A48" s="181" t="s">
        <v>103</v>
      </c>
      <c r="B48" s="176"/>
      <c r="C48" s="176"/>
      <c r="D48" s="176"/>
      <c r="E48" s="33"/>
      <c r="F48" s="33"/>
      <c r="G48" s="33"/>
      <c r="H48" s="33"/>
      <c r="I48" s="33"/>
      <c r="J48" s="33"/>
      <c r="K48" s="92">
        <v>1319188</v>
      </c>
      <c r="L48" s="92">
        <v>1281644</v>
      </c>
      <c r="M48" s="92">
        <v>197430</v>
      </c>
      <c r="N48" s="92">
        <v>384380</v>
      </c>
      <c r="O48" s="92">
        <v>501126</v>
      </c>
      <c r="P48" s="92">
        <v>862696</v>
      </c>
      <c r="Q48" s="92">
        <v>1119220</v>
      </c>
      <c r="R48" s="92">
        <v>1100000</v>
      </c>
      <c r="S48" s="92">
        <v>254136</v>
      </c>
      <c r="T48" s="92">
        <v>0</v>
      </c>
      <c r="U48" s="92">
        <v>176114</v>
      </c>
      <c r="V48" s="88">
        <f t="shared" si="1"/>
        <v>7195934</v>
      </c>
    </row>
    <row r="49" spans="1:22" ht="9.9499999999999993" customHeight="1" x14ac:dyDescent="0.15">
      <c r="A49" s="99"/>
      <c r="B49" s="174" t="s">
        <v>104</v>
      </c>
      <c r="C49" s="145"/>
      <c r="D49" s="145"/>
      <c r="E49" s="33"/>
      <c r="F49" s="33"/>
      <c r="G49" s="33"/>
      <c r="H49" s="33"/>
      <c r="I49" s="33"/>
      <c r="J49" s="33"/>
      <c r="K49" s="92">
        <v>1319188</v>
      </c>
      <c r="L49" s="92">
        <v>1281644</v>
      </c>
      <c r="M49" s="92">
        <v>197430</v>
      </c>
      <c r="N49" s="92">
        <v>85084</v>
      </c>
      <c r="O49" s="92">
        <v>467047</v>
      </c>
      <c r="P49" s="92">
        <v>821357</v>
      </c>
      <c r="Q49" s="92">
        <v>1119220</v>
      </c>
      <c r="R49" s="92">
        <v>1058700</v>
      </c>
      <c r="S49" s="92">
        <v>254136</v>
      </c>
      <c r="T49" s="92">
        <v>0</v>
      </c>
      <c r="U49" s="92">
        <v>176060</v>
      </c>
      <c r="V49" s="88">
        <f t="shared" si="1"/>
        <v>6779866</v>
      </c>
    </row>
    <row r="50" spans="1:22" ht="9.9499999999999993" customHeight="1" x14ac:dyDescent="0.15">
      <c r="A50" s="99"/>
      <c r="B50" s="175" t="s">
        <v>105</v>
      </c>
      <c r="C50" s="176"/>
      <c r="D50" s="176"/>
      <c r="E50" s="33"/>
      <c r="F50" s="33"/>
      <c r="G50" s="33"/>
      <c r="H50" s="33"/>
      <c r="I50" s="33"/>
      <c r="J50" s="33"/>
      <c r="K50" s="92">
        <v>0</v>
      </c>
      <c r="L50" s="92">
        <v>0</v>
      </c>
      <c r="M50" s="92">
        <v>0</v>
      </c>
      <c r="N50" s="92">
        <v>299296</v>
      </c>
      <c r="O50" s="92">
        <v>34079</v>
      </c>
      <c r="P50" s="92">
        <v>41339</v>
      </c>
      <c r="Q50" s="92">
        <v>0</v>
      </c>
      <c r="R50" s="92">
        <v>41300</v>
      </c>
      <c r="S50" s="92">
        <v>0</v>
      </c>
      <c r="T50" s="92">
        <v>0</v>
      </c>
      <c r="U50" s="92">
        <v>54</v>
      </c>
      <c r="V50" s="88">
        <f t="shared" si="1"/>
        <v>416068</v>
      </c>
    </row>
    <row r="51" spans="1:22" ht="9.9499999999999993" customHeight="1" x14ac:dyDescent="0.15">
      <c r="A51" s="99"/>
      <c r="B51" s="100"/>
      <c r="C51" s="174" t="s">
        <v>106</v>
      </c>
      <c r="D51" s="145"/>
      <c r="E51" s="33"/>
      <c r="F51" s="33"/>
      <c r="G51" s="33"/>
      <c r="H51" s="33"/>
      <c r="I51" s="33"/>
      <c r="J51" s="33"/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1384</v>
      </c>
      <c r="Q51" s="92">
        <v>0</v>
      </c>
      <c r="R51" s="92">
        <v>0</v>
      </c>
      <c r="S51" s="92">
        <v>0</v>
      </c>
      <c r="T51" s="92">
        <v>0</v>
      </c>
      <c r="U51" s="92">
        <v>54</v>
      </c>
      <c r="V51" s="88"/>
    </row>
    <row r="52" spans="1:22" ht="9.9499999999999993" customHeight="1" x14ac:dyDescent="0.15">
      <c r="A52" s="238"/>
      <c r="B52" s="239"/>
      <c r="C52" s="240" t="s">
        <v>107</v>
      </c>
      <c r="D52" s="179"/>
      <c r="E52" s="33"/>
      <c r="F52" s="33"/>
      <c r="G52" s="33"/>
      <c r="H52" s="33"/>
      <c r="I52" s="33"/>
      <c r="J52" s="33"/>
      <c r="K52" s="93">
        <v>0</v>
      </c>
      <c r="L52" s="93">
        <v>0</v>
      </c>
      <c r="M52" s="93">
        <v>0</v>
      </c>
      <c r="N52" s="93">
        <v>299296</v>
      </c>
      <c r="O52" s="93">
        <v>34079</v>
      </c>
      <c r="P52" s="93">
        <v>39955</v>
      </c>
      <c r="Q52" s="93">
        <v>0</v>
      </c>
      <c r="R52" s="93">
        <v>41300</v>
      </c>
      <c r="S52" s="93">
        <v>0</v>
      </c>
      <c r="T52" s="93">
        <v>0</v>
      </c>
      <c r="U52" s="93">
        <v>0</v>
      </c>
      <c r="V52" s="89"/>
    </row>
    <row r="53" spans="1:22" ht="9.9499999999999993" customHeight="1" x14ac:dyDescent="0.1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90"/>
    </row>
    <row r="54" spans="1:22" ht="9.9499999999999993" customHeight="1" x14ac:dyDescent="0.15">
      <c r="A54" s="172" t="s">
        <v>290</v>
      </c>
      <c r="B54" s="172"/>
      <c r="C54" s="172"/>
      <c r="D54" s="172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90"/>
    </row>
    <row r="55" spans="1:22" ht="9.9499999999999993" customHeight="1" x14ac:dyDescent="0.15">
      <c r="A55" s="173" t="s">
        <v>291</v>
      </c>
      <c r="B55" s="142"/>
      <c r="C55" s="142"/>
      <c r="D55" s="143"/>
      <c r="E55" s="36"/>
      <c r="F55" s="36"/>
      <c r="G55" s="36"/>
      <c r="H55" s="36"/>
      <c r="I55" s="36"/>
      <c r="J55" s="36"/>
      <c r="K55" s="91">
        <v>570560</v>
      </c>
      <c r="L55" s="91">
        <v>1042738</v>
      </c>
      <c r="M55" s="91">
        <v>93780</v>
      </c>
      <c r="N55" s="91">
        <v>102972</v>
      </c>
      <c r="O55" s="91">
        <v>134805</v>
      </c>
      <c r="P55" s="91">
        <v>-12794</v>
      </c>
      <c r="Q55" s="91">
        <v>158420</v>
      </c>
      <c r="R55" s="91">
        <v>712168</v>
      </c>
      <c r="S55" s="91">
        <v>84124</v>
      </c>
      <c r="T55" s="91">
        <v>0</v>
      </c>
      <c r="U55" s="91">
        <v>-3440</v>
      </c>
      <c r="V55" s="87">
        <f>+SUM(K55:U55)</f>
        <v>2883333</v>
      </c>
    </row>
    <row r="56" spans="1:22" ht="9.9499999999999993" customHeight="1" x14ac:dyDescent="0.15">
      <c r="A56" s="168" t="s">
        <v>292</v>
      </c>
      <c r="B56" s="129"/>
      <c r="C56" s="129"/>
      <c r="D56" s="130"/>
      <c r="E56" s="36"/>
      <c r="F56" s="36"/>
      <c r="G56" s="36"/>
      <c r="H56" s="36"/>
      <c r="I56" s="36"/>
      <c r="J56" s="36"/>
      <c r="K56" s="92">
        <v>-673301</v>
      </c>
      <c r="L56" s="92">
        <v>-780684</v>
      </c>
      <c r="M56" s="92">
        <v>-219019</v>
      </c>
      <c r="N56" s="92">
        <v>-12953</v>
      </c>
      <c r="O56" s="92">
        <v>460157</v>
      </c>
      <c r="P56" s="92">
        <v>-383161</v>
      </c>
      <c r="Q56" s="92">
        <v>151054</v>
      </c>
      <c r="R56" s="92">
        <v>-1937248</v>
      </c>
      <c r="S56" s="92">
        <v>-43936</v>
      </c>
      <c r="T56" s="92">
        <v>0</v>
      </c>
      <c r="U56" s="92">
        <v>-24247</v>
      </c>
      <c r="V56" s="88">
        <f>+SUM(K56:U56)</f>
        <v>-3463338</v>
      </c>
    </row>
    <row r="57" spans="1:22" ht="9.9499999999999993" customHeight="1" x14ac:dyDescent="0.15">
      <c r="A57" s="168" t="s">
        <v>293</v>
      </c>
      <c r="B57" s="129"/>
      <c r="C57" s="129"/>
      <c r="D57" s="130"/>
      <c r="E57" s="36"/>
      <c r="F57" s="36"/>
      <c r="G57" s="36"/>
      <c r="H57" s="36"/>
      <c r="I57" s="36"/>
      <c r="J57" s="36"/>
      <c r="K57" s="92">
        <v>-5244</v>
      </c>
      <c r="L57" s="92">
        <v>-484804</v>
      </c>
      <c r="M57" s="92">
        <v>128613</v>
      </c>
      <c r="N57" s="92">
        <v>-71100</v>
      </c>
      <c r="O57" s="92">
        <v>-27702</v>
      </c>
      <c r="P57" s="92">
        <v>231722</v>
      </c>
      <c r="Q57" s="92">
        <v>-476661</v>
      </c>
      <c r="R57" s="92">
        <v>628525</v>
      </c>
      <c r="S57" s="92">
        <v>-35014</v>
      </c>
      <c r="T57" s="92">
        <v>0</v>
      </c>
      <c r="U57" s="92">
        <v>-4081</v>
      </c>
      <c r="V57" s="88">
        <f>+SUM(K57:U57)</f>
        <v>-115746</v>
      </c>
    </row>
    <row r="58" spans="1:22" ht="9.9499999999999993" customHeight="1" x14ac:dyDescent="0.15">
      <c r="A58" s="168" t="s">
        <v>108</v>
      </c>
      <c r="B58" s="129"/>
      <c r="C58" s="129"/>
      <c r="D58" s="130"/>
      <c r="E58" s="36"/>
      <c r="F58" s="36"/>
      <c r="G58" s="36"/>
      <c r="H58" s="36"/>
      <c r="I58" s="36"/>
      <c r="J58" s="36"/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88">
        <f>+SUM(K58:U58)</f>
        <v>0</v>
      </c>
    </row>
    <row r="59" spans="1:22" ht="9.9499999999999993" customHeight="1" x14ac:dyDescent="0.15">
      <c r="A59" s="168" t="s">
        <v>109</v>
      </c>
      <c r="B59" s="129"/>
      <c r="C59" s="129"/>
      <c r="D59" s="130"/>
      <c r="E59" s="36"/>
      <c r="F59" s="36"/>
      <c r="G59" s="36"/>
      <c r="H59" s="36"/>
      <c r="I59" s="36"/>
      <c r="J59" s="36"/>
      <c r="K59" s="92">
        <v>-107985</v>
      </c>
      <c r="L59" s="92">
        <v>-222750</v>
      </c>
      <c r="M59" s="92">
        <v>3374</v>
      </c>
      <c r="N59" s="92">
        <v>18919</v>
      </c>
      <c r="O59" s="92">
        <v>567260</v>
      </c>
      <c r="P59" s="92">
        <v>-164233</v>
      </c>
      <c r="Q59" s="92">
        <v>-167187</v>
      </c>
      <c r="R59" s="92">
        <v>-596555</v>
      </c>
      <c r="S59" s="92">
        <v>5174</v>
      </c>
      <c r="T59" s="92">
        <v>0</v>
      </c>
      <c r="U59" s="92">
        <v>-31768</v>
      </c>
      <c r="V59" s="88">
        <f t="shared" ref="V59:V61" si="2">+SUM(K59:U59)</f>
        <v>-695751</v>
      </c>
    </row>
    <row r="60" spans="1:22" ht="9.9499999999999993" customHeight="1" x14ac:dyDescent="0.15">
      <c r="A60" s="168" t="s">
        <v>110</v>
      </c>
      <c r="B60" s="129"/>
      <c r="C60" s="129"/>
      <c r="D60" s="130"/>
      <c r="E60" s="36"/>
      <c r="F60" s="36"/>
      <c r="G60" s="36"/>
      <c r="H60" s="36"/>
      <c r="I60" s="36"/>
      <c r="J60" s="36"/>
      <c r="K60" s="92">
        <v>4495508</v>
      </c>
      <c r="L60" s="92">
        <v>4585168</v>
      </c>
      <c r="M60" s="92">
        <v>1897298</v>
      </c>
      <c r="N60" s="92">
        <v>282796</v>
      </c>
      <c r="O60" s="92">
        <v>614533</v>
      </c>
      <c r="P60" s="92">
        <v>1117926</v>
      </c>
      <c r="Q60" s="92">
        <v>1970808</v>
      </c>
      <c r="R60" s="92">
        <v>2476856</v>
      </c>
      <c r="S60" s="92">
        <v>613541</v>
      </c>
      <c r="T60" s="92">
        <v>0</v>
      </c>
      <c r="U60" s="92">
        <v>126785</v>
      </c>
      <c r="V60" s="88">
        <f t="shared" si="2"/>
        <v>18181219</v>
      </c>
    </row>
    <row r="61" spans="1:22" ht="9.9499999999999993" customHeight="1" x14ac:dyDescent="0.15">
      <c r="A61" s="169" t="s">
        <v>111</v>
      </c>
      <c r="B61" s="170"/>
      <c r="C61" s="170"/>
      <c r="D61" s="171"/>
      <c r="E61" s="36"/>
      <c r="F61" s="36"/>
      <c r="G61" s="36"/>
      <c r="H61" s="36"/>
      <c r="I61" s="36"/>
      <c r="J61" s="36"/>
      <c r="K61" s="93">
        <v>4387523</v>
      </c>
      <c r="L61" s="93">
        <v>4362418</v>
      </c>
      <c r="M61" s="93">
        <v>1900672</v>
      </c>
      <c r="N61" s="93">
        <v>301715</v>
      </c>
      <c r="O61" s="93">
        <v>1181793</v>
      </c>
      <c r="P61" s="93">
        <v>953693</v>
      </c>
      <c r="Q61" s="93">
        <v>1803621</v>
      </c>
      <c r="R61" s="93">
        <v>1880301</v>
      </c>
      <c r="S61" s="93">
        <v>618715</v>
      </c>
      <c r="T61" s="93">
        <v>0</v>
      </c>
      <c r="U61" s="93">
        <v>95017</v>
      </c>
      <c r="V61" s="89">
        <f t="shared" si="2"/>
        <v>17485468</v>
      </c>
    </row>
    <row r="62" spans="1:22" ht="9.9499999999999993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2" ht="9.9499999999999993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2" ht="9.9499999999999993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</sheetData>
  <mergeCells count="55">
    <mergeCell ref="C15:D15"/>
    <mergeCell ref="A3:D3"/>
    <mergeCell ref="B4:D4"/>
    <mergeCell ref="C5:D5"/>
    <mergeCell ref="C6:D6"/>
    <mergeCell ref="C7:D7"/>
    <mergeCell ref="C14:D14"/>
    <mergeCell ref="A1:D2"/>
    <mergeCell ref="B10:D10"/>
    <mergeCell ref="C11:D11"/>
    <mergeCell ref="C12:D12"/>
    <mergeCell ref="C13:D13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A48:D48"/>
    <mergeCell ref="B49:D49"/>
    <mergeCell ref="B50:D50"/>
    <mergeCell ref="C51:D51"/>
    <mergeCell ref="C52:D52"/>
    <mergeCell ref="A42:D42"/>
    <mergeCell ref="A43:D43"/>
    <mergeCell ref="A45:D45"/>
    <mergeCell ref="A46:D46"/>
    <mergeCell ref="A47:D47"/>
    <mergeCell ref="A44:D44"/>
    <mergeCell ref="A59:D59"/>
    <mergeCell ref="A60:D60"/>
    <mergeCell ref="A61:D61"/>
    <mergeCell ref="A54:D54"/>
    <mergeCell ref="A55:D55"/>
    <mergeCell ref="A56:D56"/>
    <mergeCell ref="A57:D57"/>
    <mergeCell ref="A58:D58"/>
  </mergeCells>
  <phoneticPr fontId="2"/>
  <conditionalFormatting sqref="K3:U61">
    <cfRule type="cellIs" dxfId="20" priority="12" stopIfTrue="1" operator="equal">
      <formula>0</formula>
    </cfRule>
  </conditionalFormatting>
  <conditionalFormatting sqref="V1:V1048576">
    <cfRule type="cellIs" dxfId="19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5" orientation="portrait" useFirstPageNumber="1" r:id="rId1"/>
  <headerFooter scaleWithDoc="0">
    <oddHeader>&amp;L&amp;"ＭＳ ゴシック,標準"&amp;12Ⅳ　平成26年度地方公営企業事業別決算状況
　１　法適用事業
　　（２）病院事業&amp;R
&amp;"ＭＳ ゴシック,標準"&amp;12&amp;A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zoomScale="130" zoomScaleNormal="130" workbookViewId="0">
      <pane xSplit="10" ySplit="2" topLeftCell="K3" activePane="bottomRight" state="frozen"/>
      <selection activeCell="M58" sqref="M58"/>
      <selection pane="topRight" activeCell="M58" sqref="M58"/>
      <selection pane="bottomLeft" activeCell="M58" sqref="M58"/>
      <selection pane="bottomRight" activeCell="L34" sqref="L34"/>
    </sheetView>
  </sheetViews>
  <sheetFormatPr defaultColWidth="9.625" defaultRowHeight="9.9499999999999993" customHeight="1" x14ac:dyDescent="0.15"/>
  <cols>
    <col min="1" max="5" width="1.625" style="16" customWidth="1"/>
    <col min="6" max="6" width="19.5" style="16" customWidth="1"/>
    <col min="7" max="10" width="0" style="16" hidden="1" customWidth="1"/>
    <col min="11" max="22" width="9.625" style="16" customWidth="1"/>
    <col min="23" max="16384" width="9.625" style="16"/>
  </cols>
  <sheetData>
    <row r="1" spans="1:22" ht="9.9499999999999993" customHeight="1" x14ac:dyDescent="0.15">
      <c r="A1" s="147" t="s">
        <v>274</v>
      </c>
      <c r="B1" s="148"/>
      <c r="C1" s="148"/>
      <c r="D1" s="148"/>
      <c r="E1" s="148"/>
      <c r="F1" s="149"/>
      <c r="G1" s="1"/>
      <c r="H1" s="1"/>
      <c r="I1" s="1"/>
      <c r="J1" s="1"/>
      <c r="K1" s="38" t="s">
        <v>40</v>
      </c>
      <c r="L1" s="38" t="s">
        <v>43</v>
      </c>
      <c r="M1" s="38" t="s">
        <v>46</v>
      </c>
      <c r="N1" s="38" t="s">
        <v>48</v>
      </c>
      <c r="O1" s="38" t="s">
        <v>50</v>
      </c>
      <c r="P1" s="38" t="s">
        <v>53</v>
      </c>
      <c r="Q1" s="38" t="s">
        <v>55</v>
      </c>
      <c r="R1" s="38" t="s">
        <v>57</v>
      </c>
      <c r="S1" s="38" t="s">
        <v>60</v>
      </c>
      <c r="T1" s="38" t="s">
        <v>62</v>
      </c>
      <c r="U1" s="38" t="s">
        <v>65</v>
      </c>
      <c r="V1" s="69" t="s">
        <v>124</v>
      </c>
    </row>
    <row r="2" spans="1:22" ht="9.9499999999999993" customHeight="1" x14ac:dyDescent="0.15">
      <c r="A2" s="150"/>
      <c r="B2" s="151"/>
      <c r="C2" s="151"/>
      <c r="D2" s="151"/>
      <c r="E2" s="151"/>
      <c r="F2" s="152"/>
      <c r="G2" s="3"/>
      <c r="H2" s="3"/>
      <c r="I2" s="3"/>
      <c r="J2" s="3"/>
      <c r="K2" s="40" t="s">
        <v>33</v>
      </c>
      <c r="L2" s="40" t="s">
        <v>33</v>
      </c>
      <c r="M2" s="40" t="s">
        <v>33</v>
      </c>
      <c r="N2" s="40" t="s">
        <v>33</v>
      </c>
      <c r="O2" s="40" t="s">
        <v>33</v>
      </c>
      <c r="P2" s="40" t="s">
        <v>33</v>
      </c>
      <c r="Q2" s="40" t="s">
        <v>33</v>
      </c>
      <c r="R2" s="40" t="s">
        <v>33</v>
      </c>
      <c r="S2" s="40" t="s">
        <v>33</v>
      </c>
      <c r="T2" s="40" t="s">
        <v>33</v>
      </c>
      <c r="U2" s="40" t="s">
        <v>33</v>
      </c>
      <c r="V2" s="70"/>
    </row>
    <row r="3" spans="1:22" ht="9.9499999999999993" customHeight="1" x14ac:dyDescent="0.15">
      <c r="A3" s="191" t="s">
        <v>149</v>
      </c>
      <c r="B3" s="192" t="s">
        <v>113</v>
      </c>
      <c r="C3" s="193"/>
      <c r="D3" s="193"/>
      <c r="E3" s="193"/>
      <c r="F3" s="184"/>
      <c r="G3" s="108"/>
      <c r="H3" s="108"/>
      <c r="I3" s="108"/>
      <c r="J3" s="108"/>
      <c r="K3" s="96">
        <v>7512774</v>
      </c>
      <c r="L3" s="96">
        <v>25612668</v>
      </c>
      <c r="M3" s="96">
        <v>2335842</v>
      </c>
      <c r="N3" s="96">
        <v>1403875</v>
      </c>
      <c r="O3" s="96">
        <v>2008705</v>
      </c>
      <c r="P3" s="96">
        <v>3506853</v>
      </c>
      <c r="Q3" s="96">
        <v>14141860</v>
      </c>
      <c r="R3" s="96">
        <v>8639720</v>
      </c>
      <c r="S3" s="96">
        <v>1507548</v>
      </c>
      <c r="T3" s="96">
        <v>0</v>
      </c>
      <c r="U3" s="96">
        <v>1255725</v>
      </c>
      <c r="V3" s="87">
        <f>SUM($F$3:$U$3)</f>
        <v>67925570</v>
      </c>
    </row>
    <row r="4" spans="1:22" ht="9.9499999999999993" customHeight="1" x14ac:dyDescent="0.15">
      <c r="A4" s="132"/>
      <c r="B4" s="10"/>
      <c r="C4" s="180" t="s">
        <v>114</v>
      </c>
      <c r="D4" s="135"/>
      <c r="E4" s="135"/>
      <c r="F4" s="136"/>
      <c r="G4" s="109"/>
      <c r="H4" s="109"/>
      <c r="I4" s="109"/>
      <c r="J4" s="109"/>
      <c r="K4" s="97">
        <v>7395429</v>
      </c>
      <c r="L4" s="97">
        <v>25477109</v>
      </c>
      <c r="M4" s="97">
        <v>2313624</v>
      </c>
      <c r="N4" s="97">
        <v>1301892</v>
      </c>
      <c r="O4" s="97">
        <v>2003483</v>
      </c>
      <c r="P4" s="97">
        <v>3278960</v>
      </c>
      <c r="Q4" s="97">
        <v>14126521</v>
      </c>
      <c r="R4" s="97">
        <v>8220050</v>
      </c>
      <c r="S4" s="97">
        <v>1507069</v>
      </c>
      <c r="T4" s="97">
        <v>0</v>
      </c>
      <c r="U4" s="97">
        <v>1255725</v>
      </c>
      <c r="V4" s="88">
        <f>SUM($F$4:$U$4)</f>
        <v>66879862</v>
      </c>
    </row>
    <row r="5" spans="1:22" ht="9.9499999999999993" customHeight="1" x14ac:dyDescent="0.15">
      <c r="A5" s="132"/>
      <c r="B5" s="10"/>
      <c r="C5" s="10"/>
      <c r="D5" s="128" t="s">
        <v>115</v>
      </c>
      <c r="E5" s="129"/>
      <c r="F5" s="130"/>
      <c r="G5" s="109"/>
      <c r="H5" s="109"/>
      <c r="I5" s="109"/>
      <c r="J5" s="109"/>
      <c r="K5" s="97">
        <v>1547994</v>
      </c>
      <c r="L5" s="97">
        <v>7450911</v>
      </c>
      <c r="M5" s="97">
        <v>50773</v>
      </c>
      <c r="N5" s="97">
        <v>560305</v>
      </c>
      <c r="O5" s="97">
        <v>473548</v>
      </c>
      <c r="P5" s="97">
        <v>272583</v>
      </c>
      <c r="Q5" s="97">
        <v>3063855</v>
      </c>
      <c r="R5" s="97">
        <v>0</v>
      </c>
      <c r="S5" s="97">
        <v>1908</v>
      </c>
      <c r="T5" s="97">
        <v>0</v>
      </c>
      <c r="U5" s="97">
        <v>165553</v>
      </c>
      <c r="V5" s="88">
        <f>SUM($F$5:$U$5)</f>
        <v>13587430</v>
      </c>
    </row>
    <row r="6" spans="1:22" ht="9.9499999999999993" customHeight="1" x14ac:dyDescent="0.15">
      <c r="A6" s="132"/>
      <c r="B6" s="10"/>
      <c r="C6" s="10"/>
      <c r="D6" s="128" t="s">
        <v>116</v>
      </c>
      <c r="E6" s="129"/>
      <c r="F6" s="130"/>
      <c r="G6" s="109"/>
      <c r="H6" s="109"/>
      <c r="I6" s="109"/>
      <c r="J6" s="109"/>
      <c r="K6" s="97">
        <v>18604821</v>
      </c>
      <c r="L6" s="97">
        <v>36156417</v>
      </c>
      <c r="M6" s="97">
        <v>5102242</v>
      </c>
      <c r="N6" s="97">
        <v>2442617</v>
      </c>
      <c r="O6" s="97">
        <v>6305043</v>
      </c>
      <c r="P6" s="97">
        <v>7652447</v>
      </c>
      <c r="Q6" s="97">
        <v>19587530</v>
      </c>
      <c r="R6" s="97">
        <v>20930058</v>
      </c>
      <c r="S6" s="97">
        <v>3575890</v>
      </c>
      <c r="T6" s="97">
        <v>0</v>
      </c>
      <c r="U6" s="97">
        <v>3320819</v>
      </c>
      <c r="V6" s="88">
        <f>SUM($F$6:$U$6)</f>
        <v>123677884</v>
      </c>
    </row>
    <row r="7" spans="1:22" ht="9.9499999999999993" customHeight="1" x14ac:dyDescent="0.15">
      <c r="A7" s="132"/>
      <c r="B7" s="10"/>
      <c r="C7" s="10"/>
      <c r="D7" s="105" t="s">
        <v>150</v>
      </c>
      <c r="E7" s="106"/>
      <c r="F7" s="107"/>
      <c r="G7" s="109"/>
      <c r="H7" s="109"/>
      <c r="I7" s="109"/>
      <c r="J7" s="109"/>
      <c r="K7" s="97">
        <v>86000</v>
      </c>
      <c r="L7" s="97">
        <v>288931</v>
      </c>
      <c r="M7" s="97">
        <v>106874</v>
      </c>
      <c r="N7" s="97">
        <v>45810</v>
      </c>
      <c r="O7" s="97">
        <v>4012</v>
      </c>
      <c r="P7" s="97">
        <v>0</v>
      </c>
      <c r="Q7" s="97">
        <v>1620</v>
      </c>
      <c r="R7" s="97">
        <v>963120</v>
      </c>
      <c r="S7" s="97">
        <v>15468</v>
      </c>
      <c r="T7" s="97">
        <v>0</v>
      </c>
      <c r="U7" s="97">
        <v>8584</v>
      </c>
      <c r="V7" s="88">
        <f>SUM($F$7:$U$7)</f>
        <v>1520419</v>
      </c>
    </row>
    <row r="8" spans="1:22" ht="9.9499999999999993" customHeight="1" x14ac:dyDescent="0.15">
      <c r="A8" s="132"/>
      <c r="B8" s="10"/>
      <c r="C8" s="10"/>
      <c r="D8" s="128" t="s">
        <v>294</v>
      </c>
      <c r="E8" s="129"/>
      <c r="F8" s="130"/>
      <c r="G8" s="109"/>
      <c r="H8" s="109"/>
      <c r="I8" s="109"/>
      <c r="J8" s="109"/>
      <c r="K8" s="97">
        <v>13222186</v>
      </c>
      <c r="L8" s="97">
        <v>18197950</v>
      </c>
      <c r="M8" s="97">
        <v>2845871</v>
      </c>
      <c r="N8" s="97">
        <v>1703990</v>
      </c>
      <c r="O8" s="97">
        <v>4827181</v>
      </c>
      <c r="P8" s="97">
        <v>5956013</v>
      </c>
      <c r="Q8" s="97">
        <v>8524864</v>
      </c>
      <c r="R8" s="97">
        <v>12722008</v>
      </c>
      <c r="S8" s="97">
        <v>2070729</v>
      </c>
      <c r="T8" s="97">
        <v>0</v>
      </c>
      <c r="U8" s="97">
        <v>2230647</v>
      </c>
      <c r="V8" s="88">
        <f>SUM($F$8:$U$8)</f>
        <v>72301439</v>
      </c>
    </row>
    <row r="9" spans="1:22" ht="9.9499999999999993" customHeight="1" x14ac:dyDescent="0.15">
      <c r="A9" s="132"/>
      <c r="B9" s="10"/>
      <c r="C9" s="10"/>
      <c r="D9" s="128" t="s">
        <v>295</v>
      </c>
      <c r="E9" s="129"/>
      <c r="F9" s="130"/>
      <c r="G9" s="109"/>
      <c r="H9" s="109"/>
      <c r="I9" s="109"/>
      <c r="J9" s="109"/>
      <c r="K9" s="97">
        <v>10420</v>
      </c>
      <c r="L9" s="97">
        <v>10820</v>
      </c>
      <c r="M9" s="97">
        <v>33375</v>
      </c>
      <c r="N9" s="97">
        <v>11713</v>
      </c>
      <c r="O9" s="97">
        <v>3811</v>
      </c>
      <c r="P9" s="97">
        <v>0</v>
      </c>
      <c r="Q9" s="97">
        <v>1458</v>
      </c>
      <c r="R9" s="97">
        <v>0</v>
      </c>
      <c r="S9" s="97">
        <v>2524</v>
      </c>
      <c r="T9" s="97">
        <v>0</v>
      </c>
      <c r="U9" s="97">
        <v>1754</v>
      </c>
      <c r="V9" s="88">
        <f>SUM($F$9:$U$9)</f>
        <v>75875</v>
      </c>
    </row>
    <row r="10" spans="1:22" ht="9.9499999999999993" customHeight="1" x14ac:dyDescent="0.15">
      <c r="A10" s="132"/>
      <c r="B10" s="10"/>
      <c r="C10" s="10"/>
      <c r="D10" s="128" t="s">
        <v>117</v>
      </c>
      <c r="E10" s="129"/>
      <c r="F10" s="130"/>
      <c r="G10" s="109"/>
      <c r="H10" s="109"/>
      <c r="I10" s="109"/>
      <c r="J10" s="109"/>
      <c r="K10" s="97">
        <v>461551</v>
      </c>
      <c r="L10" s="97">
        <v>67731</v>
      </c>
      <c r="M10" s="97">
        <v>6480</v>
      </c>
      <c r="N10" s="97">
        <v>0</v>
      </c>
      <c r="O10" s="97">
        <v>52073</v>
      </c>
      <c r="P10" s="97">
        <v>1309943</v>
      </c>
      <c r="Q10" s="97">
        <v>0</v>
      </c>
      <c r="R10" s="97">
        <v>12000</v>
      </c>
      <c r="S10" s="97">
        <v>0</v>
      </c>
      <c r="T10" s="97">
        <v>0</v>
      </c>
      <c r="U10" s="97">
        <v>0</v>
      </c>
      <c r="V10" s="88">
        <f>SUM($F$10:$U$10)</f>
        <v>1909778</v>
      </c>
    </row>
    <row r="11" spans="1:22" ht="9.9499999999999993" customHeight="1" x14ac:dyDescent="0.15">
      <c r="A11" s="132"/>
      <c r="B11" s="10"/>
      <c r="C11" s="11"/>
      <c r="D11" s="128" t="s">
        <v>118</v>
      </c>
      <c r="E11" s="129"/>
      <c r="F11" s="130"/>
      <c r="G11" s="109"/>
      <c r="H11" s="109"/>
      <c r="I11" s="109"/>
      <c r="J11" s="109"/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88">
        <f>SUM($F$11:$U$11)</f>
        <v>0</v>
      </c>
    </row>
    <row r="12" spans="1:22" ht="9.9499999999999993" customHeight="1" x14ac:dyDescent="0.15">
      <c r="A12" s="132"/>
      <c r="B12" s="10"/>
      <c r="C12" s="128" t="s">
        <v>119</v>
      </c>
      <c r="D12" s="129"/>
      <c r="E12" s="129"/>
      <c r="F12" s="130"/>
      <c r="G12" s="109"/>
      <c r="H12" s="109"/>
      <c r="I12" s="109"/>
      <c r="J12" s="109"/>
      <c r="K12" s="97">
        <v>8107</v>
      </c>
      <c r="L12" s="97">
        <v>1372</v>
      </c>
      <c r="M12" s="97">
        <v>422</v>
      </c>
      <c r="N12" s="97">
        <v>101983</v>
      </c>
      <c r="O12" s="97">
        <v>5222</v>
      </c>
      <c r="P12" s="97">
        <v>1361</v>
      </c>
      <c r="Q12" s="97">
        <v>1059</v>
      </c>
      <c r="R12" s="97">
        <v>2805</v>
      </c>
      <c r="S12" s="97">
        <v>479</v>
      </c>
      <c r="T12" s="97">
        <v>0</v>
      </c>
      <c r="U12" s="97">
        <v>0</v>
      </c>
      <c r="V12" s="88">
        <f>SUM($F$12:$U$12)</f>
        <v>122810</v>
      </c>
    </row>
    <row r="13" spans="1:22" ht="9.9499999999999993" customHeight="1" x14ac:dyDescent="0.15">
      <c r="A13" s="132"/>
      <c r="B13" s="11"/>
      <c r="C13" s="128" t="s">
        <v>151</v>
      </c>
      <c r="D13" s="129"/>
      <c r="E13" s="129"/>
      <c r="F13" s="130"/>
      <c r="G13" s="109"/>
      <c r="H13" s="109"/>
      <c r="I13" s="109"/>
      <c r="J13" s="109"/>
      <c r="K13" s="97">
        <v>109238</v>
      </c>
      <c r="L13" s="97">
        <v>134187</v>
      </c>
      <c r="M13" s="97">
        <v>21796</v>
      </c>
      <c r="N13" s="97">
        <v>0</v>
      </c>
      <c r="O13" s="97">
        <v>0</v>
      </c>
      <c r="P13" s="97">
        <v>226532</v>
      </c>
      <c r="Q13" s="97">
        <v>14280</v>
      </c>
      <c r="R13" s="97">
        <v>416865</v>
      </c>
      <c r="S13" s="97">
        <v>0</v>
      </c>
      <c r="T13" s="97">
        <v>0</v>
      </c>
      <c r="U13" s="97">
        <v>0</v>
      </c>
      <c r="V13" s="88">
        <f>SUM($F$13:$U$13)</f>
        <v>922898</v>
      </c>
    </row>
    <row r="14" spans="1:22" ht="9.9499999999999993" customHeight="1" x14ac:dyDescent="0.15">
      <c r="A14" s="132"/>
      <c r="B14" s="180" t="s">
        <v>120</v>
      </c>
      <c r="C14" s="135"/>
      <c r="D14" s="135"/>
      <c r="E14" s="135"/>
      <c r="F14" s="136"/>
      <c r="G14" s="109"/>
      <c r="H14" s="109"/>
      <c r="I14" s="109"/>
      <c r="J14" s="109"/>
      <c r="K14" s="97">
        <v>7897660</v>
      </c>
      <c r="L14" s="97">
        <v>6810782</v>
      </c>
      <c r="M14" s="97">
        <v>2290518</v>
      </c>
      <c r="N14" s="97">
        <v>436033</v>
      </c>
      <c r="O14" s="97">
        <v>1559586</v>
      </c>
      <c r="P14" s="97">
        <v>1969194</v>
      </c>
      <c r="Q14" s="97">
        <v>3547638</v>
      </c>
      <c r="R14" s="97">
        <v>3127491</v>
      </c>
      <c r="S14" s="97">
        <v>1009145</v>
      </c>
      <c r="T14" s="97">
        <v>0</v>
      </c>
      <c r="U14" s="97">
        <v>239923</v>
      </c>
      <c r="V14" s="88">
        <f>SUM($F$14:$U$14)</f>
        <v>28887970</v>
      </c>
    </row>
    <row r="15" spans="1:22" ht="9.9499999999999993" customHeight="1" x14ac:dyDescent="0.15">
      <c r="A15" s="132"/>
      <c r="B15" s="10"/>
      <c r="C15" s="128" t="s">
        <v>121</v>
      </c>
      <c r="D15" s="129"/>
      <c r="E15" s="129"/>
      <c r="F15" s="130"/>
      <c r="G15" s="109"/>
      <c r="H15" s="109"/>
      <c r="I15" s="109"/>
      <c r="J15" s="109"/>
      <c r="K15" s="97">
        <v>4387523</v>
      </c>
      <c r="L15" s="97">
        <v>4362418</v>
      </c>
      <c r="M15" s="97">
        <v>1900672</v>
      </c>
      <c r="N15" s="97">
        <v>301715</v>
      </c>
      <c r="O15" s="97">
        <v>1181793</v>
      </c>
      <c r="P15" s="97">
        <v>953693</v>
      </c>
      <c r="Q15" s="97">
        <v>1803621</v>
      </c>
      <c r="R15" s="97">
        <v>1880301</v>
      </c>
      <c r="S15" s="97">
        <v>618715</v>
      </c>
      <c r="T15" s="97">
        <v>0</v>
      </c>
      <c r="U15" s="97">
        <v>95017</v>
      </c>
      <c r="V15" s="88">
        <f>SUM($F$15:$U$15)</f>
        <v>17485468</v>
      </c>
    </row>
    <row r="16" spans="1:22" ht="9.9499999999999993" customHeight="1" x14ac:dyDescent="0.15">
      <c r="A16" s="132"/>
      <c r="B16" s="10"/>
      <c r="C16" s="128" t="s">
        <v>296</v>
      </c>
      <c r="D16" s="129"/>
      <c r="E16" s="129"/>
      <c r="F16" s="130"/>
      <c r="G16" s="109"/>
      <c r="H16" s="109"/>
      <c r="I16" s="109"/>
      <c r="J16" s="109"/>
      <c r="K16" s="97">
        <v>3463208</v>
      </c>
      <c r="L16" s="97">
        <v>2456076</v>
      </c>
      <c r="M16" s="97">
        <v>370054</v>
      </c>
      <c r="N16" s="97">
        <v>128659</v>
      </c>
      <c r="O16" s="97">
        <v>377637</v>
      </c>
      <c r="P16" s="97">
        <v>992894</v>
      </c>
      <c r="Q16" s="97">
        <v>1575095</v>
      </c>
      <c r="R16" s="97">
        <v>1195679</v>
      </c>
      <c r="S16" s="97">
        <v>385183</v>
      </c>
      <c r="T16" s="97">
        <v>0</v>
      </c>
      <c r="U16" s="97">
        <v>140993</v>
      </c>
      <c r="V16" s="88">
        <f>SUM($F$16:$U$16)</f>
        <v>11085478</v>
      </c>
    </row>
    <row r="17" spans="1:22" ht="9.9499999999999993" customHeight="1" x14ac:dyDescent="0.15">
      <c r="A17" s="132"/>
      <c r="B17" s="10"/>
      <c r="C17" s="128" t="s">
        <v>297</v>
      </c>
      <c r="D17" s="129"/>
      <c r="E17" s="129"/>
      <c r="F17" s="130"/>
      <c r="G17" s="109"/>
      <c r="H17" s="109"/>
      <c r="I17" s="109"/>
      <c r="J17" s="109"/>
      <c r="K17" s="97">
        <v>0</v>
      </c>
      <c r="L17" s="97">
        <v>76882</v>
      </c>
      <c r="M17" s="97">
        <v>2963</v>
      </c>
      <c r="N17" s="97">
        <v>413</v>
      </c>
      <c r="O17" s="97">
        <v>5583</v>
      </c>
      <c r="P17" s="97">
        <v>7000</v>
      </c>
      <c r="Q17" s="97">
        <v>8000</v>
      </c>
      <c r="R17" s="97">
        <v>10000</v>
      </c>
      <c r="S17" s="97">
        <v>10502</v>
      </c>
      <c r="T17" s="97">
        <v>0</v>
      </c>
      <c r="U17" s="97">
        <v>997</v>
      </c>
      <c r="V17" s="88">
        <f>SUM($F$17:$U$17)</f>
        <v>122340</v>
      </c>
    </row>
    <row r="18" spans="1:22" ht="9.9499999999999993" customHeight="1" x14ac:dyDescent="0.15">
      <c r="A18" s="132"/>
      <c r="B18" s="10"/>
      <c r="C18" s="128" t="s">
        <v>122</v>
      </c>
      <c r="D18" s="129"/>
      <c r="E18" s="129"/>
      <c r="F18" s="130"/>
      <c r="G18" s="109"/>
      <c r="H18" s="109"/>
      <c r="I18" s="109"/>
      <c r="J18" s="109"/>
      <c r="K18" s="97">
        <v>43059</v>
      </c>
      <c r="L18" s="97">
        <v>69170</v>
      </c>
      <c r="M18" s="97">
        <v>22755</v>
      </c>
      <c r="N18" s="97">
        <v>6072</v>
      </c>
      <c r="O18" s="97">
        <v>5739</v>
      </c>
      <c r="P18" s="97">
        <v>29607</v>
      </c>
      <c r="Q18" s="97">
        <v>176775</v>
      </c>
      <c r="R18" s="97">
        <v>61045</v>
      </c>
      <c r="S18" s="97">
        <v>15749</v>
      </c>
      <c r="T18" s="97">
        <v>0</v>
      </c>
      <c r="U18" s="97">
        <v>4910</v>
      </c>
      <c r="V18" s="88">
        <f>SUM($F$18:$U$18)</f>
        <v>434881</v>
      </c>
    </row>
    <row r="19" spans="1:22" ht="9.9499999999999993" customHeight="1" x14ac:dyDescent="0.15">
      <c r="A19" s="132"/>
      <c r="B19" s="11"/>
      <c r="C19" s="128" t="s">
        <v>123</v>
      </c>
      <c r="D19" s="129"/>
      <c r="E19" s="129"/>
      <c r="F19" s="130"/>
      <c r="G19" s="109"/>
      <c r="H19" s="109"/>
      <c r="I19" s="109"/>
      <c r="J19" s="109"/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88">
        <f>SUM($F$19:$U$19)</f>
        <v>0</v>
      </c>
    </row>
    <row r="20" spans="1:22" ht="9.9499999999999993" customHeight="1" x14ac:dyDescent="0.15">
      <c r="A20" s="132"/>
      <c r="B20" s="128" t="s">
        <v>152</v>
      </c>
      <c r="C20" s="129"/>
      <c r="D20" s="129"/>
      <c r="E20" s="129"/>
      <c r="F20" s="130"/>
      <c r="G20" s="109"/>
      <c r="H20" s="109"/>
      <c r="I20" s="109"/>
      <c r="J20" s="109"/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151742</v>
      </c>
      <c r="T20" s="97">
        <v>0</v>
      </c>
      <c r="U20" s="97">
        <v>0</v>
      </c>
      <c r="V20" s="88">
        <f>SUM($F$20:$U$20)</f>
        <v>151742</v>
      </c>
    </row>
    <row r="21" spans="1:22" ht="9.9499999999999993" customHeight="1" x14ac:dyDescent="0.15">
      <c r="A21" s="133"/>
      <c r="B21" s="128" t="s">
        <v>124</v>
      </c>
      <c r="C21" s="129"/>
      <c r="D21" s="129"/>
      <c r="E21" s="129"/>
      <c r="F21" s="130"/>
      <c r="G21" s="109"/>
      <c r="H21" s="109"/>
      <c r="I21" s="109"/>
      <c r="J21" s="109"/>
      <c r="K21" s="97">
        <v>15410434</v>
      </c>
      <c r="L21" s="97">
        <v>32423450</v>
      </c>
      <c r="M21" s="97">
        <v>4626360</v>
      </c>
      <c r="N21" s="97">
        <v>1839908</v>
      </c>
      <c r="O21" s="97">
        <v>3568291</v>
      </c>
      <c r="P21" s="97">
        <v>5476047</v>
      </c>
      <c r="Q21" s="97">
        <v>17689498</v>
      </c>
      <c r="R21" s="97">
        <v>11767211</v>
      </c>
      <c r="S21" s="97">
        <v>2668435</v>
      </c>
      <c r="T21" s="97">
        <v>0</v>
      </c>
      <c r="U21" s="97">
        <v>1495648</v>
      </c>
      <c r="V21" s="88">
        <f>SUM($F$21:$U$21)</f>
        <v>96965282</v>
      </c>
    </row>
    <row r="22" spans="1:22" ht="9.9499999999999993" customHeight="1" x14ac:dyDescent="0.15">
      <c r="A22" s="131" t="s">
        <v>153</v>
      </c>
      <c r="B22" s="180" t="s">
        <v>125</v>
      </c>
      <c r="C22" s="135"/>
      <c r="D22" s="135"/>
      <c r="E22" s="135"/>
      <c r="F22" s="136"/>
      <c r="G22" s="109"/>
      <c r="H22" s="109"/>
      <c r="I22" s="109"/>
      <c r="J22" s="109"/>
      <c r="K22" s="97">
        <v>4117408</v>
      </c>
      <c r="L22" s="97">
        <v>7567759</v>
      </c>
      <c r="M22" s="97">
        <v>562194</v>
      </c>
      <c r="N22" s="97">
        <v>354763</v>
      </c>
      <c r="O22" s="97">
        <v>977667</v>
      </c>
      <c r="P22" s="97">
        <v>1943653</v>
      </c>
      <c r="Q22" s="97">
        <v>8675802</v>
      </c>
      <c r="R22" s="97">
        <v>4041675</v>
      </c>
      <c r="S22" s="97">
        <v>775044</v>
      </c>
      <c r="T22" s="97">
        <v>0</v>
      </c>
      <c r="U22" s="97">
        <v>1142327</v>
      </c>
      <c r="V22" s="88">
        <f>SUM($F$22:$U$22)</f>
        <v>30158292</v>
      </c>
    </row>
    <row r="23" spans="1:22" ht="9.9499999999999993" customHeight="1" x14ac:dyDescent="0.15">
      <c r="A23" s="132"/>
      <c r="B23" s="42"/>
      <c r="C23" s="128" t="s">
        <v>154</v>
      </c>
      <c r="D23" s="129"/>
      <c r="E23" s="129"/>
      <c r="F23" s="130"/>
      <c r="G23" s="109"/>
      <c r="H23" s="109"/>
      <c r="I23" s="109"/>
      <c r="J23" s="109"/>
      <c r="K23" s="97">
        <v>1314192</v>
      </c>
      <c r="L23" s="97">
        <v>4178869</v>
      </c>
      <c r="M23" s="97">
        <v>530038</v>
      </c>
      <c r="N23" s="97">
        <v>116174</v>
      </c>
      <c r="O23" s="97">
        <v>267260</v>
      </c>
      <c r="P23" s="97">
        <v>635666</v>
      </c>
      <c r="Q23" s="97">
        <v>8673802</v>
      </c>
      <c r="R23" s="97">
        <v>3343802</v>
      </c>
      <c r="S23" s="97">
        <v>212761</v>
      </c>
      <c r="T23" s="97">
        <v>0</v>
      </c>
      <c r="U23" s="97">
        <v>1137996</v>
      </c>
      <c r="V23" s="88">
        <f>SUM($F$23:$U$23)</f>
        <v>20410560</v>
      </c>
    </row>
    <row r="24" spans="1:22" ht="9.9499999999999993" customHeight="1" x14ac:dyDescent="0.15">
      <c r="A24" s="132"/>
      <c r="B24" s="10"/>
      <c r="C24" s="128" t="s">
        <v>155</v>
      </c>
      <c r="D24" s="129"/>
      <c r="E24" s="129"/>
      <c r="F24" s="130"/>
      <c r="G24" s="109"/>
      <c r="H24" s="109"/>
      <c r="I24" s="109"/>
      <c r="J24" s="109"/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88">
        <f>SUM($F$24:$U$24)</f>
        <v>0</v>
      </c>
    </row>
    <row r="25" spans="1:22" ht="9.9499999999999993" customHeight="1" x14ac:dyDescent="0.15">
      <c r="A25" s="132"/>
      <c r="B25" s="10"/>
      <c r="C25" s="128" t="s">
        <v>126</v>
      </c>
      <c r="D25" s="129"/>
      <c r="E25" s="129"/>
      <c r="F25" s="130"/>
      <c r="G25" s="109"/>
      <c r="H25" s="109"/>
      <c r="I25" s="109"/>
      <c r="J25" s="109"/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88">
        <f>SUM($F$25:$U$25)</f>
        <v>0</v>
      </c>
    </row>
    <row r="26" spans="1:22" ht="9.9499999999999993" customHeight="1" x14ac:dyDescent="0.15">
      <c r="A26" s="132"/>
      <c r="B26" s="10"/>
      <c r="C26" s="165" t="s">
        <v>156</v>
      </c>
      <c r="D26" s="166"/>
      <c r="E26" s="166"/>
      <c r="F26" s="167"/>
      <c r="G26" s="109"/>
      <c r="H26" s="109"/>
      <c r="I26" s="109"/>
      <c r="J26" s="109"/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88">
        <f>SUM($F$26:$U$26)</f>
        <v>0</v>
      </c>
    </row>
    <row r="27" spans="1:22" ht="9.9499999999999993" customHeight="1" x14ac:dyDescent="0.15">
      <c r="A27" s="132"/>
      <c r="B27" s="10"/>
      <c r="C27" s="128" t="s">
        <v>157</v>
      </c>
      <c r="D27" s="129"/>
      <c r="E27" s="129"/>
      <c r="F27" s="130"/>
      <c r="G27" s="109"/>
      <c r="H27" s="109"/>
      <c r="I27" s="109"/>
      <c r="J27" s="109"/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88">
        <f>SUM($F$27:$U$27)</f>
        <v>0</v>
      </c>
    </row>
    <row r="28" spans="1:22" ht="9.9499999999999993" customHeight="1" x14ac:dyDescent="0.15">
      <c r="A28" s="132"/>
      <c r="B28" s="10"/>
      <c r="C28" s="128" t="s">
        <v>158</v>
      </c>
      <c r="D28" s="129"/>
      <c r="E28" s="129"/>
      <c r="F28" s="130"/>
      <c r="G28" s="109"/>
      <c r="H28" s="109"/>
      <c r="I28" s="109"/>
      <c r="J28" s="109"/>
      <c r="K28" s="97">
        <v>2743641</v>
      </c>
      <c r="L28" s="97">
        <v>3135637</v>
      </c>
      <c r="M28" s="97">
        <v>0</v>
      </c>
      <c r="N28" s="97">
        <v>235096</v>
      </c>
      <c r="O28" s="97">
        <v>710407</v>
      </c>
      <c r="P28" s="97">
        <v>1307987</v>
      </c>
      <c r="Q28" s="97">
        <v>0</v>
      </c>
      <c r="R28" s="97">
        <v>0</v>
      </c>
      <c r="S28" s="97">
        <v>559854</v>
      </c>
      <c r="T28" s="97">
        <v>0</v>
      </c>
      <c r="U28" s="97">
        <v>0</v>
      </c>
      <c r="V28" s="88">
        <f>SUM($F$28:$U$28)</f>
        <v>8692622</v>
      </c>
    </row>
    <row r="29" spans="1:22" ht="9.9499999999999993" customHeight="1" x14ac:dyDescent="0.15">
      <c r="A29" s="132"/>
      <c r="B29" s="10"/>
      <c r="C29" s="128" t="s">
        <v>159</v>
      </c>
      <c r="D29" s="129"/>
      <c r="E29" s="129"/>
      <c r="F29" s="130"/>
      <c r="G29" s="109"/>
      <c r="H29" s="109"/>
      <c r="I29" s="109"/>
      <c r="J29" s="109"/>
      <c r="K29" s="97">
        <v>59575</v>
      </c>
      <c r="L29" s="97">
        <v>253253</v>
      </c>
      <c r="M29" s="97">
        <v>32156</v>
      </c>
      <c r="N29" s="97">
        <v>3493</v>
      </c>
      <c r="O29" s="97">
        <v>0</v>
      </c>
      <c r="P29" s="97">
        <v>0</v>
      </c>
      <c r="Q29" s="97">
        <v>0</v>
      </c>
      <c r="R29" s="97">
        <v>697873</v>
      </c>
      <c r="S29" s="97">
        <v>2429</v>
      </c>
      <c r="T29" s="97">
        <v>0</v>
      </c>
      <c r="U29" s="97">
        <v>4331</v>
      </c>
      <c r="V29" s="88">
        <f>SUM($F$29:$U$29)</f>
        <v>1053110</v>
      </c>
    </row>
    <row r="30" spans="1:22" ht="9.9499999999999993" customHeight="1" x14ac:dyDescent="0.15">
      <c r="A30" s="132"/>
      <c r="B30" s="10"/>
      <c r="C30" s="128" t="s">
        <v>160</v>
      </c>
      <c r="D30" s="129"/>
      <c r="E30" s="129"/>
      <c r="F30" s="130"/>
      <c r="G30" s="109"/>
      <c r="H30" s="109"/>
      <c r="I30" s="109"/>
      <c r="J30" s="109"/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2000</v>
      </c>
      <c r="R30" s="97">
        <v>0</v>
      </c>
      <c r="S30" s="97">
        <v>0</v>
      </c>
      <c r="T30" s="97">
        <v>0</v>
      </c>
      <c r="U30" s="97">
        <v>0</v>
      </c>
      <c r="V30" s="88">
        <f>SUM($F$30:$U$30)</f>
        <v>2000</v>
      </c>
    </row>
    <row r="31" spans="1:22" ht="9.9499999999999993" customHeight="1" x14ac:dyDescent="0.15">
      <c r="A31" s="132"/>
      <c r="B31" s="180" t="s">
        <v>127</v>
      </c>
      <c r="C31" s="135"/>
      <c r="D31" s="135"/>
      <c r="E31" s="135"/>
      <c r="F31" s="136"/>
      <c r="G31" s="109"/>
      <c r="H31" s="109"/>
      <c r="I31" s="109"/>
      <c r="J31" s="109"/>
      <c r="K31" s="97">
        <v>1605503</v>
      </c>
      <c r="L31" s="97">
        <v>2517066</v>
      </c>
      <c r="M31" s="97">
        <v>397398</v>
      </c>
      <c r="N31" s="97">
        <v>222571</v>
      </c>
      <c r="O31" s="97">
        <v>444501</v>
      </c>
      <c r="P31" s="97">
        <v>1061772</v>
      </c>
      <c r="Q31" s="97">
        <v>1748931</v>
      </c>
      <c r="R31" s="97">
        <v>1724952</v>
      </c>
      <c r="S31" s="97">
        <v>230666</v>
      </c>
      <c r="T31" s="97">
        <v>0</v>
      </c>
      <c r="U31" s="97">
        <v>189363</v>
      </c>
      <c r="V31" s="88">
        <f>SUM($F$31:$U$31)</f>
        <v>10142723</v>
      </c>
    </row>
    <row r="32" spans="1:22" ht="9.9499999999999993" customHeight="1" x14ac:dyDescent="0.15">
      <c r="A32" s="132"/>
      <c r="B32" s="10"/>
      <c r="C32" s="165" t="s">
        <v>154</v>
      </c>
      <c r="D32" s="166"/>
      <c r="E32" s="166"/>
      <c r="F32" s="167"/>
      <c r="G32" s="109"/>
      <c r="H32" s="109"/>
      <c r="I32" s="109"/>
      <c r="J32" s="109"/>
      <c r="K32" s="97">
        <v>214387</v>
      </c>
      <c r="L32" s="97">
        <v>493411</v>
      </c>
      <c r="M32" s="97">
        <v>98172</v>
      </c>
      <c r="N32" s="97">
        <v>58000</v>
      </c>
      <c r="O32" s="97">
        <v>184968</v>
      </c>
      <c r="P32" s="97">
        <v>257830</v>
      </c>
      <c r="Q32" s="97">
        <v>609844</v>
      </c>
      <c r="R32" s="97">
        <v>269993</v>
      </c>
      <c r="S32" s="97">
        <v>42603</v>
      </c>
      <c r="T32" s="97">
        <v>0</v>
      </c>
      <c r="U32" s="97">
        <v>87905</v>
      </c>
      <c r="V32" s="88">
        <f>SUM($F$32:$U$32)</f>
        <v>2317113</v>
      </c>
    </row>
    <row r="33" spans="1:22" ht="9.9499999999999993" customHeight="1" x14ac:dyDescent="0.15">
      <c r="A33" s="132"/>
      <c r="B33" s="10"/>
      <c r="C33" s="165" t="s">
        <v>155</v>
      </c>
      <c r="D33" s="166"/>
      <c r="E33" s="166"/>
      <c r="F33" s="167"/>
      <c r="G33" s="109"/>
      <c r="H33" s="109"/>
      <c r="I33" s="109"/>
      <c r="J33" s="109"/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88">
        <f>SUM($F$33:$U$33)</f>
        <v>0</v>
      </c>
    </row>
    <row r="34" spans="1:22" ht="9.9499999999999993" customHeight="1" x14ac:dyDescent="0.15">
      <c r="A34" s="132"/>
      <c r="B34" s="10"/>
      <c r="C34" s="165" t="s">
        <v>156</v>
      </c>
      <c r="D34" s="166"/>
      <c r="E34" s="166"/>
      <c r="F34" s="167"/>
      <c r="G34" s="109"/>
      <c r="H34" s="109"/>
      <c r="I34" s="109"/>
      <c r="J34" s="109"/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88">
        <f>SUM($F$34:$U$34)</f>
        <v>0</v>
      </c>
    </row>
    <row r="35" spans="1:22" ht="9.9499999999999993" customHeight="1" x14ac:dyDescent="0.15">
      <c r="A35" s="132"/>
      <c r="B35" s="10"/>
      <c r="C35" s="165" t="s">
        <v>157</v>
      </c>
      <c r="D35" s="166"/>
      <c r="E35" s="166"/>
      <c r="F35" s="167"/>
      <c r="G35" s="109"/>
      <c r="H35" s="109"/>
      <c r="I35" s="109"/>
      <c r="J35" s="109"/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88">
        <f>SUM($F$35:$U$35)</f>
        <v>0</v>
      </c>
    </row>
    <row r="36" spans="1:22" ht="9.9499999999999993" customHeight="1" x14ac:dyDescent="0.15">
      <c r="A36" s="132"/>
      <c r="B36" s="10"/>
      <c r="C36" s="165" t="s">
        <v>158</v>
      </c>
      <c r="D36" s="166"/>
      <c r="E36" s="166"/>
      <c r="F36" s="167"/>
      <c r="G36" s="109"/>
      <c r="H36" s="109"/>
      <c r="I36" s="109"/>
      <c r="J36" s="109"/>
      <c r="K36" s="97">
        <v>396641</v>
      </c>
      <c r="L36" s="97">
        <v>459411</v>
      </c>
      <c r="M36" s="97">
        <v>97739</v>
      </c>
      <c r="N36" s="97">
        <v>51965</v>
      </c>
      <c r="O36" s="97">
        <v>85268</v>
      </c>
      <c r="P36" s="97">
        <v>198811</v>
      </c>
      <c r="Q36" s="97">
        <v>316180</v>
      </c>
      <c r="R36" s="97">
        <v>150000</v>
      </c>
      <c r="S36" s="97">
        <v>77207</v>
      </c>
      <c r="T36" s="97">
        <v>0</v>
      </c>
      <c r="U36" s="97">
        <v>42474</v>
      </c>
      <c r="V36" s="88">
        <f>SUM($F$36:$U$36)</f>
        <v>1875696</v>
      </c>
    </row>
    <row r="37" spans="1:22" ht="9.9499999999999993" customHeight="1" x14ac:dyDescent="0.15">
      <c r="A37" s="132"/>
      <c r="B37" s="10"/>
      <c r="C37" s="165" t="s">
        <v>161</v>
      </c>
      <c r="D37" s="166"/>
      <c r="E37" s="166"/>
      <c r="F37" s="167"/>
      <c r="G37" s="109"/>
      <c r="H37" s="109"/>
      <c r="I37" s="109"/>
      <c r="J37" s="109"/>
      <c r="K37" s="97">
        <v>24090</v>
      </c>
      <c r="L37" s="97">
        <v>47587</v>
      </c>
      <c r="M37" s="97">
        <v>33109</v>
      </c>
      <c r="N37" s="97">
        <v>10818</v>
      </c>
      <c r="O37" s="97">
        <v>0</v>
      </c>
      <c r="P37" s="97">
        <v>0</v>
      </c>
      <c r="Q37" s="97">
        <v>13</v>
      </c>
      <c r="R37" s="97">
        <v>192623</v>
      </c>
      <c r="S37" s="97">
        <v>4757</v>
      </c>
      <c r="T37" s="97">
        <v>0</v>
      </c>
      <c r="U37" s="97">
        <v>1695</v>
      </c>
      <c r="V37" s="88">
        <f>SUM($F$37:$U$37)</f>
        <v>314692</v>
      </c>
    </row>
    <row r="38" spans="1:22" ht="9.9499999999999993" customHeight="1" x14ac:dyDescent="0.15">
      <c r="A38" s="132"/>
      <c r="B38" s="10"/>
      <c r="C38" s="165" t="s">
        <v>162</v>
      </c>
      <c r="D38" s="166"/>
      <c r="E38" s="166"/>
      <c r="F38" s="167"/>
      <c r="G38" s="109"/>
      <c r="H38" s="109"/>
      <c r="I38" s="109"/>
      <c r="J38" s="109"/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88">
        <f>SUM($F$38:$U$38)</f>
        <v>0</v>
      </c>
    </row>
    <row r="39" spans="1:22" ht="9.9499999999999993" customHeight="1" x14ac:dyDescent="0.15">
      <c r="A39" s="132"/>
      <c r="B39" s="10"/>
      <c r="C39" s="165" t="s">
        <v>298</v>
      </c>
      <c r="D39" s="166"/>
      <c r="E39" s="166"/>
      <c r="F39" s="167"/>
      <c r="G39" s="109"/>
      <c r="H39" s="109"/>
      <c r="I39" s="109"/>
      <c r="J39" s="109"/>
      <c r="K39" s="97">
        <v>967531</v>
      </c>
      <c r="L39" s="97">
        <v>1487360</v>
      </c>
      <c r="M39" s="97">
        <v>168378</v>
      </c>
      <c r="N39" s="97">
        <v>94023</v>
      </c>
      <c r="O39" s="97">
        <v>165360</v>
      </c>
      <c r="P39" s="97">
        <v>574929</v>
      </c>
      <c r="Q39" s="97">
        <v>786710</v>
      </c>
      <c r="R39" s="97">
        <v>1060766</v>
      </c>
      <c r="S39" s="97">
        <v>100843</v>
      </c>
      <c r="T39" s="97">
        <v>0</v>
      </c>
      <c r="U39" s="97">
        <v>57289</v>
      </c>
      <c r="V39" s="88">
        <f>SUM($F$39:$U$39)</f>
        <v>5463189</v>
      </c>
    </row>
    <row r="40" spans="1:22" ht="9.9499999999999993" customHeight="1" x14ac:dyDescent="0.15">
      <c r="A40" s="132"/>
      <c r="B40" s="10"/>
      <c r="C40" s="165" t="s">
        <v>299</v>
      </c>
      <c r="D40" s="166"/>
      <c r="E40" s="166"/>
      <c r="F40" s="167"/>
      <c r="G40" s="109"/>
      <c r="H40" s="109"/>
      <c r="I40" s="109"/>
      <c r="J40" s="109"/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88">
        <f>SUM($F$40:$U$40)</f>
        <v>0</v>
      </c>
    </row>
    <row r="41" spans="1:22" ht="9.9499999999999993" customHeight="1" x14ac:dyDescent="0.15">
      <c r="A41" s="132"/>
      <c r="B41" s="11"/>
      <c r="C41" s="165" t="s">
        <v>160</v>
      </c>
      <c r="D41" s="166"/>
      <c r="E41" s="166"/>
      <c r="F41" s="167"/>
      <c r="G41" s="109"/>
      <c r="H41" s="109"/>
      <c r="I41" s="109"/>
      <c r="J41" s="109"/>
      <c r="K41" s="97">
        <v>2854</v>
      </c>
      <c r="L41" s="97">
        <v>29297</v>
      </c>
      <c r="M41" s="97">
        <v>0</v>
      </c>
      <c r="N41" s="97">
        <v>7765</v>
      </c>
      <c r="O41" s="97">
        <v>8905</v>
      </c>
      <c r="P41" s="97">
        <v>30202</v>
      </c>
      <c r="Q41" s="97">
        <v>36184</v>
      </c>
      <c r="R41" s="97">
        <v>51570</v>
      </c>
      <c r="S41" s="97">
        <v>5256</v>
      </c>
      <c r="T41" s="97">
        <v>0</v>
      </c>
      <c r="U41" s="97">
        <v>0</v>
      </c>
      <c r="V41" s="88">
        <f>SUM($F$41:$U$41)</f>
        <v>172033</v>
      </c>
    </row>
    <row r="42" spans="1:22" ht="9.9499999999999993" customHeight="1" x14ac:dyDescent="0.15">
      <c r="A42" s="132"/>
      <c r="B42" s="180" t="s">
        <v>163</v>
      </c>
      <c r="C42" s="129"/>
      <c r="D42" s="129"/>
      <c r="E42" s="129"/>
      <c r="F42" s="130"/>
      <c r="G42" s="109"/>
      <c r="H42" s="109"/>
      <c r="I42" s="109"/>
      <c r="J42" s="109"/>
      <c r="K42" s="97">
        <v>1293381</v>
      </c>
      <c r="L42" s="97">
        <v>9927388</v>
      </c>
      <c r="M42" s="97">
        <v>834249</v>
      </c>
      <c r="N42" s="97">
        <v>317231</v>
      </c>
      <c r="O42" s="97">
        <v>119519</v>
      </c>
      <c r="P42" s="97">
        <v>1722617</v>
      </c>
      <c r="Q42" s="97">
        <v>5864156</v>
      </c>
      <c r="R42" s="97">
        <v>200951</v>
      </c>
      <c r="S42" s="97">
        <v>7919</v>
      </c>
      <c r="T42" s="97">
        <v>0</v>
      </c>
      <c r="U42" s="97">
        <v>78370</v>
      </c>
      <c r="V42" s="88">
        <f>SUM($F$42:$U$42)</f>
        <v>20365781</v>
      </c>
    </row>
    <row r="43" spans="1:22" ht="9.9499999999999993" customHeight="1" x14ac:dyDescent="0.15">
      <c r="A43" s="132"/>
      <c r="B43" s="95"/>
      <c r="C43" s="128" t="s">
        <v>285</v>
      </c>
      <c r="D43" s="129"/>
      <c r="E43" s="129"/>
      <c r="F43" s="130"/>
      <c r="G43" s="109"/>
      <c r="H43" s="109"/>
      <c r="I43" s="109"/>
      <c r="J43" s="109"/>
      <c r="K43" s="97">
        <v>6492861</v>
      </c>
      <c r="L43" s="97">
        <v>19864498</v>
      </c>
      <c r="M43" s="97">
        <v>1842711</v>
      </c>
      <c r="N43" s="97">
        <v>1102594</v>
      </c>
      <c r="O43" s="97">
        <v>339694</v>
      </c>
      <c r="P43" s="97">
        <v>2391857</v>
      </c>
      <c r="Q43" s="97">
        <v>11388914</v>
      </c>
      <c r="R43" s="97">
        <v>219466</v>
      </c>
      <c r="S43" s="97">
        <v>21840</v>
      </c>
      <c r="T43" s="97">
        <v>0</v>
      </c>
      <c r="U43" s="97">
        <v>392482</v>
      </c>
      <c r="V43" s="88">
        <f>SUM($F$43:$U$43)</f>
        <v>44056917</v>
      </c>
    </row>
    <row r="44" spans="1:22" ht="9.9499999999999993" customHeight="1" x14ac:dyDescent="0.15">
      <c r="A44" s="132"/>
      <c r="B44" s="43"/>
      <c r="C44" s="128" t="s">
        <v>300</v>
      </c>
      <c r="D44" s="129"/>
      <c r="E44" s="129"/>
      <c r="F44" s="130"/>
      <c r="G44" s="109"/>
      <c r="H44" s="109"/>
      <c r="I44" s="109"/>
      <c r="J44" s="109"/>
      <c r="K44" s="97">
        <v>5199480</v>
      </c>
      <c r="L44" s="97">
        <v>9937110</v>
      </c>
      <c r="M44" s="97">
        <v>1008462</v>
      </c>
      <c r="N44" s="97">
        <v>785363</v>
      </c>
      <c r="O44" s="97">
        <v>220175</v>
      </c>
      <c r="P44" s="97">
        <v>669240</v>
      </c>
      <c r="Q44" s="97">
        <v>5524758</v>
      </c>
      <c r="R44" s="97">
        <v>18515</v>
      </c>
      <c r="S44" s="97">
        <v>13921</v>
      </c>
      <c r="T44" s="97">
        <v>0</v>
      </c>
      <c r="U44" s="97">
        <v>314112</v>
      </c>
      <c r="V44" s="88">
        <f>SUM($F$44:$U$44)</f>
        <v>23691136</v>
      </c>
    </row>
    <row r="45" spans="1:22" ht="9.9499999999999993" customHeight="1" x14ac:dyDescent="0.15">
      <c r="A45" s="133"/>
      <c r="B45" s="128" t="s">
        <v>112</v>
      </c>
      <c r="C45" s="129"/>
      <c r="D45" s="129"/>
      <c r="E45" s="129"/>
      <c r="F45" s="130"/>
      <c r="G45" s="109"/>
      <c r="H45" s="109"/>
      <c r="I45" s="109"/>
      <c r="J45" s="109"/>
      <c r="K45" s="97">
        <v>7016292</v>
      </c>
      <c r="L45" s="97">
        <v>20012213</v>
      </c>
      <c r="M45" s="97">
        <v>1793841</v>
      </c>
      <c r="N45" s="97">
        <v>894565</v>
      </c>
      <c r="O45" s="97">
        <v>1541687</v>
      </c>
      <c r="P45" s="97">
        <v>4728042</v>
      </c>
      <c r="Q45" s="97">
        <v>16288889</v>
      </c>
      <c r="R45" s="97">
        <v>5967578</v>
      </c>
      <c r="S45" s="97">
        <v>1013629</v>
      </c>
      <c r="T45" s="97">
        <v>0</v>
      </c>
      <c r="U45" s="97">
        <v>1410060</v>
      </c>
      <c r="V45" s="88">
        <f>SUM($F$45:$U$45)</f>
        <v>60666796</v>
      </c>
    </row>
    <row r="46" spans="1:22" ht="9.9499999999999993" customHeight="1" x14ac:dyDescent="0.15">
      <c r="A46" s="131" t="s">
        <v>164</v>
      </c>
      <c r="B46" s="180" t="s">
        <v>128</v>
      </c>
      <c r="C46" s="135"/>
      <c r="D46" s="135"/>
      <c r="E46" s="135"/>
      <c r="F46" s="136"/>
      <c r="G46" s="109"/>
      <c r="H46" s="109"/>
      <c r="I46" s="109"/>
      <c r="J46" s="109"/>
      <c r="K46" s="97">
        <v>7677116</v>
      </c>
      <c r="L46" s="97">
        <v>5033237</v>
      </c>
      <c r="M46" s="97">
        <v>2303031</v>
      </c>
      <c r="N46" s="97">
        <v>634632</v>
      </c>
      <c r="O46" s="97">
        <v>4132345</v>
      </c>
      <c r="P46" s="97">
        <v>5167340</v>
      </c>
      <c r="Q46" s="97">
        <v>2398948</v>
      </c>
      <c r="R46" s="97">
        <v>6155565</v>
      </c>
      <c r="S46" s="97">
        <v>2281060</v>
      </c>
      <c r="T46" s="97">
        <v>0</v>
      </c>
      <c r="U46" s="97">
        <v>1984634</v>
      </c>
      <c r="V46" s="88">
        <f>SUM($F$46:$U$46)</f>
        <v>37767908</v>
      </c>
    </row>
    <row r="47" spans="1:22" ht="9.9499999999999993" customHeight="1" x14ac:dyDescent="0.15">
      <c r="A47" s="132"/>
      <c r="B47" s="10"/>
      <c r="C47" s="128" t="s">
        <v>129</v>
      </c>
      <c r="D47" s="129"/>
      <c r="E47" s="129"/>
      <c r="F47" s="130"/>
      <c r="G47" s="109"/>
      <c r="H47" s="109"/>
      <c r="I47" s="109"/>
      <c r="J47" s="109"/>
      <c r="K47" s="97">
        <v>116762</v>
      </c>
      <c r="L47" s="97">
        <v>5033237</v>
      </c>
      <c r="M47" s="97">
        <v>15344</v>
      </c>
      <c r="N47" s="97">
        <v>0</v>
      </c>
      <c r="O47" s="97">
        <v>17162</v>
      </c>
      <c r="P47" s="97">
        <v>0</v>
      </c>
      <c r="Q47" s="97">
        <v>137102</v>
      </c>
      <c r="R47" s="97">
        <v>6155565</v>
      </c>
      <c r="S47" s="97">
        <v>4350</v>
      </c>
      <c r="T47" s="97">
        <v>0</v>
      </c>
      <c r="U47" s="97">
        <v>26997</v>
      </c>
      <c r="V47" s="88">
        <f>SUM($F$47:$U$47)</f>
        <v>11506519</v>
      </c>
    </row>
    <row r="48" spans="1:22" ht="9.9499999999999993" customHeight="1" x14ac:dyDescent="0.15">
      <c r="A48" s="132"/>
      <c r="B48" s="10"/>
      <c r="C48" s="128" t="s">
        <v>130</v>
      </c>
      <c r="D48" s="129"/>
      <c r="E48" s="129"/>
      <c r="F48" s="130"/>
      <c r="G48" s="109"/>
      <c r="H48" s="109"/>
      <c r="I48" s="109"/>
      <c r="J48" s="109"/>
      <c r="K48" s="97">
        <v>1694491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88">
        <f>SUM($F$48:$U$48)</f>
        <v>1694491</v>
      </c>
    </row>
    <row r="49" spans="1:22" ht="9.9499999999999993" customHeight="1" x14ac:dyDescent="0.15">
      <c r="A49" s="132"/>
      <c r="B49" s="10"/>
      <c r="C49" s="128" t="s">
        <v>131</v>
      </c>
      <c r="D49" s="129"/>
      <c r="E49" s="129"/>
      <c r="F49" s="130"/>
      <c r="G49" s="109"/>
      <c r="H49" s="109"/>
      <c r="I49" s="109"/>
      <c r="J49" s="109"/>
      <c r="K49" s="97">
        <v>5865863</v>
      </c>
      <c r="L49" s="97">
        <v>0</v>
      </c>
      <c r="M49" s="97">
        <v>2287687</v>
      </c>
      <c r="N49" s="97">
        <v>569451</v>
      </c>
      <c r="O49" s="97">
        <v>4081539</v>
      </c>
      <c r="P49" s="97">
        <v>5167340</v>
      </c>
      <c r="Q49" s="97">
        <v>1555769</v>
      </c>
      <c r="R49" s="97">
        <v>0</v>
      </c>
      <c r="S49" s="97">
        <v>2158551</v>
      </c>
      <c r="T49" s="97">
        <v>0</v>
      </c>
      <c r="U49" s="97">
        <v>1957637</v>
      </c>
      <c r="V49" s="88">
        <f>SUM($F$49:$U$49)</f>
        <v>23643837</v>
      </c>
    </row>
    <row r="50" spans="1:22" ht="9.9499999999999993" customHeight="1" x14ac:dyDescent="0.15">
      <c r="A50" s="132"/>
      <c r="B50" s="10"/>
      <c r="C50" s="128" t="s">
        <v>132</v>
      </c>
      <c r="D50" s="129"/>
      <c r="E50" s="129"/>
      <c r="F50" s="130"/>
      <c r="G50" s="109"/>
      <c r="H50" s="109"/>
      <c r="I50" s="109"/>
      <c r="J50" s="109"/>
      <c r="K50" s="97">
        <v>0</v>
      </c>
      <c r="L50" s="97">
        <v>0</v>
      </c>
      <c r="M50" s="97">
        <v>0</v>
      </c>
      <c r="N50" s="97">
        <v>65181</v>
      </c>
      <c r="O50" s="97">
        <v>33644</v>
      </c>
      <c r="P50" s="97">
        <v>0</v>
      </c>
      <c r="Q50" s="97">
        <v>706077</v>
      </c>
      <c r="R50" s="97">
        <v>0</v>
      </c>
      <c r="S50" s="97">
        <v>118159</v>
      </c>
      <c r="T50" s="97">
        <v>0</v>
      </c>
      <c r="U50" s="97">
        <v>0</v>
      </c>
      <c r="V50" s="88">
        <f>SUM($F$50:$U$50)</f>
        <v>923061</v>
      </c>
    </row>
    <row r="51" spans="1:22" ht="9.9499999999999993" customHeight="1" x14ac:dyDescent="0.15">
      <c r="A51" s="132"/>
      <c r="B51" s="180" t="s">
        <v>133</v>
      </c>
      <c r="C51" s="135"/>
      <c r="D51" s="135"/>
      <c r="E51" s="135"/>
      <c r="F51" s="136"/>
      <c r="G51" s="109"/>
      <c r="H51" s="109"/>
      <c r="I51" s="109"/>
      <c r="J51" s="109"/>
      <c r="K51" s="97">
        <v>717026</v>
      </c>
      <c r="L51" s="97">
        <v>7378000</v>
      </c>
      <c r="M51" s="97">
        <v>529488</v>
      </c>
      <c r="N51" s="97">
        <v>310711</v>
      </c>
      <c r="O51" s="97">
        <v>-2105741</v>
      </c>
      <c r="P51" s="97">
        <v>-4419335</v>
      </c>
      <c r="Q51" s="97">
        <v>-998339</v>
      </c>
      <c r="R51" s="97">
        <v>-355932</v>
      </c>
      <c r="S51" s="97">
        <v>-626254</v>
      </c>
      <c r="T51" s="97">
        <v>0</v>
      </c>
      <c r="U51" s="97">
        <v>-1899046</v>
      </c>
      <c r="V51" s="88">
        <f>SUM($F$51:$U$51)</f>
        <v>-1469422</v>
      </c>
    </row>
    <row r="52" spans="1:22" ht="9.9499999999999993" customHeight="1" x14ac:dyDescent="0.15">
      <c r="A52" s="132"/>
      <c r="B52" s="10"/>
      <c r="C52" s="180" t="s">
        <v>134</v>
      </c>
      <c r="D52" s="135"/>
      <c r="E52" s="135"/>
      <c r="F52" s="136"/>
      <c r="G52" s="109"/>
      <c r="H52" s="109"/>
      <c r="I52" s="109"/>
      <c r="J52" s="109"/>
      <c r="K52" s="97">
        <v>3250</v>
      </c>
      <c r="L52" s="97">
        <v>8038956</v>
      </c>
      <c r="M52" s="97">
        <v>0</v>
      </c>
      <c r="N52" s="97">
        <v>115580</v>
      </c>
      <c r="O52" s="97">
        <v>456</v>
      </c>
      <c r="P52" s="97">
        <v>0</v>
      </c>
      <c r="Q52" s="97">
        <v>1251924</v>
      </c>
      <c r="R52" s="97">
        <v>0</v>
      </c>
      <c r="S52" s="97">
        <v>13804</v>
      </c>
      <c r="T52" s="97">
        <v>0</v>
      </c>
      <c r="U52" s="97">
        <v>0</v>
      </c>
      <c r="V52" s="88">
        <f>SUM($F$52:$U$52)</f>
        <v>9423970</v>
      </c>
    </row>
    <row r="53" spans="1:22" ht="9.9499999999999993" customHeight="1" x14ac:dyDescent="0.15">
      <c r="A53" s="132"/>
      <c r="B53" s="10"/>
      <c r="C53" s="10"/>
      <c r="D53" s="128" t="s">
        <v>135</v>
      </c>
      <c r="E53" s="129"/>
      <c r="F53" s="130"/>
      <c r="G53" s="109"/>
      <c r="H53" s="109"/>
      <c r="I53" s="109"/>
      <c r="J53" s="109"/>
      <c r="K53" s="97">
        <v>0</v>
      </c>
      <c r="L53" s="97">
        <v>21583</v>
      </c>
      <c r="M53" s="97">
        <v>0</v>
      </c>
      <c r="N53" s="97">
        <v>0</v>
      </c>
      <c r="O53" s="97">
        <v>0</v>
      </c>
      <c r="P53" s="97">
        <v>0</v>
      </c>
      <c r="Q53" s="97">
        <v>20000</v>
      </c>
      <c r="R53" s="97">
        <v>0</v>
      </c>
      <c r="S53" s="97">
        <v>0</v>
      </c>
      <c r="T53" s="97">
        <v>0</v>
      </c>
      <c r="U53" s="97">
        <v>0</v>
      </c>
      <c r="V53" s="88">
        <f>SUM($F$53:$U$53)</f>
        <v>41583</v>
      </c>
    </row>
    <row r="54" spans="1:22" ht="9.9499999999999993" customHeight="1" x14ac:dyDescent="0.15">
      <c r="A54" s="132"/>
      <c r="B54" s="10"/>
      <c r="C54" s="10"/>
      <c r="D54" s="128" t="s">
        <v>136</v>
      </c>
      <c r="E54" s="129"/>
      <c r="F54" s="130"/>
      <c r="G54" s="109"/>
      <c r="H54" s="109"/>
      <c r="I54" s="109"/>
      <c r="J54" s="109"/>
      <c r="K54" s="97">
        <v>0</v>
      </c>
      <c r="L54" s="97">
        <v>94538</v>
      </c>
      <c r="M54" s="97">
        <v>0</v>
      </c>
      <c r="N54" s="97">
        <v>0</v>
      </c>
      <c r="O54" s="97">
        <v>0</v>
      </c>
      <c r="P54" s="97">
        <v>0</v>
      </c>
      <c r="Q54" s="97">
        <v>6667</v>
      </c>
      <c r="R54" s="97">
        <v>0</v>
      </c>
      <c r="S54" s="97">
        <v>0</v>
      </c>
      <c r="T54" s="97">
        <v>0</v>
      </c>
      <c r="U54" s="97">
        <v>0</v>
      </c>
      <c r="V54" s="88">
        <f>SUM($F$54:$U$54)</f>
        <v>101205</v>
      </c>
    </row>
    <row r="55" spans="1:22" ht="9.9499999999999993" customHeight="1" x14ac:dyDescent="0.15">
      <c r="A55" s="132"/>
      <c r="B55" s="10"/>
      <c r="C55" s="10"/>
      <c r="D55" s="128" t="s">
        <v>137</v>
      </c>
      <c r="E55" s="129"/>
      <c r="F55" s="130"/>
      <c r="G55" s="109"/>
      <c r="H55" s="109"/>
      <c r="I55" s="109"/>
      <c r="J55" s="109"/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88">
        <f>SUM($F$55:$U$55)</f>
        <v>0</v>
      </c>
    </row>
    <row r="56" spans="1:22" ht="9.9499999999999993" customHeight="1" x14ac:dyDescent="0.15">
      <c r="A56" s="132"/>
      <c r="B56" s="10"/>
      <c r="C56" s="10"/>
      <c r="D56" s="128" t="s">
        <v>138</v>
      </c>
      <c r="E56" s="129"/>
      <c r="F56" s="130"/>
      <c r="G56" s="109"/>
      <c r="H56" s="109"/>
      <c r="I56" s="109"/>
      <c r="J56" s="109"/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88">
        <f>SUM($F$56:$U$56)</f>
        <v>0</v>
      </c>
    </row>
    <row r="57" spans="1:22" ht="9.9499999999999993" customHeight="1" x14ac:dyDescent="0.15">
      <c r="A57" s="132"/>
      <c r="B57" s="10"/>
      <c r="C57" s="11"/>
      <c r="D57" s="128" t="s">
        <v>118</v>
      </c>
      <c r="E57" s="129"/>
      <c r="F57" s="130"/>
      <c r="G57" s="109"/>
      <c r="H57" s="109"/>
      <c r="I57" s="109"/>
      <c r="J57" s="109"/>
      <c r="K57" s="97">
        <v>3250</v>
      </c>
      <c r="L57" s="97">
        <v>7922835</v>
      </c>
      <c r="M57" s="97">
        <v>0</v>
      </c>
      <c r="N57" s="97">
        <v>115580</v>
      </c>
      <c r="O57" s="97">
        <v>456</v>
      </c>
      <c r="P57" s="97">
        <v>0</v>
      </c>
      <c r="Q57" s="97">
        <v>1225257</v>
      </c>
      <c r="R57" s="97">
        <v>0</v>
      </c>
      <c r="S57" s="97">
        <v>13804</v>
      </c>
      <c r="T57" s="97">
        <v>0</v>
      </c>
      <c r="U57" s="97">
        <v>0</v>
      </c>
      <c r="V57" s="88">
        <f>SUM($F$57:$U$57)</f>
        <v>9281182</v>
      </c>
    </row>
    <row r="58" spans="1:22" ht="9.9499999999999993" customHeight="1" x14ac:dyDescent="0.15">
      <c r="A58" s="132"/>
      <c r="B58" s="10"/>
      <c r="C58" s="180" t="s">
        <v>139</v>
      </c>
      <c r="D58" s="135"/>
      <c r="E58" s="135"/>
      <c r="F58" s="136"/>
      <c r="G58" s="109"/>
      <c r="H58" s="109"/>
      <c r="I58" s="109"/>
      <c r="J58" s="109"/>
      <c r="K58" s="97">
        <v>713776</v>
      </c>
      <c r="L58" s="97">
        <v>-660956</v>
      </c>
      <c r="M58" s="97">
        <v>529488</v>
      </c>
      <c r="N58" s="97">
        <v>195131</v>
      </c>
      <c r="O58" s="97">
        <v>-2106197</v>
      </c>
      <c r="P58" s="97">
        <v>-4419335</v>
      </c>
      <c r="Q58" s="97">
        <v>-2250263</v>
      </c>
      <c r="R58" s="97">
        <v>-355932</v>
      </c>
      <c r="S58" s="97">
        <v>-640058</v>
      </c>
      <c r="T58" s="97">
        <v>0</v>
      </c>
      <c r="U58" s="97">
        <v>-1899046</v>
      </c>
      <c r="V58" s="88">
        <f>SUM($F$58:$U$58)</f>
        <v>-10893392</v>
      </c>
    </row>
    <row r="59" spans="1:22" ht="9.9499999999999993" customHeight="1" x14ac:dyDescent="0.15">
      <c r="A59" s="132"/>
      <c r="B59" s="10"/>
      <c r="C59" s="10"/>
      <c r="D59" s="128" t="s">
        <v>140</v>
      </c>
      <c r="E59" s="129"/>
      <c r="F59" s="130"/>
      <c r="G59" s="109"/>
      <c r="H59" s="109"/>
      <c r="I59" s="109"/>
      <c r="J59" s="109"/>
      <c r="K59" s="97">
        <v>0</v>
      </c>
      <c r="L59" s="97">
        <v>0</v>
      </c>
      <c r="M59" s="97">
        <v>80300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1694</v>
      </c>
      <c r="T59" s="97">
        <v>0</v>
      </c>
      <c r="U59" s="97">
        <v>272</v>
      </c>
      <c r="V59" s="88">
        <f>SUM($F$59:$U$59)</f>
        <v>82266</v>
      </c>
    </row>
    <row r="60" spans="1:22" ht="9.9499999999999993" customHeight="1" x14ac:dyDescent="0.15">
      <c r="A60" s="132"/>
      <c r="B60" s="10"/>
      <c r="C60" s="10"/>
      <c r="D60" s="128" t="s">
        <v>141</v>
      </c>
      <c r="E60" s="129"/>
      <c r="F60" s="130"/>
      <c r="G60" s="109"/>
      <c r="H60" s="109"/>
      <c r="I60" s="109"/>
      <c r="J60" s="109"/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7">
        <v>11725</v>
      </c>
      <c r="T60" s="97">
        <v>0</v>
      </c>
      <c r="U60" s="97">
        <v>0</v>
      </c>
      <c r="V60" s="88">
        <f>SUM($F$60:$U$60)</f>
        <v>11725</v>
      </c>
    </row>
    <row r="61" spans="1:22" ht="9.9499999999999993" customHeight="1" x14ac:dyDescent="0.15">
      <c r="A61" s="132"/>
      <c r="B61" s="10"/>
      <c r="C61" s="10"/>
      <c r="D61" s="128" t="s">
        <v>142</v>
      </c>
      <c r="E61" s="129"/>
      <c r="F61" s="130"/>
      <c r="G61" s="109"/>
      <c r="H61" s="109"/>
      <c r="I61" s="109"/>
      <c r="J61" s="109"/>
      <c r="K61" s="97">
        <v>0</v>
      </c>
      <c r="L61" s="97">
        <v>0</v>
      </c>
      <c r="M61" s="97">
        <v>420000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32183</v>
      </c>
      <c r="T61" s="97">
        <v>0</v>
      </c>
      <c r="U61" s="97">
        <v>1000</v>
      </c>
      <c r="V61" s="88">
        <f>+SUM(K61:U61)</f>
        <v>453183</v>
      </c>
    </row>
    <row r="62" spans="1:22" ht="9.9499999999999993" customHeight="1" x14ac:dyDescent="0.15">
      <c r="A62" s="132"/>
      <c r="B62" s="10"/>
      <c r="C62" s="10"/>
      <c r="D62" s="128" t="s">
        <v>143</v>
      </c>
      <c r="E62" s="129"/>
      <c r="F62" s="130"/>
      <c r="G62" s="109"/>
      <c r="H62" s="109"/>
      <c r="I62" s="109"/>
      <c r="J62" s="109"/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88">
        <f t="shared" ref="V62:V73" si="0">+SUM(K62:U62)</f>
        <v>0</v>
      </c>
    </row>
    <row r="63" spans="1:22" ht="9.9499999999999993" customHeight="1" x14ac:dyDescent="0.15">
      <c r="A63" s="132"/>
      <c r="B63" s="10"/>
      <c r="C63" s="10"/>
      <c r="D63" s="188" t="s">
        <v>165</v>
      </c>
      <c r="E63" s="128" t="s">
        <v>144</v>
      </c>
      <c r="F63" s="130"/>
      <c r="G63" s="109"/>
      <c r="H63" s="109"/>
      <c r="I63" s="109"/>
      <c r="J63" s="109"/>
      <c r="K63" s="97">
        <v>713776</v>
      </c>
      <c r="L63" s="97">
        <v>0</v>
      </c>
      <c r="M63" s="97">
        <v>29188</v>
      </c>
      <c r="N63" s="97">
        <v>195131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88">
        <f t="shared" si="0"/>
        <v>938095</v>
      </c>
    </row>
    <row r="64" spans="1:22" ht="9.9499999999999993" customHeight="1" x14ac:dyDescent="0.15">
      <c r="A64" s="132"/>
      <c r="B64" s="10"/>
      <c r="C64" s="10"/>
      <c r="D64" s="189"/>
      <c r="E64" s="128" t="s">
        <v>301</v>
      </c>
      <c r="F64" s="130"/>
      <c r="G64" s="109"/>
      <c r="H64" s="109"/>
      <c r="I64" s="109"/>
      <c r="J64" s="109"/>
      <c r="K64" s="97">
        <v>0</v>
      </c>
      <c r="L64" s="97">
        <v>660956</v>
      </c>
      <c r="M64" s="97">
        <v>0</v>
      </c>
      <c r="N64" s="97">
        <v>0</v>
      </c>
      <c r="O64" s="97">
        <v>2106197</v>
      </c>
      <c r="P64" s="97">
        <v>4419335</v>
      </c>
      <c r="Q64" s="97">
        <v>2250263</v>
      </c>
      <c r="R64" s="97">
        <v>355932</v>
      </c>
      <c r="S64" s="97">
        <v>685660</v>
      </c>
      <c r="T64" s="97">
        <v>0</v>
      </c>
      <c r="U64" s="97">
        <v>1900318</v>
      </c>
      <c r="V64" s="88">
        <f t="shared" si="0"/>
        <v>12378661</v>
      </c>
    </row>
    <row r="65" spans="1:22" ht="9.9499999999999993" customHeight="1" x14ac:dyDescent="0.15">
      <c r="A65" s="132"/>
      <c r="B65" s="10"/>
      <c r="C65" s="10"/>
      <c r="D65" s="189"/>
      <c r="E65" s="188" t="s">
        <v>166</v>
      </c>
      <c r="F65" s="44" t="s">
        <v>167</v>
      </c>
      <c r="G65" s="45"/>
      <c r="H65" s="45"/>
      <c r="I65" s="45"/>
      <c r="J65" s="45"/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88">
        <f t="shared" si="0"/>
        <v>0</v>
      </c>
    </row>
    <row r="66" spans="1:22" ht="9.9499999999999993" customHeight="1" x14ac:dyDescent="0.15">
      <c r="A66" s="132"/>
      <c r="B66" s="11"/>
      <c r="C66" s="11"/>
      <c r="D66" s="190"/>
      <c r="E66" s="190"/>
      <c r="F66" s="44" t="s">
        <v>302</v>
      </c>
      <c r="G66" s="45"/>
      <c r="H66" s="45"/>
      <c r="I66" s="45"/>
      <c r="J66" s="45"/>
      <c r="K66" s="97">
        <v>2477892</v>
      </c>
      <c r="L66" s="97">
        <v>2708327</v>
      </c>
      <c r="M66" s="97">
        <v>88008</v>
      </c>
      <c r="N66" s="97">
        <v>322095</v>
      </c>
      <c r="O66" s="97">
        <v>760080</v>
      </c>
      <c r="P66" s="97">
        <v>1588083</v>
      </c>
      <c r="Q66" s="97">
        <v>405984</v>
      </c>
      <c r="R66" s="97">
        <v>75934</v>
      </c>
      <c r="S66" s="97">
        <v>692316</v>
      </c>
      <c r="T66" s="97">
        <v>0</v>
      </c>
      <c r="U66" s="97">
        <v>88210</v>
      </c>
      <c r="V66" s="88">
        <f t="shared" si="0"/>
        <v>9206929</v>
      </c>
    </row>
    <row r="67" spans="1:22" ht="9.9499999999999993" customHeight="1" x14ac:dyDescent="0.15">
      <c r="A67" s="132"/>
      <c r="B67" s="128" t="s">
        <v>168</v>
      </c>
      <c r="C67" s="129"/>
      <c r="D67" s="129"/>
      <c r="E67" s="129"/>
      <c r="F67" s="130"/>
      <c r="G67" s="45"/>
      <c r="H67" s="45"/>
      <c r="I67" s="45"/>
      <c r="J67" s="45"/>
      <c r="K67" s="97">
        <v>0</v>
      </c>
      <c r="L67" s="97">
        <v>0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7">
        <v>0</v>
      </c>
      <c r="S67" s="97">
        <v>0</v>
      </c>
      <c r="T67" s="97">
        <v>0</v>
      </c>
      <c r="U67" s="97">
        <v>0</v>
      </c>
      <c r="V67" s="88">
        <f t="shared" si="0"/>
        <v>0</v>
      </c>
    </row>
    <row r="68" spans="1:22" ht="9.9499999999999993" customHeight="1" x14ac:dyDescent="0.15">
      <c r="A68" s="133"/>
      <c r="B68" s="129" t="s">
        <v>112</v>
      </c>
      <c r="C68" s="129"/>
      <c r="D68" s="129"/>
      <c r="E68" s="129"/>
      <c r="F68" s="130"/>
      <c r="G68" s="109"/>
      <c r="H68" s="109"/>
      <c r="I68" s="109"/>
      <c r="J68" s="109"/>
      <c r="K68" s="97">
        <v>8394142</v>
      </c>
      <c r="L68" s="97">
        <v>12411237</v>
      </c>
      <c r="M68" s="97">
        <v>2832519</v>
      </c>
      <c r="N68" s="97">
        <v>945343</v>
      </c>
      <c r="O68" s="97">
        <v>2026604</v>
      </c>
      <c r="P68" s="97">
        <v>748005</v>
      </c>
      <c r="Q68" s="97">
        <v>1400609</v>
      </c>
      <c r="R68" s="97">
        <v>5799633</v>
      </c>
      <c r="S68" s="97">
        <v>1654806</v>
      </c>
      <c r="T68" s="97">
        <v>0</v>
      </c>
      <c r="U68" s="97">
        <v>85588</v>
      </c>
      <c r="V68" s="88">
        <f t="shared" si="0"/>
        <v>36298486</v>
      </c>
    </row>
    <row r="69" spans="1:22" ht="9.9499999999999993" customHeight="1" x14ac:dyDescent="0.15">
      <c r="A69" s="168" t="s">
        <v>145</v>
      </c>
      <c r="B69" s="129"/>
      <c r="C69" s="129"/>
      <c r="D69" s="129"/>
      <c r="E69" s="129"/>
      <c r="F69" s="130"/>
      <c r="G69" s="109"/>
      <c r="H69" s="109"/>
      <c r="I69" s="109"/>
      <c r="J69" s="109"/>
      <c r="K69" s="97">
        <v>15410434</v>
      </c>
      <c r="L69" s="97">
        <v>32423450</v>
      </c>
      <c r="M69" s="97">
        <v>4626360</v>
      </c>
      <c r="N69" s="97">
        <v>1839908</v>
      </c>
      <c r="O69" s="97">
        <v>3568291</v>
      </c>
      <c r="P69" s="97">
        <v>5476047</v>
      </c>
      <c r="Q69" s="97">
        <v>17689498</v>
      </c>
      <c r="R69" s="97">
        <v>11767211</v>
      </c>
      <c r="S69" s="97">
        <v>2668435</v>
      </c>
      <c r="T69" s="97">
        <v>0</v>
      </c>
      <c r="U69" s="97">
        <v>1495648</v>
      </c>
      <c r="V69" s="88">
        <f t="shared" si="0"/>
        <v>96965282</v>
      </c>
    </row>
    <row r="70" spans="1:22" ht="9.9499999999999993" customHeight="1" x14ac:dyDescent="0.15">
      <c r="A70" s="168" t="s">
        <v>146</v>
      </c>
      <c r="B70" s="129"/>
      <c r="C70" s="129"/>
      <c r="D70" s="129"/>
      <c r="E70" s="129"/>
      <c r="F70" s="130"/>
      <c r="G70" s="109"/>
      <c r="H70" s="109"/>
      <c r="I70" s="109"/>
      <c r="J70" s="109"/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97">
        <v>0</v>
      </c>
      <c r="U70" s="97">
        <v>0</v>
      </c>
      <c r="V70" s="88">
        <f t="shared" si="0"/>
        <v>0</v>
      </c>
    </row>
    <row r="71" spans="1:22" ht="9.9499999999999993" customHeight="1" x14ac:dyDescent="0.15">
      <c r="A71" s="168" t="s">
        <v>147</v>
      </c>
      <c r="B71" s="129"/>
      <c r="C71" s="129"/>
      <c r="D71" s="129"/>
      <c r="E71" s="129"/>
      <c r="F71" s="130"/>
      <c r="G71" s="109"/>
      <c r="H71" s="109"/>
      <c r="I71" s="109"/>
      <c r="J71" s="109"/>
      <c r="K71" s="97">
        <v>0</v>
      </c>
      <c r="L71" s="97">
        <v>0</v>
      </c>
      <c r="M71" s="97">
        <v>0</v>
      </c>
      <c r="N71" s="97">
        <v>0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88">
        <f t="shared" si="0"/>
        <v>0</v>
      </c>
    </row>
    <row r="72" spans="1:22" ht="9.9499999999999993" customHeight="1" x14ac:dyDescent="0.15">
      <c r="A72" s="168" t="s">
        <v>148</v>
      </c>
      <c r="B72" s="129"/>
      <c r="C72" s="129"/>
      <c r="D72" s="129"/>
      <c r="E72" s="129"/>
      <c r="F72" s="130"/>
      <c r="G72" s="109"/>
      <c r="H72" s="109"/>
      <c r="I72" s="109"/>
      <c r="J72" s="109"/>
      <c r="K72" s="97">
        <v>429493</v>
      </c>
      <c r="L72" s="97">
        <v>410043</v>
      </c>
      <c r="M72" s="97">
        <v>11180</v>
      </c>
      <c r="N72" s="97">
        <v>0</v>
      </c>
      <c r="O72" s="97">
        <v>51917</v>
      </c>
      <c r="P72" s="97">
        <v>0</v>
      </c>
      <c r="Q72" s="97">
        <v>0</v>
      </c>
      <c r="R72" s="97">
        <v>75333</v>
      </c>
      <c r="S72" s="97">
        <v>23185</v>
      </c>
      <c r="T72" s="97">
        <v>0</v>
      </c>
      <c r="U72" s="97">
        <v>0</v>
      </c>
      <c r="V72" s="88">
        <f t="shared" si="0"/>
        <v>1001151</v>
      </c>
    </row>
    <row r="73" spans="1:22" ht="9.9499999999999993" customHeight="1" x14ac:dyDescent="0.15">
      <c r="A73" s="169" t="s">
        <v>303</v>
      </c>
      <c r="B73" s="170"/>
      <c r="C73" s="170"/>
      <c r="D73" s="170"/>
      <c r="E73" s="170"/>
      <c r="F73" s="171"/>
      <c r="G73" s="79"/>
      <c r="H73" s="79"/>
      <c r="I73" s="79"/>
      <c r="J73" s="79"/>
      <c r="K73" s="98">
        <v>0</v>
      </c>
      <c r="L73" s="98">
        <v>0</v>
      </c>
      <c r="M73" s="98">
        <v>0</v>
      </c>
      <c r="N73" s="98">
        <v>18119</v>
      </c>
      <c r="O73" s="98">
        <v>0</v>
      </c>
      <c r="P73" s="98">
        <v>102393</v>
      </c>
      <c r="Q73" s="98">
        <v>94421</v>
      </c>
      <c r="R73" s="98">
        <v>0</v>
      </c>
      <c r="S73" s="98">
        <v>0</v>
      </c>
      <c r="T73" s="98">
        <v>0</v>
      </c>
      <c r="U73" s="98">
        <v>48715</v>
      </c>
      <c r="V73" s="89">
        <f t="shared" si="0"/>
        <v>263648</v>
      </c>
    </row>
  </sheetData>
  <mergeCells count="74">
    <mergeCell ref="B20:F20"/>
    <mergeCell ref="B21:F21"/>
    <mergeCell ref="C17:F17"/>
    <mergeCell ref="D8:F8"/>
    <mergeCell ref="D10:F10"/>
    <mergeCell ref="D11:F11"/>
    <mergeCell ref="C12:F12"/>
    <mergeCell ref="C18:F18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C28:F28"/>
    <mergeCell ref="C29:F29"/>
    <mergeCell ref="B31:F31"/>
    <mergeCell ref="C32:F32"/>
    <mergeCell ref="C23:F23"/>
    <mergeCell ref="C26:F26"/>
    <mergeCell ref="C27:F27"/>
    <mergeCell ref="C30:F3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C37:F37"/>
    <mergeCell ref="C38:F38"/>
    <mergeCell ref="C40:F40"/>
    <mergeCell ref="B42:F42"/>
    <mergeCell ref="C43:F43"/>
    <mergeCell ref="C44:F44"/>
    <mergeCell ref="C47:F47"/>
    <mergeCell ref="C48:F48"/>
    <mergeCell ref="C49:F49"/>
    <mergeCell ref="C50:F50"/>
  </mergeCells>
  <phoneticPr fontId="2"/>
  <conditionalFormatting sqref="K3:K73">
    <cfRule type="cellIs" dxfId="18" priority="12" stopIfTrue="1" operator="equal">
      <formula>0</formula>
    </cfRule>
  </conditionalFormatting>
  <conditionalFormatting sqref="L3:L73">
    <cfRule type="cellIs" dxfId="17" priority="11" stopIfTrue="1" operator="equal">
      <formula>0</formula>
    </cfRule>
  </conditionalFormatting>
  <conditionalFormatting sqref="M3:M73">
    <cfRule type="cellIs" dxfId="16" priority="10" stopIfTrue="1" operator="equal">
      <formula>0</formula>
    </cfRule>
  </conditionalFormatting>
  <conditionalFormatting sqref="N3:N73">
    <cfRule type="cellIs" dxfId="15" priority="9" stopIfTrue="1" operator="equal">
      <formula>0</formula>
    </cfRule>
  </conditionalFormatting>
  <conditionalFormatting sqref="O3:O73">
    <cfRule type="cellIs" dxfId="14" priority="8" stopIfTrue="1" operator="equal">
      <formula>0</formula>
    </cfRule>
  </conditionalFormatting>
  <conditionalFormatting sqref="P3:P73">
    <cfRule type="cellIs" dxfId="13" priority="7" stopIfTrue="1" operator="equal">
      <formula>0</formula>
    </cfRule>
  </conditionalFormatting>
  <conditionalFormatting sqref="Q3:Q73">
    <cfRule type="cellIs" dxfId="12" priority="6" stopIfTrue="1" operator="equal">
      <formula>0</formula>
    </cfRule>
  </conditionalFormatting>
  <conditionalFormatting sqref="R3:R73">
    <cfRule type="cellIs" dxfId="11" priority="5" stopIfTrue="1" operator="equal">
      <formula>0</formula>
    </cfRule>
  </conditionalFormatting>
  <conditionalFormatting sqref="S3:S73">
    <cfRule type="cellIs" dxfId="10" priority="4" stopIfTrue="1" operator="equal">
      <formula>0</formula>
    </cfRule>
  </conditionalFormatting>
  <conditionalFormatting sqref="T3:T73">
    <cfRule type="cellIs" dxfId="9" priority="3" stopIfTrue="1" operator="equal">
      <formula>0</formula>
    </cfRule>
  </conditionalFormatting>
  <conditionalFormatting sqref="U3:U73">
    <cfRule type="cellIs" dxfId="8" priority="2" stopIfTrue="1" operator="equal">
      <formula>0</formula>
    </cfRule>
  </conditionalFormatting>
  <conditionalFormatting sqref="V3:V73">
    <cfRule type="cellIs" dxfId="7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7" orientation="portrait" useFirstPageNumber="1" r:id="rId1"/>
  <headerFooter scaleWithDoc="0">
    <oddHeader>&amp;L&amp;"ＭＳ ゴシック,標準"&amp;12Ⅳ　平成26年度地方公営企業事業別決算状況
　１　法適用事業
　　（２）病院事業&amp;R
&amp;"ＭＳ ゴシック,標準"&amp;12&amp;A</oddHeader>
    <oddFooter xml:space="preserve">&amp;C&amp;"ＭＳ ゴシック,標準"&amp;9&amp;P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K1" zoomScale="130" zoomScaleNormal="130" workbookViewId="0">
      <selection activeCell="T15" sqref="T15"/>
    </sheetView>
  </sheetViews>
  <sheetFormatPr defaultColWidth="9.625" defaultRowHeight="9.9499999999999993" customHeight="1" x14ac:dyDescent="0.15"/>
  <cols>
    <col min="1" max="4" width="1.625" style="16" customWidth="1"/>
    <col min="5" max="5" width="15.625" style="16" customWidth="1"/>
    <col min="6" max="10" width="0" style="16" hidden="1" customWidth="1"/>
    <col min="11" max="21" width="9.625" style="16" customWidth="1"/>
    <col min="22" max="16384" width="9.625" style="16"/>
  </cols>
  <sheetData>
    <row r="1" spans="1:22" ht="9.9499999999999993" customHeight="1" x14ac:dyDescent="0.15">
      <c r="A1" s="147" t="s">
        <v>273</v>
      </c>
      <c r="B1" s="148"/>
      <c r="C1" s="148"/>
      <c r="D1" s="148"/>
      <c r="E1" s="149"/>
      <c r="F1" s="1"/>
      <c r="G1" s="1"/>
      <c r="H1" s="1"/>
      <c r="I1" s="1"/>
      <c r="J1" s="1"/>
      <c r="K1" s="38" t="s">
        <v>40</v>
      </c>
      <c r="L1" s="38" t="s">
        <v>43</v>
      </c>
      <c r="M1" s="38" t="s">
        <v>46</v>
      </c>
      <c r="N1" s="38" t="s">
        <v>48</v>
      </c>
      <c r="O1" s="38" t="s">
        <v>50</v>
      </c>
      <c r="P1" s="38" t="s">
        <v>53</v>
      </c>
      <c r="Q1" s="38" t="s">
        <v>55</v>
      </c>
      <c r="R1" s="38" t="s">
        <v>57</v>
      </c>
      <c r="S1" s="38" t="s">
        <v>60</v>
      </c>
      <c r="T1" s="38" t="s">
        <v>62</v>
      </c>
      <c r="U1" s="38" t="s">
        <v>65</v>
      </c>
      <c r="V1" s="69" t="s">
        <v>124</v>
      </c>
    </row>
    <row r="2" spans="1:22" ht="9.9499999999999993" customHeight="1" x14ac:dyDescent="0.15">
      <c r="A2" s="150"/>
      <c r="B2" s="151"/>
      <c r="C2" s="151"/>
      <c r="D2" s="151"/>
      <c r="E2" s="152"/>
      <c r="F2" s="19"/>
      <c r="G2" s="19"/>
      <c r="H2" s="19"/>
      <c r="I2" s="19"/>
      <c r="J2" s="19"/>
      <c r="K2" s="46" t="s">
        <v>33</v>
      </c>
      <c r="L2" s="46" t="s">
        <v>33</v>
      </c>
      <c r="M2" s="46" t="s">
        <v>33</v>
      </c>
      <c r="N2" s="46" t="s">
        <v>33</v>
      </c>
      <c r="O2" s="46" t="s">
        <v>33</v>
      </c>
      <c r="P2" s="46" t="s">
        <v>33</v>
      </c>
      <c r="Q2" s="46" t="s">
        <v>33</v>
      </c>
      <c r="R2" s="46" t="s">
        <v>33</v>
      </c>
      <c r="S2" s="46" t="s">
        <v>33</v>
      </c>
      <c r="T2" s="46" t="s">
        <v>33</v>
      </c>
      <c r="U2" s="46" t="s">
        <v>33</v>
      </c>
      <c r="V2" s="70"/>
    </row>
    <row r="3" spans="1:22" ht="9.9499999999999993" customHeight="1" x14ac:dyDescent="0.15">
      <c r="A3" s="209" t="s">
        <v>169</v>
      </c>
      <c r="B3" s="212" t="s">
        <v>170</v>
      </c>
      <c r="C3" s="193"/>
      <c r="D3" s="193"/>
      <c r="E3" s="184"/>
      <c r="F3" s="47"/>
      <c r="G3" s="47"/>
      <c r="H3" s="47"/>
      <c r="I3" s="47"/>
      <c r="J3" s="47"/>
      <c r="K3" s="41">
        <v>72900</v>
      </c>
      <c r="L3" s="41">
        <v>0</v>
      </c>
      <c r="M3" s="41">
        <v>155300</v>
      </c>
      <c r="N3" s="41">
        <v>0</v>
      </c>
      <c r="O3" s="41">
        <v>13100</v>
      </c>
      <c r="P3" s="41">
        <v>503800</v>
      </c>
      <c r="Q3" s="41">
        <v>105500</v>
      </c>
      <c r="R3" s="41">
        <v>0</v>
      </c>
      <c r="S3" s="41">
        <v>0</v>
      </c>
      <c r="T3" s="41">
        <v>0</v>
      </c>
      <c r="U3" s="41">
        <v>23300</v>
      </c>
      <c r="V3" s="73">
        <f>SUM(F3:U3)</f>
        <v>873900</v>
      </c>
    </row>
    <row r="4" spans="1:22" ht="9.9499999999999993" customHeight="1" x14ac:dyDescent="0.15">
      <c r="A4" s="210"/>
      <c r="B4" s="48"/>
      <c r="C4" s="186" t="s">
        <v>171</v>
      </c>
      <c r="D4" s="129"/>
      <c r="E4" s="130"/>
      <c r="F4" s="24"/>
      <c r="G4" s="24"/>
      <c r="H4" s="24"/>
      <c r="I4" s="24"/>
      <c r="J4" s="24"/>
      <c r="K4" s="49">
        <v>72900</v>
      </c>
      <c r="L4" s="49">
        <v>0</v>
      </c>
      <c r="M4" s="49">
        <v>155300</v>
      </c>
      <c r="N4" s="49">
        <v>0</v>
      </c>
      <c r="O4" s="49">
        <v>13100</v>
      </c>
      <c r="P4" s="49">
        <v>503800</v>
      </c>
      <c r="Q4" s="49">
        <v>105500</v>
      </c>
      <c r="R4" s="49">
        <v>0</v>
      </c>
      <c r="S4" s="49">
        <v>0</v>
      </c>
      <c r="T4" s="49">
        <v>0</v>
      </c>
      <c r="U4" s="49">
        <v>23300</v>
      </c>
      <c r="V4" s="74">
        <f>SUM(F4:U4)</f>
        <v>873900</v>
      </c>
    </row>
    <row r="5" spans="1:22" ht="9.9499999999999993" customHeight="1" x14ac:dyDescent="0.15">
      <c r="A5" s="210"/>
      <c r="B5" s="50"/>
      <c r="C5" s="186" t="s">
        <v>24</v>
      </c>
      <c r="D5" s="129"/>
      <c r="E5" s="130"/>
      <c r="F5" s="24"/>
      <c r="G5" s="24"/>
      <c r="H5" s="24"/>
      <c r="I5" s="24"/>
      <c r="J5" s="24"/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74">
        <f t="shared" ref="V5:V28" si="0">SUM(F5:U5)</f>
        <v>0</v>
      </c>
    </row>
    <row r="6" spans="1:22" ht="9.9499999999999993" customHeight="1" x14ac:dyDescent="0.15">
      <c r="A6" s="210"/>
      <c r="B6" s="186" t="s">
        <v>172</v>
      </c>
      <c r="C6" s="129"/>
      <c r="D6" s="129"/>
      <c r="E6" s="130"/>
      <c r="F6" s="51"/>
      <c r="G6" s="51"/>
      <c r="H6" s="51"/>
      <c r="I6" s="51"/>
      <c r="J6" s="51"/>
      <c r="K6" s="49">
        <v>216207</v>
      </c>
      <c r="L6" s="49">
        <v>0</v>
      </c>
      <c r="M6" s="49">
        <v>44338</v>
      </c>
      <c r="N6" s="49">
        <v>0</v>
      </c>
      <c r="O6" s="49">
        <v>131280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58302</v>
      </c>
      <c r="V6" s="74">
        <f t="shared" si="0"/>
        <v>450127</v>
      </c>
    </row>
    <row r="7" spans="1:22" ht="9.9499999999999993" customHeight="1" x14ac:dyDescent="0.15">
      <c r="A7" s="210"/>
      <c r="B7" s="186" t="s">
        <v>73</v>
      </c>
      <c r="C7" s="129"/>
      <c r="D7" s="129"/>
      <c r="E7" s="130"/>
      <c r="F7" s="51"/>
      <c r="G7" s="51"/>
      <c r="H7" s="51"/>
      <c r="I7" s="51"/>
      <c r="J7" s="51"/>
      <c r="K7" s="49">
        <v>0</v>
      </c>
      <c r="L7" s="49">
        <v>318356</v>
      </c>
      <c r="M7" s="49">
        <v>36722</v>
      </c>
      <c r="N7" s="49">
        <v>0</v>
      </c>
      <c r="O7" s="49">
        <v>0</v>
      </c>
      <c r="P7" s="49">
        <v>881533</v>
      </c>
      <c r="Q7" s="49">
        <v>447574</v>
      </c>
      <c r="R7" s="49">
        <v>0</v>
      </c>
      <c r="S7" s="49">
        <v>264</v>
      </c>
      <c r="T7" s="49">
        <v>0</v>
      </c>
      <c r="U7" s="49">
        <v>0</v>
      </c>
      <c r="V7" s="74">
        <f t="shared" si="0"/>
        <v>1684449</v>
      </c>
    </row>
    <row r="8" spans="1:22" ht="9.9499999999999993" customHeight="1" x14ac:dyDescent="0.15">
      <c r="A8" s="210"/>
      <c r="B8" s="186" t="s">
        <v>173</v>
      </c>
      <c r="C8" s="129"/>
      <c r="D8" s="129"/>
      <c r="E8" s="130"/>
      <c r="F8" s="51"/>
      <c r="G8" s="51"/>
      <c r="H8" s="51"/>
      <c r="I8" s="51"/>
      <c r="J8" s="51"/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74">
        <f>SUM(F8:U8)</f>
        <v>0</v>
      </c>
    </row>
    <row r="9" spans="1:22" ht="9.9499999999999993" customHeight="1" x14ac:dyDescent="0.15">
      <c r="A9" s="210"/>
      <c r="B9" s="128" t="s">
        <v>79</v>
      </c>
      <c r="C9" s="129"/>
      <c r="D9" s="129"/>
      <c r="E9" s="130"/>
      <c r="F9" s="32"/>
      <c r="G9" s="32"/>
      <c r="H9" s="32"/>
      <c r="I9" s="32"/>
      <c r="J9" s="32"/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74">
        <f t="shared" si="0"/>
        <v>0</v>
      </c>
    </row>
    <row r="10" spans="1:22" ht="9.9499999999999993" customHeight="1" x14ac:dyDescent="0.15">
      <c r="A10" s="210"/>
      <c r="B10" s="128" t="s">
        <v>174</v>
      </c>
      <c r="C10" s="129"/>
      <c r="D10" s="129"/>
      <c r="E10" s="130"/>
      <c r="F10" s="32"/>
      <c r="G10" s="32"/>
      <c r="H10" s="32"/>
      <c r="I10" s="32"/>
      <c r="J10" s="32"/>
      <c r="K10" s="49">
        <v>0</v>
      </c>
      <c r="L10" s="49">
        <v>58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74">
        <f t="shared" si="0"/>
        <v>58</v>
      </c>
    </row>
    <row r="11" spans="1:22" ht="9.9499999999999993" customHeight="1" x14ac:dyDescent="0.15">
      <c r="A11" s="210"/>
      <c r="B11" s="207" t="s">
        <v>77</v>
      </c>
      <c r="C11" s="207"/>
      <c r="D11" s="207"/>
      <c r="E11" s="208"/>
      <c r="F11" s="32"/>
      <c r="G11" s="32"/>
      <c r="H11" s="32"/>
      <c r="I11" s="32"/>
      <c r="J11" s="32"/>
      <c r="K11" s="49">
        <v>5074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15291</v>
      </c>
      <c r="S11" s="49">
        <v>0</v>
      </c>
      <c r="T11" s="49">
        <v>0</v>
      </c>
      <c r="U11" s="49">
        <v>0</v>
      </c>
      <c r="V11" s="74">
        <f>SUM(F11:U11)</f>
        <v>20365</v>
      </c>
    </row>
    <row r="12" spans="1:22" ht="9.9499999999999993" customHeight="1" x14ac:dyDescent="0.15">
      <c r="A12" s="210"/>
      <c r="B12" s="128" t="s">
        <v>78</v>
      </c>
      <c r="C12" s="129"/>
      <c r="D12" s="129"/>
      <c r="E12" s="130"/>
      <c r="F12" s="32"/>
      <c r="G12" s="32"/>
      <c r="H12" s="32"/>
      <c r="I12" s="32"/>
      <c r="J12" s="32"/>
      <c r="K12" s="49">
        <v>140</v>
      </c>
      <c r="L12" s="49">
        <v>0</v>
      </c>
      <c r="M12" s="49">
        <v>0</v>
      </c>
      <c r="N12" s="49">
        <v>0</v>
      </c>
      <c r="O12" s="49">
        <v>0</v>
      </c>
      <c r="P12" s="49">
        <v>489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74">
        <f t="shared" si="0"/>
        <v>629</v>
      </c>
    </row>
    <row r="13" spans="1:22" ht="9.9499999999999993" customHeight="1" x14ac:dyDescent="0.15">
      <c r="A13" s="210"/>
      <c r="B13" s="128" t="s">
        <v>175</v>
      </c>
      <c r="C13" s="129"/>
      <c r="D13" s="129"/>
      <c r="E13" s="130"/>
      <c r="F13" s="32"/>
      <c r="G13" s="32"/>
      <c r="H13" s="32"/>
      <c r="I13" s="32"/>
      <c r="J13" s="32"/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74">
        <f>SUM(F13:U13)</f>
        <v>0</v>
      </c>
    </row>
    <row r="14" spans="1:22" ht="9.9499999999999993" customHeight="1" x14ac:dyDescent="0.15">
      <c r="A14" s="210"/>
      <c r="B14" s="128" t="s">
        <v>24</v>
      </c>
      <c r="C14" s="129"/>
      <c r="D14" s="129"/>
      <c r="E14" s="130"/>
      <c r="F14" s="32"/>
      <c r="G14" s="32"/>
      <c r="H14" s="32"/>
      <c r="I14" s="32"/>
      <c r="J14" s="32"/>
      <c r="K14" s="49">
        <v>0</v>
      </c>
      <c r="L14" s="49">
        <v>0</v>
      </c>
      <c r="M14" s="49">
        <v>615</v>
      </c>
      <c r="N14" s="49">
        <v>0</v>
      </c>
      <c r="O14" s="49">
        <v>0</v>
      </c>
      <c r="P14" s="49">
        <v>2610</v>
      </c>
      <c r="Q14" s="49">
        <v>70000</v>
      </c>
      <c r="R14" s="49">
        <v>0</v>
      </c>
      <c r="S14" s="49">
        <v>80</v>
      </c>
      <c r="T14" s="49">
        <v>0</v>
      </c>
      <c r="U14" s="49">
        <v>0</v>
      </c>
      <c r="V14" s="74">
        <f t="shared" si="0"/>
        <v>73305</v>
      </c>
    </row>
    <row r="15" spans="1:22" ht="9.9499999999999993" customHeight="1" x14ac:dyDescent="0.15">
      <c r="A15" s="210"/>
      <c r="B15" s="180" t="s">
        <v>275</v>
      </c>
      <c r="C15" s="135"/>
      <c r="D15" s="135"/>
      <c r="E15" s="136"/>
      <c r="F15" s="32"/>
      <c r="G15" s="32"/>
      <c r="H15" s="32"/>
      <c r="I15" s="32"/>
      <c r="J15" s="32"/>
      <c r="K15" s="49">
        <v>294321</v>
      </c>
      <c r="L15" s="49">
        <v>318414</v>
      </c>
      <c r="M15" s="49">
        <v>236975</v>
      </c>
      <c r="N15" s="49">
        <v>0</v>
      </c>
      <c r="O15" s="49">
        <v>144380</v>
      </c>
      <c r="P15" s="49">
        <v>1388432</v>
      </c>
      <c r="Q15" s="49">
        <v>623074</v>
      </c>
      <c r="R15" s="49">
        <v>15291</v>
      </c>
      <c r="S15" s="49">
        <v>344</v>
      </c>
      <c r="T15" s="49">
        <v>0</v>
      </c>
      <c r="U15" s="49">
        <v>81602</v>
      </c>
      <c r="V15" s="74">
        <f t="shared" si="0"/>
        <v>3102833</v>
      </c>
    </row>
    <row r="16" spans="1:22" ht="9.9499999999999993" customHeight="1" x14ac:dyDescent="0.15">
      <c r="A16" s="210"/>
      <c r="B16" s="42"/>
      <c r="C16" s="180" t="s">
        <v>176</v>
      </c>
      <c r="D16" s="135"/>
      <c r="E16" s="136"/>
      <c r="F16" s="32"/>
      <c r="G16" s="32"/>
      <c r="H16" s="32"/>
      <c r="I16" s="32"/>
      <c r="J16" s="32"/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116">
        <f t="shared" si="0"/>
        <v>0</v>
      </c>
    </row>
    <row r="17" spans="1:22" ht="9.9499999999999993" customHeight="1" x14ac:dyDescent="0.15">
      <c r="A17" s="210"/>
      <c r="B17" s="9"/>
      <c r="C17" s="213" t="s">
        <v>276</v>
      </c>
      <c r="D17" s="178"/>
      <c r="E17" s="214"/>
      <c r="F17" s="28"/>
      <c r="G17" s="28"/>
      <c r="H17" s="28"/>
      <c r="I17" s="28"/>
      <c r="J17" s="28"/>
      <c r="K17" s="53">
        <v>77653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117">
        <f>SUM(F17:U17)</f>
        <v>77653</v>
      </c>
    </row>
    <row r="18" spans="1:22" ht="9.9499999999999993" customHeight="1" x14ac:dyDescent="0.15">
      <c r="A18" s="210"/>
      <c r="B18" s="39"/>
      <c r="C18" s="165" t="s">
        <v>308</v>
      </c>
      <c r="D18" s="166"/>
      <c r="E18" s="167"/>
      <c r="F18" s="28"/>
      <c r="G18" s="28"/>
      <c r="H18" s="28"/>
      <c r="I18" s="28"/>
      <c r="J18" s="28"/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74">
        <f t="shared" si="0"/>
        <v>0</v>
      </c>
    </row>
    <row r="19" spans="1:22" ht="9.9499999999999993" customHeight="1" x14ac:dyDescent="0.15">
      <c r="A19" s="211"/>
      <c r="B19" s="128" t="s">
        <v>277</v>
      </c>
      <c r="C19" s="129"/>
      <c r="D19" s="129"/>
      <c r="E19" s="130"/>
      <c r="F19" s="54"/>
      <c r="G19" s="54"/>
      <c r="H19" s="54"/>
      <c r="I19" s="54"/>
      <c r="J19" s="54"/>
      <c r="K19" s="49">
        <v>216668</v>
      </c>
      <c r="L19" s="49">
        <v>318414</v>
      </c>
      <c r="M19" s="49">
        <v>236975</v>
      </c>
      <c r="N19" s="49">
        <v>0</v>
      </c>
      <c r="O19" s="49">
        <v>144380</v>
      </c>
      <c r="P19" s="49">
        <v>1388432</v>
      </c>
      <c r="Q19" s="49">
        <v>623074</v>
      </c>
      <c r="R19" s="49">
        <v>15291</v>
      </c>
      <c r="S19" s="49">
        <v>344</v>
      </c>
      <c r="T19" s="49">
        <v>0</v>
      </c>
      <c r="U19" s="49">
        <v>81602</v>
      </c>
      <c r="V19" s="74">
        <f t="shared" si="0"/>
        <v>3025180</v>
      </c>
    </row>
    <row r="20" spans="1:22" ht="9.9499999999999993" customHeight="1" x14ac:dyDescent="0.15">
      <c r="A20" s="131" t="s">
        <v>177</v>
      </c>
      <c r="B20" s="135" t="s">
        <v>178</v>
      </c>
      <c r="C20" s="135"/>
      <c r="D20" s="135"/>
      <c r="E20" s="136"/>
      <c r="F20" s="32"/>
      <c r="G20" s="32"/>
      <c r="H20" s="32"/>
      <c r="I20" s="32"/>
      <c r="J20" s="32"/>
      <c r="K20" s="49">
        <v>779231</v>
      </c>
      <c r="L20" s="49">
        <v>837974</v>
      </c>
      <c r="M20" s="49">
        <v>274937</v>
      </c>
      <c r="N20" s="49">
        <v>27148</v>
      </c>
      <c r="O20" s="49">
        <v>142692</v>
      </c>
      <c r="P20" s="49">
        <v>1170279</v>
      </c>
      <c r="Q20" s="49">
        <v>404747</v>
      </c>
      <c r="R20" s="49">
        <v>1113779</v>
      </c>
      <c r="S20" s="49">
        <v>35560</v>
      </c>
      <c r="T20" s="49">
        <v>0</v>
      </c>
      <c r="U20" s="49">
        <v>26425</v>
      </c>
      <c r="V20" s="74">
        <f>SUM(F20:U20)</f>
        <v>4812772</v>
      </c>
    </row>
    <row r="21" spans="1:22" ht="9.9499999999999993" customHeight="1" x14ac:dyDescent="0.15">
      <c r="A21" s="132"/>
      <c r="B21" s="34"/>
      <c r="C21" s="128" t="s">
        <v>88</v>
      </c>
      <c r="D21" s="129"/>
      <c r="E21" s="130"/>
      <c r="F21" s="28"/>
      <c r="G21" s="28"/>
      <c r="H21" s="28"/>
      <c r="I21" s="28"/>
      <c r="J21" s="28"/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56297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74">
        <f t="shared" si="0"/>
        <v>56297</v>
      </c>
    </row>
    <row r="22" spans="1:22" ht="9.9499999999999993" customHeight="1" x14ac:dyDescent="0.15">
      <c r="A22" s="132"/>
      <c r="B22" s="55"/>
      <c r="C22" s="128" t="s">
        <v>179</v>
      </c>
      <c r="D22" s="129"/>
      <c r="E22" s="130"/>
      <c r="F22" s="28"/>
      <c r="G22" s="28"/>
      <c r="H22" s="28"/>
      <c r="I22" s="28"/>
      <c r="J22" s="28"/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74">
        <f t="shared" si="0"/>
        <v>0</v>
      </c>
    </row>
    <row r="23" spans="1:22" ht="9.9499999999999993" customHeight="1" x14ac:dyDescent="0.15">
      <c r="A23" s="132"/>
      <c r="B23" s="135" t="s">
        <v>180</v>
      </c>
      <c r="C23" s="135"/>
      <c r="D23" s="135"/>
      <c r="E23" s="136"/>
      <c r="F23" s="32"/>
      <c r="G23" s="32"/>
      <c r="H23" s="32"/>
      <c r="I23" s="32"/>
      <c r="J23" s="32"/>
      <c r="K23" s="49">
        <v>225910</v>
      </c>
      <c r="L23" s="49">
        <v>477534</v>
      </c>
      <c r="M23" s="49">
        <v>71640</v>
      </c>
      <c r="N23" s="49">
        <v>57942</v>
      </c>
      <c r="O23" s="49">
        <v>171734</v>
      </c>
      <c r="P23" s="49">
        <v>272078</v>
      </c>
      <c r="Q23" s="49">
        <v>582161</v>
      </c>
      <c r="R23" s="49">
        <v>261971</v>
      </c>
      <c r="S23" s="49">
        <v>42463</v>
      </c>
      <c r="T23" s="49">
        <v>0</v>
      </c>
      <c r="U23" s="49">
        <v>83126</v>
      </c>
      <c r="V23" s="74">
        <f t="shared" si="0"/>
        <v>2246559</v>
      </c>
    </row>
    <row r="24" spans="1:22" ht="9.9499999999999993" customHeight="1" x14ac:dyDescent="0.15">
      <c r="A24" s="132"/>
      <c r="B24" s="34"/>
      <c r="C24" s="128" t="s">
        <v>171</v>
      </c>
      <c r="D24" s="129"/>
      <c r="E24" s="130"/>
      <c r="F24" s="28"/>
      <c r="G24" s="28"/>
      <c r="H24" s="28"/>
      <c r="I24" s="28"/>
      <c r="J24" s="28"/>
      <c r="K24" s="49">
        <v>225910</v>
      </c>
      <c r="L24" s="49">
        <v>477534</v>
      </c>
      <c r="M24" s="49">
        <v>71640</v>
      </c>
      <c r="N24" s="49">
        <v>57942</v>
      </c>
      <c r="O24" s="49">
        <v>171734</v>
      </c>
      <c r="P24" s="49">
        <v>272078</v>
      </c>
      <c r="Q24" s="49">
        <v>582161</v>
      </c>
      <c r="R24" s="49">
        <v>261971</v>
      </c>
      <c r="S24" s="49">
        <v>42463</v>
      </c>
      <c r="T24" s="49">
        <v>0</v>
      </c>
      <c r="U24" s="49">
        <v>83126</v>
      </c>
      <c r="V24" s="74">
        <f>SUM(F24:U24)</f>
        <v>2246559</v>
      </c>
    </row>
    <row r="25" spans="1:22" ht="9.9499999999999993" customHeight="1" x14ac:dyDescent="0.15">
      <c r="A25" s="132"/>
      <c r="B25" s="55"/>
      <c r="C25" s="128" t="s">
        <v>24</v>
      </c>
      <c r="D25" s="129"/>
      <c r="E25" s="130"/>
      <c r="F25" s="28"/>
      <c r="G25" s="28"/>
      <c r="H25" s="28"/>
      <c r="I25" s="28"/>
      <c r="J25" s="28"/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74">
        <f t="shared" si="0"/>
        <v>0</v>
      </c>
    </row>
    <row r="26" spans="1:22" ht="9.9499999999999993" customHeight="1" x14ac:dyDescent="0.15">
      <c r="A26" s="132"/>
      <c r="B26" s="128" t="s">
        <v>181</v>
      </c>
      <c r="C26" s="129"/>
      <c r="D26" s="129"/>
      <c r="E26" s="130"/>
      <c r="F26" s="32"/>
      <c r="G26" s="32"/>
      <c r="H26" s="32"/>
      <c r="I26" s="32"/>
      <c r="J26" s="32"/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74">
        <f t="shared" si="0"/>
        <v>0</v>
      </c>
    </row>
    <row r="27" spans="1:22" ht="9.9499999999999993" customHeight="1" x14ac:dyDescent="0.15">
      <c r="A27" s="132"/>
      <c r="B27" s="128" t="s">
        <v>182</v>
      </c>
      <c r="C27" s="129"/>
      <c r="D27" s="129"/>
      <c r="E27" s="130"/>
      <c r="F27" s="32"/>
      <c r="G27" s="32"/>
      <c r="H27" s="32"/>
      <c r="I27" s="32"/>
      <c r="J27" s="32"/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74">
        <f>SUM(F27:U27)</f>
        <v>0</v>
      </c>
    </row>
    <row r="28" spans="1:22" ht="9.9499999999999993" customHeight="1" x14ac:dyDescent="0.15">
      <c r="A28" s="132"/>
      <c r="B28" s="128" t="s">
        <v>24</v>
      </c>
      <c r="C28" s="129"/>
      <c r="D28" s="129"/>
      <c r="E28" s="130"/>
      <c r="F28" s="32"/>
      <c r="G28" s="32"/>
      <c r="H28" s="32"/>
      <c r="I28" s="32"/>
      <c r="J28" s="32"/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22665</v>
      </c>
      <c r="Q28" s="49">
        <v>4200</v>
      </c>
      <c r="R28" s="49">
        <v>0</v>
      </c>
      <c r="S28" s="49">
        <v>0</v>
      </c>
      <c r="T28" s="49">
        <v>0</v>
      </c>
      <c r="U28" s="49">
        <v>0</v>
      </c>
      <c r="V28" s="74">
        <f t="shared" si="0"/>
        <v>26865</v>
      </c>
    </row>
    <row r="29" spans="1:22" ht="9.9499999999999993" customHeight="1" x14ac:dyDescent="0.15">
      <c r="A29" s="133"/>
      <c r="B29" s="128" t="s">
        <v>278</v>
      </c>
      <c r="C29" s="129"/>
      <c r="D29" s="129"/>
      <c r="E29" s="130"/>
      <c r="F29" s="54"/>
      <c r="G29" s="54"/>
      <c r="H29" s="54"/>
      <c r="I29" s="54"/>
      <c r="J29" s="54"/>
      <c r="K29" s="49">
        <v>1005141</v>
      </c>
      <c r="L29" s="49">
        <v>1315508</v>
      </c>
      <c r="M29" s="49">
        <v>346577</v>
      </c>
      <c r="N29" s="49">
        <v>85090</v>
      </c>
      <c r="O29" s="49">
        <v>314426</v>
      </c>
      <c r="P29" s="49">
        <v>1465022</v>
      </c>
      <c r="Q29" s="49">
        <v>991108</v>
      </c>
      <c r="R29" s="49">
        <v>1375750</v>
      </c>
      <c r="S29" s="49">
        <v>78023</v>
      </c>
      <c r="T29" s="49">
        <v>0</v>
      </c>
      <c r="U29" s="49">
        <v>109551</v>
      </c>
      <c r="V29" s="74">
        <f>SUM(F29:U29)</f>
        <v>7086196</v>
      </c>
    </row>
    <row r="30" spans="1:22" ht="9.9499999999999993" customHeight="1" x14ac:dyDescent="0.15">
      <c r="A30" s="201" t="s">
        <v>279</v>
      </c>
      <c r="B30" s="202"/>
      <c r="C30" s="203"/>
      <c r="D30" s="128" t="s">
        <v>183</v>
      </c>
      <c r="E30" s="130"/>
      <c r="F30" s="36"/>
      <c r="G30" s="36"/>
      <c r="H30" s="36"/>
      <c r="I30" s="36"/>
      <c r="J30" s="36"/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74">
        <f>SUM(F30:U30)</f>
        <v>0</v>
      </c>
    </row>
    <row r="31" spans="1:22" ht="9.9499999999999993" customHeight="1" x14ac:dyDescent="0.15">
      <c r="A31" s="204"/>
      <c r="B31" s="205"/>
      <c r="C31" s="206"/>
      <c r="D31" s="128" t="s">
        <v>304</v>
      </c>
      <c r="E31" s="130"/>
      <c r="F31" s="36"/>
      <c r="G31" s="36"/>
      <c r="H31" s="36"/>
      <c r="I31" s="36"/>
      <c r="J31" s="36"/>
      <c r="K31" s="49">
        <v>788473</v>
      </c>
      <c r="L31" s="49">
        <v>997094</v>
      </c>
      <c r="M31" s="49">
        <v>109602</v>
      </c>
      <c r="N31" s="49">
        <v>85090</v>
      </c>
      <c r="O31" s="49">
        <v>170046</v>
      </c>
      <c r="P31" s="49">
        <v>76590</v>
      </c>
      <c r="Q31" s="49">
        <v>368034</v>
      </c>
      <c r="R31" s="49">
        <v>1360459</v>
      </c>
      <c r="S31" s="49">
        <v>77679</v>
      </c>
      <c r="T31" s="49">
        <v>0</v>
      </c>
      <c r="U31" s="49">
        <v>27949</v>
      </c>
      <c r="V31" s="74">
        <f t="shared" ref="V31:V51" si="1">SUM(F31:U31)</f>
        <v>4061016</v>
      </c>
    </row>
    <row r="32" spans="1:22" ht="9.9499999999999993" customHeight="1" x14ac:dyDescent="0.15">
      <c r="A32" s="131" t="s">
        <v>184</v>
      </c>
      <c r="B32" s="128" t="s">
        <v>185</v>
      </c>
      <c r="C32" s="129"/>
      <c r="D32" s="129"/>
      <c r="E32" s="130"/>
      <c r="F32" s="56"/>
      <c r="G32" s="56"/>
      <c r="H32" s="56"/>
      <c r="I32" s="56"/>
      <c r="J32" s="56"/>
      <c r="K32" s="49">
        <v>787695</v>
      </c>
      <c r="L32" s="49">
        <v>994034</v>
      </c>
      <c r="M32" s="49">
        <v>108921</v>
      </c>
      <c r="N32" s="49">
        <v>82732</v>
      </c>
      <c r="O32" s="49">
        <v>169239</v>
      </c>
      <c r="P32" s="49">
        <v>75426</v>
      </c>
      <c r="Q32" s="49">
        <v>367107</v>
      </c>
      <c r="R32" s="49">
        <v>1357588</v>
      </c>
      <c r="S32" s="49">
        <v>75397</v>
      </c>
      <c r="T32" s="49">
        <v>0</v>
      </c>
      <c r="U32" s="49">
        <v>25834</v>
      </c>
      <c r="V32" s="74">
        <f t="shared" si="1"/>
        <v>4043973</v>
      </c>
    </row>
    <row r="33" spans="1:22" ht="9.9499999999999993" customHeight="1" x14ac:dyDescent="0.15">
      <c r="A33" s="132"/>
      <c r="B33" s="128" t="s">
        <v>186</v>
      </c>
      <c r="C33" s="129"/>
      <c r="D33" s="129"/>
      <c r="E33" s="130"/>
      <c r="F33" s="56"/>
      <c r="G33" s="56"/>
      <c r="H33" s="56"/>
      <c r="I33" s="56"/>
      <c r="J33" s="56"/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74">
        <f t="shared" si="1"/>
        <v>0</v>
      </c>
    </row>
    <row r="34" spans="1:22" ht="9.9499999999999993" customHeight="1" x14ac:dyDescent="0.15">
      <c r="A34" s="132"/>
      <c r="B34" s="128" t="s">
        <v>187</v>
      </c>
      <c r="C34" s="129"/>
      <c r="D34" s="129"/>
      <c r="E34" s="130"/>
      <c r="F34" s="56"/>
      <c r="G34" s="56"/>
      <c r="H34" s="56"/>
      <c r="I34" s="56"/>
      <c r="J34" s="56"/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74">
        <f>SUM(F34:U34)</f>
        <v>0</v>
      </c>
    </row>
    <row r="35" spans="1:22" ht="9.9499999999999993" customHeight="1" x14ac:dyDescent="0.15">
      <c r="A35" s="132"/>
      <c r="B35" s="128" t="s">
        <v>188</v>
      </c>
      <c r="C35" s="129"/>
      <c r="D35" s="129"/>
      <c r="E35" s="130"/>
      <c r="F35" s="56"/>
      <c r="G35" s="56"/>
      <c r="H35" s="56"/>
      <c r="I35" s="56"/>
      <c r="J35" s="56"/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74">
        <f t="shared" si="1"/>
        <v>0</v>
      </c>
    </row>
    <row r="36" spans="1:22" ht="9.9499999999999993" customHeight="1" x14ac:dyDescent="0.15">
      <c r="A36" s="132"/>
      <c r="B36" s="128" t="s">
        <v>189</v>
      </c>
      <c r="C36" s="129"/>
      <c r="D36" s="129"/>
      <c r="E36" s="130"/>
      <c r="F36" s="56"/>
      <c r="G36" s="56"/>
      <c r="H36" s="56"/>
      <c r="I36" s="56"/>
      <c r="J36" s="56"/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74">
        <f t="shared" si="1"/>
        <v>0</v>
      </c>
    </row>
    <row r="37" spans="1:22" ht="9.9499999999999993" customHeight="1" x14ac:dyDescent="0.15">
      <c r="A37" s="132"/>
      <c r="B37" s="128" t="s">
        <v>190</v>
      </c>
      <c r="C37" s="129"/>
      <c r="D37" s="129"/>
      <c r="E37" s="130"/>
      <c r="F37" s="56"/>
      <c r="G37" s="56"/>
      <c r="H37" s="56"/>
      <c r="I37" s="56"/>
      <c r="J37" s="56"/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74">
        <f>SUM(F37:U37)</f>
        <v>0</v>
      </c>
    </row>
    <row r="38" spans="1:22" ht="9.9499999999999993" customHeight="1" x14ac:dyDescent="0.15">
      <c r="A38" s="132"/>
      <c r="B38" s="128" t="s">
        <v>24</v>
      </c>
      <c r="C38" s="129"/>
      <c r="D38" s="129"/>
      <c r="E38" s="130"/>
      <c r="F38" s="56"/>
      <c r="G38" s="56"/>
      <c r="H38" s="56"/>
      <c r="I38" s="56"/>
      <c r="J38" s="56"/>
      <c r="K38" s="49">
        <v>778</v>
      </c>
      <c r="L38" s="49">
        <v>3060</v>
      </c>
      <c r="M38" s="49">
        <v>681</v>
      </c>
      <c r="N38" s="49">
        <v>2358</v>
      </c>
      <c r="O38" s="49">
        <v>807</v>
      </c>
      <c r="P38" s="49">
        <v>1164</v>
      </c>
      <c r="Q38" s="49">
        <v>927</v>
      </c>
      <c r="R38" s="49">
        <v>2871</v>
      </c>
      <c r="S38" s="49">
        <v>2282</v>
      </c>
      <c r="T38" s="49">
        <v>0</v>
      </c>
      <c r="U38" s="49">
        <v>2115</v>
      </c>
      <c r="V38" s="74">
        <f t="shared" si="1"/>
        <v>17043</v>
      </c>
    </row>
    <row r="39" spans="1:22" ht="9.9499999999999993" customHeight="1" x14ac:dyDescent="0.15">
      <c r="A39" s="133"/>
      <c r="B39" s="128" t="s">
        <v>280</v>
      </c>
      <c r="C39" s="129"/>
      <c r="D39" s="129"/>
      <c r="E39" s="130"/>
      <c r="F39" s="57"/>
      <c r="G39" s="57"/>
      <c r="H39" s="57"/>
      <c r="I39" s="57"/>
      <c r="J39" s="57"/>
      <c r="K39" s="49">
        <v>788473</v>
      </c>
      <c r="L39" s="49">
        <v>997094</v>
      </c>
      <c r="M39" s="49">
        <v>109602</v>
      </c>
      <c r="N39" s="49">
        <v>85090</v>
      </c>
      <c r="O39" s="49">
        <v>170046</v>
      </c>
      <c r="P39" s="49">
        <v>76590</v>
      </c>
      <c r="Q39" s="49">
        <v>368034</v>
      </c>
      <c r="R39" s="49">
        <v>1360459</v>
      </c>
      <c r="S39" s="49">
        <v>77679</v>
      </c>
      <c r="T39" s="49">
        <v>0</v>
      </c>
      <c r="U39" s="49">
        <v>27949</v>
      </c>
      <c r="V39" s="74">
        <f>SUM(F39:U39)</f>
        <v>4061016</v>
      </c>
    </row>
    <row r="40" spans="1:22" ht="9.9499999999999993" customHeight="1" x14ac:dyDescent="0.15">
      <c r="A40" s="168" t="s">
        <v>305</v>
      </c>
      <c r="B40" s="129"/>
      <c r="C40" s="129"/>
      <c r="D40" s="129"/>
      <c r="E40" s="130"/>
      <c r="F40" s="56"/>
      <c r="G40" s="56"/>
      <c r="H40" s="56"/>
      <c r="I40" s="56"/>
      <c r="J40" s="56"/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74">
        <f t="shared" si="1"/>
        <v>0</v>
      </c>
    </row>
    <row r="41" spans="1:22" ht="9.9499999999999993" customHeight="1" x14ac:dyDescent="0.15">
      <c r="A41" s="200" t="s">
        <v>191</v>
      </c>
      <c r="B41" s="166"/>
      <c r="C41" s="166"/>
      <c r="D41" s="166"/>
      <c r="E41" s="167"/>
      <c r="F41" s="56"/>
      <c r="G41" s="56"/>
      <c r="H41" s="56"/>
      <c r="I41" s="56"/>
      <c r="J41" s="56"/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74">
        <f t="shared" si="1"/>
        <v>0</v>
      </c>
    </row>
    <row r="42" spans="1:22" ht="9.9499999999999993" customHeight="1" x14ac:dyDescent="0.15">
      <c r="A42" s="168" t="s">
        <v>192</v>
      </c>
      <c r="B42" s="129"/>
      <c r="C42" s="129"/>
      <c r="D42" s="129"/>
      <c r="E42" s="130"/>
      <c r="F42" s="36"/>
      <c r="G42" s="36"/>
      <c r="H42" s="36"/>
      <c r="I42" s="36"/>
      <c r="J42" s="36"/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74">
        <f t="shared" si="1"/>
        <v>0</v>
      </c>
    </row>
    <row r="43" spans="1:22" ht="9.9499999999999993" customHeight="1" x14ac:dyDescent="0.15">
      <c r="A43" s="194" t="s">
        <v>193</v>
      </c>
      <c r="B43" s="195"/>
      <c r="C43" s="188" t="s">
        <v>170</v>
      </c>
      <c r="D43" s="128" t="s">
        <v>306</v>
      </c>
      <c r="E43" s="130"/>
      <c r="F43" s="56"/>
      <c r="G43" s="56"/>
      <c r="H43" s="56"/>
      <c r="I43" s="56"/>
      <c r="J43" s="56"/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23300</v>
      </c>
      <c r="V43" s="74">
        <f>SUM(F43:U43)</f>
        <v>23300</v>
      </c>
    </row>
    <row r="44" spans="1:22" ht="9.9499999999999993" customHeight="1" x14ac:dyDescent="0.15">
      <c r="A44" s="196"/>
      <c r="B44" s="197"/>
      <c r="C44" s="189"/>
      <c r="D44" s="128" t="s">
        <v>307</v>
      </c>
      <c r="E44" s="130"/>
      <c r="F44" s="56"/>
      <c r="G44" s="56"/>
      <c r="H44" s="56"/>
      <c r="I44" s="56"/>
      <c r="J44" s="56"/>
      <c r="K44" s="49">
        <v>8000</v>
      </c>
      <c r="L44" s="49">
        <v>0</v>
      </c>
      <c r="M44" s="49">
        <v>0</v>
      </c>
      <c r="N44" s="49">
        <v>0</v>
      </c>
      <c r="O44" s="49">
        <v>13100</v>
      </c>
      <c r="P44" s="49">
        <v>503800</v>
      </c>
      <c r="Q44" s="49">
        <v>105500</v>
      </c>
      <c r="R44" s="49">
        <v>0</v>
      </c>
      <c r="S44" s="49">
        <v>0</v>
      </c>
      <c r="T44" s="49">
        <v>0</v>
      </c>
      <c r="U44" s="49">
        <v>0</v>
      </c>
      <c r="V44" s="74">
        <f t="shared" si="1"/>
        <v>630400</v>
      </c>
    </row>
    <row r="45" spans="1:22" ht="9.9499999999999993" customHeight="1" x14ac:dyDescent="0.15">
      <c r="A45" s="196"/>
      <c r="B45" s="197"/>
      <c r="C45" s="190"/>
      <c r="D45" s="128" t="s">
        <v>24</v>
      </c>
      <c r="E45" s="130"/>
      <c r="F45" s="56"/>
      <c r="G45" s="56"/>
      <c r="H45" s="56"/>
      <c r="I45" s="56"/>
      <c r="J45" s="56"/>
      <c r="K45" s="49">
        <v>64900</v>
      </c>
      <c r="L45" s="49">
        <v>0</v>
      </c>
      <c r="M45" s="49">
        <v>155300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74">
        <f t="shared" si="1"/>
        <v>220200</v>
      </c>
    </row>
    <row r="46" spans="1:22" ht="9.9499999999999993" customHeight="1" x14ac:dyDescent="0.15">
      <c r="A46" s="196"/>
      <c r="B46" s="197"/>
      <c r="C46" s="128" t="s">
        <v>77</v>
      </c>
      <c r="D46" s="129"/>
      <c r="E46" s="130"/>
      <c r="F46" s="56"/>
      <c r="G46" s="56"/>
      <c r="H46" s="56"/>
      <c r="I46" s="56"/>
      <c r="J46" s="56"/>
      <c r="K46" s="49">
        <v>5074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15291</v>
      </c>
      <c r="S46" s="49">
        <v>0</v>
      </c>
      <c r="T46" s="49">
        <v>0</v>
      </c>
      <c r="U46" s="49">
        <v>0</v>
      </c>
      <c r="V46" s="74">
        <f>SUM(F46:U46)</f>
        <v>20365</v>
      </c>
    </row>
    <row r="47" spans="1:22" ht="9.9499999999999993" customHeight="1" x14ac:dyDescent="0.15">
      <c r="A47" s="196"/>
      <c r="B47" s="197"/>
      <c r="C47" s="128" t="s">
        <v>78</v>
      </c>
      <c r="D47" s="129"/>
      <c r="E47" s="130"/>
      <c r="F47" s="56"/>
      <c r="G47" s="56"/>
      <c r="H47" s="56"/>
      <c r="I47" s="56"/>
      <c r="J47" s="56"/>
      <c r="K47" s="49">
        <v>140</v>
      </c>
      <c r="L47" s="49">
        <v>0</v>
      </c>
      <c r="M47" s="49">
        <v>0</v>
      </c>
      <c r="N47" s="49">
        <v>0</v>
      </c>
      <c r="O47" s="49">
        <v>0</v>
      </c>
      <c r="P47" s="49">
        <v>489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74">
        <f t="shared" si="1"/>
        <v>629</v>
      </c>
    </row>
    <row r="48" spans="1:22" ht="9.9499999999999993" customHeight="1" x14ac:dyDescent="0.15">
      <c r="A48" s="196"/>
      <c r="B48" s="197"/>
      <c r="C48" s="128" t="s">
        <v>175</v>
      </c>
      <c r="D48" s="129"/>
      <c r="E48" s="130"/>
      <c r="F48" s="56"/>
      <c r="G48" s="56"/>
      <c r="H48" s="56"/>
      <c r="I48" s="56"/>
      <c r="J48" s="56"/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74">
        <f t="shared" si="1"/>
        <v>0</v>
      </c>
    </row>
    <row r="49" spans="1:22" ht="9.9499999999999993" customHeight="1" x14ac:dyDescent="0.15">
      <c r="A49" s="196"/>
      <c r="B49" s="197"/>
      <c r="C49" s="128" t="s">
        <v>84</v>
      </c>
      <c r="D49" s="129"/>
      <c r="E49" s="130"/>
      <c r="F49" s="56"/>
      <c r="G49" s="56"/>
      <c r="H49" s="56"/>
      <c r="I49" s="56"/>
      <c r="J49" s="56"/>
      <c r="K49" s="49">
        <v>22563</v>
      </c>
      <c r="L49" s="49">
        <v>0</v>
      </c>
      <c r="M49" s="49">
        <v>36722</v>
      </c>
      <c r="N49" s="49">
        <v>0</v>
      </c>
      <c r="O49" s="49">
        <v>20423</v>
      </c>
      <c r="P49" s="49">
        <v>641750</v>
      </c>
      <c r="Q49" s="49">
        <v>101936</v>
      </c>
      <c r="R49" s="49">
        <v>0</v>
      </c>
      <c r="S49" s="49">
        <v>0</v>
      </c>
      <c r="T49" s="49">
        <v>0</v>
      </c>
      <c r="U49" s="49">
        <v>0</v>
      </c>
      <c r="V49" s="74">
        <f t="shared" si="1"/>
        <v>823394</v>
      </c>
    </row>
    <row r="50" spans="1:22" ht="9.9499999999999993" customHeight="1" x14ac:dyDescent="0.15">
      <c r="A50" s="198"/>
      <c r="B50" s="199"/>
      <c r="C50" s="128" t="s">
        <v>24</v>
      </c>
      <c r="D50" s="129"/>
      <c r="E50" s="130"/>
      <c r="F50" s="56"/>
      <c r="G50" s="56"/>
      <c r="H50" s="56"/>
      <c r="I50" s="56"/>
      <c r="J50" s="56"/>
      <c r="K50" s="49">
        <v>678554</v>
      </c>
      <c r="L50" s="49">
        <v>837974</v>
      </c>
      <c r="M50" s="49">
        <v>82915</v>
      </c>
      <c r="N50" s="49">
        <v>27148</v>
      </c>
      <c r="O50" s="49">
        <v>109169</v>
      </c>
      <c r="P50" s="49">
        <v>24240</v>
      </c>
      <c r="Q50" s="49">
        <v>197311</v>
      </c>
      <c r="R50" s="49">
        <v>1098488</v>
      </c>
      <c r="S50" s="49">
        <v>35560</v>
      </c>
      <c r="T50" s="49">
        <v>0</v>
      </c>
      <c r="U50" s="49">
        <v>3125</v>
      </c>
      <c r="V50" s="74">
        <f>SUM(F50:U50)</f>
        <v>3094484</v>
      </c>
    </row>
    <row r="51" spans="1:22" ht="9.9499999999999993" customHeight="1" x14ac:dyDescent="0.15">
      <c r="A51" s="134" t="s">
        <v>194</v>
      </c>
      <c r="B51" s="135"/>
      <c r="C51" s="135"/>
      <c r="D51" s="135"/>
      <c r="E51" s="136"/>
      <c r="F51" s="56"/>
      <c r="G51" s="56"/>
      <c r="H51" s="56"/>
      <c r="I51" s="56"/>
      <c r="J51" s="56"/>
      <c r="K51" s="49">
        <v>216207</v>
      </c>
      <c r="L51" s="49">
        <v>318356</v>
      </c>
      <c r="M51" s="49">
        <v>81060</v>
      </c>
      <c r="N51" s="49">
        <v>0</v>
      </c>
      <c r="O51" s="49">
        <v>131280</v>
      </c>
      <c r="P51" s="49">
        <v>881533</v>
      </c>
      <c r="Q51" s="49">
        <v>447574</v>
      </c>
      <c r="R51" s="49">
        <v>0</v>
      </c>
      <c r="S51" s="49">
        <v>264</v>
      </c>
      <c r="T51" s="49">
        <v>0</v>
      </c>
      <c r="U51" s="49">
        <v>58302</v>
      </c>
      <c r="V51" s="74">
        <f t="shared" si="1"/>
        <v>2134576</v>
      </c>
    </row>
    <row r="52" spans="1:22" ht="9.9499999999999993" customHeight="1" x14ac:dyDescent="0.15">
      <c r="A52" s="112"/>
      <c r="B52" s="128" t="s">
        <v>195</v>
      </c>
      <c r="C52" s="129"/>
      <c r="D52" s="129"/>
      <c r="E52" s="130"/>
      <c r="F52" s="56"/>
      <c r="G52" s="56"/>
      <c r="H52" s="56"/>
      <c r="I52" s="56"/>
      <c r="J52" s="56"/>
      <c r="K52" s="49">
        <v>216207</v>
      </c>
      <c r="L52" s="49">
        <v>318356</v>
      </c>
      <c r="M52" s="49">
        <v>81060</v>
      </c>
      <c r="N52" s="49">
        <v>0</v>
      </c>
      <c r="O52" s="49">
        <v>131280</v>
      </c>
      <c r="P52" s="49">
        <v>503616</v>
      </c>
      <c r="Q52" s="49">
        <v>447574</v>
      </c>
      <c r="R52" s="49">
        <v>0</v>
      </c>
      <c r="S52" s="49">
        <v>264</v>
      </c>
      <c r="T52" s="49">
        <v>0</v>
      </c>
      <c r="U52" s="49">
        <v>53777</v>
      </c>
      <c r="V52" s="74">
        <f>SUM(F52:U52)</f>
        <v>1752134</v>
      </c>
    </row>
    <row r="53" spans="1:22" ht="9.9499999999999993" customHeight="1" x14ac:dyDescent="0.15">
      <c r="A53" s="112"/>
      <c r="B53" s="180" t="s">
        <v>196</v>
      </c>
      <c r="C53" s="135"/>
      <c r="D53" s="135"/>
      <c r="E53" s="136"/>
      <c r="F53" s="56"/>
      <c r="G53" s="56"/>
      <c r="H53" s="56"/>
      <c r="I53" s="56"/>
      <c r="J53" s="56"/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377917</v>
      </c>
      <c r="Q53" s="49">
        <v>0</v>
      </c>
      <c r="R53" s="49">
        <v>0</v>
      </c>
      <c r="S53" s="49">
        <v>0</v>
      </c>
      <c r="T53" s="49">
        <v>0</v>
      </c>
      <c r="U53" s="49">
        <v>4525</v>
      </c>
      <c r="V53" s="74">
        <f t="shared" ref="V53:V55" si="2">SUM(F53:U53)</f>
        <v>382442</v>
      </c>
    </row>
    <row r="54" spans="1:22" ht="9.9499999999999993" customHeight="1" x14ac:dyDescent="0.15">
      <c r="A54" s="112"/>
      <c r="B54" s="9"/>
      <c r="C54" s="128" t="s">
        <v>197</v>
      </c>
      <c r="D54" s="129"/>
      <c r="E54" s="130"/>
      <c r="F54" s="56"/>
      <c r="G54" s="56"/>
      <c r="H54" s="56"/>
      <c r="I54" s="56"/>
      <c r="J54" s="56"/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377917</v>
      </c>
      <c r="Q54" s="49">
        <v>0</v>
      </c>
      <c r="R54" s="49">
        <v>0</v>
      </c>
      <c r="S54" s="49">
        <v>0</v>
      </c>
      <c r="T54" s="49">
        <v>0</v>
      </c>
      <c r="U54" s="49">
        <v>4525</v>
      </c>
      <c r="V54" s="74">
        <f t="shared" si="2"/>
        <v>382442</v>
      </c>
    </row>
    <row r="55" spans="1:22" ht="9.9499999999999993" customHeight="1" x14ac:dyDescent="0.15">
      <c r="A55" s="112"/>
      <c r="B55" s="9"/>
      <c r="C55" s="180" t="s">
        <v>198</v>
      </c>
      <c r="D55" s="135"/>
      <c r="E55" s="136"/>
      <c r="F55" s="56"/>
      <c r="G55" s="56"/>
      <c r="H55" s="56"/>
      <c r="I55" s="56"/>
      <c r="J55" s="56"/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74">
        <f t="shared" si="2"/>
        <v>0</v>
      </c>
    </row>
    <row r="56" spans="1:22" ht="9.9499999999999993" customHeight="1" x14ac:dyDescent="0.15">
      <c r="A56" s="169" t="s">
        <v>199</v>
      </c>
      <c r="B56" s="170"/>
      <c r="C56" s="170"/>
      <c r="D56" s="170"/>
      <c r="E56" s="171"/>
      <c r="F56" s="36"/>
      <c r="G56" s="36"/>
      <c r="H56" s="36"/>
      <c r="I56" s="36"/>
      <c r="J56" s="36"/>
      <c r="K56" s="58">
        <v>1528579</v>
      </c>
      <c r="L56" s="58">
        <v>4672280</v>
      </c>
      <c r="M56" s="58">
        <v>628210</v>
      </c>
      <c r="N56" s="58">
        <v>174174</v>
      </c>
      <c r="O56" s="58">
        <v>452228</v>
      </c>
      <c r="P56" s="58">
        <v>893496</v>
      </c>
      <c r="Q56" s="58">
        <v>9283646</v>
      </c>
      <c r="R56" s="58">
        <v>3613795</v>
      </c>
      <c r="S56" s="58">
        <v>255364</v>
      </c>
      <c r="T56" s="58">
        <v>0</v>
      </c>
      <c r="U56" s="58">
        <v>1225901</v>
      </c>
      <c r="V56" s="75">
        <f>SUM(F56:U56)</f>
        <v>22727673</v>
      </c>
    </row>
  </sheetData>
  <mergeCells count="61">
    <mergeCell ref="C16:E16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7:E17"/>
    <mergeCell ref="C18:E18"/>
    <mergeCell ref="B19:E19"/>
    <mergeCell ref="A1:E2"/>
    <mergeCell ref="B11:E11"/>
    <mergeCell ref="B12:E12"/>
    <mergeCell ref="B13:E13"/>
    <mergeCell ref="B14:E14"/>
    <mergeCell ref="A20:A29"/>
    <mergeCell ref="B20:E20"/>
    <mergeCell ref="C21:E21"/>
    <mergeCell ref="C22:E22"/>
    <mergeCell ref="B23:E23"/>
    <mergeCell ref="C24:E24"/>
    <mergeCell ref="C25:E25"/>
    <mergeCell ref="B26:E26"/>
    <mergeCell ref="B27:E27"/>
    <mergeCell ref="B28:E28"/>
    <mergeCell ref="B29:E29"/>
    <mergeCell ref="A40:E40"/>
    <mergeCell ref="A41:E41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A42:E42"/>
    <mergeCell ref="A43:B50"/>
    <mergeCell ref="C43:C45"/>
    <mergeCell ref="D43:E43"/>
    <mergeCell ref="D44:E44"/>
    <mergeCell ref="D45:E45"/>
    <mergeCell ref="C46:E46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</mergeCells>
  <phoneticPr fontId="2"/>
  <conditionalFormatting sqref="K3:U56">
    <cfRule type="cellIs" dxfId="6" priority="12" stopIfTrue="1" operator="equal">
      <formula>0</formula>
    </cfRule>
  </conditionalFormatting>
  <conditionalFormatting sqref="V1:V1048576">
    <cfRule type="cellIs" dxfId="5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9" orientation="portrait" useFirstPageNumber="1" r:id="rId1"/>
  <headerFooter scaleWithDoc="0">
    <oddHeader>&amp;L&amp;"ＭＳ ゴシック,標準"&amp;12Ⅳ　平成26年度地方公営企業事業別決算状況
　１　法適用事業
　　（２）病院事業&amp;R
&amp;"ＭＳ ゴシック,標準"&amp;9
&amp;12&amp;A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45" zoomScaleNormal="145" workbookViewId="0">
      <selection activeCell="X10" sqref="X10"/>
    </sheetView>
  </sheetViews>
  <sheetFormatPr defaultColWidth="9.625" defaultRowHeight="9.9499999999999993" customHeight="1" x14ac:dyDescent="0.15"/>
  <cols>
    <col min="1" max="2" width="1.625" style="16" customWidth="1"/>
    <col min="3" max="3" width="3.625" style="16" customWidth="1"/>
    <col min="4" max="4" width="14.625" style="16" customWidth="1"/>
    <col min="5" max="10" width="0" style="16" hidden="1" customWidth="1"/>
    <col min="11" max="22" width="9.625" style="16" customWidth="1"/>
    <col min="23" max="16384" width="9.625" style="16"/>
  </cols>
  <sheetData>
    <row r="1" spans="1:22" ht="9.9499999999999993" customHeight="1" x14ac:dyDescent="0.15">
      <c r="A1" s="147" t="s">
        <v>273</v>
      </c>
      <c r="B1" s="148"/>
      <c r="C1" s="148"/>
      <c r="D1" s="149"/>
      <c r="E1" s="1"/>
      <c r="F1" s="1"/>
      <c r="G1" s="1"/>
      <c r="H1" s="1"/>
      <c r="I1" s="1"/>
      <c r="J1" s="1"/>
      <c r="K1" s="38" t="s">
        <v>40</v>
      </c>
      <c r="L1" s="38" t="s">
        <v>43</v>
      </c>
      <c r="M1" s="38" t="s">
        <v>46</v>
      </c>
      <c r="N1" s="38" t="s">
        <v>48</v>
      </c>
      <c r="O1" s="38" t="s">
        <v>50</v>
      </c>
      <c r="P1" s="38" t="s">
        <v>53</v>
      </c>
      <c r="Q1" s="38" t="s">
        <v>55</v>
      </c>
      <c r="R1" s="38" t="s">
        <v>57</v>
      </c>
      <c r="S1" s="38" t="s">
        <v>60</v>
      </c>
      <c r="T1" s="38" t="s">
        <v>62</v>
      </c>
      <c r="U1" s="38" t="s">
        <v>65</v>
      </c>
      <c r="V1" s="69" t="s">
        <v>124</v>
      </c>
    </row>
    <row r="2" spans="1:22" ht="9.9499999999999993" customHeight="1" x14ac:dyDescent="0.15">
      <c r="A2" s="150"/>
      <c r="B2" s="151"/>
      <c r="C2" s="151"/>
      <c r="D2" s="152"/>
      <c r="E2" s="19"/>
      <c r="F2" s="19"/>
      <c r="G2" s="19"/>
      <c r="H2" s="19"/>
      <c r="I2" s="19"/>
      <c r="J2" s="19"/>
      <c r="K2" s="46" t="s">
        <v>33</v>
      </c>
      <c r="L2" s="46" t="s">
        <v>33</v>
      </c>
      <c r="M2" s="46" t="s">
        <v>33</v>
      </c>
      <c r="N2" s="46" t="s">
        <v>33</v>
      </c>
      <c r="O2" s="46" t="s">
        <v>33</v>
      </c>
      <c r="P2" s="46" t="s">
        <v>33</v>
      </c>
      <c r="Q2" s="46" t="s">
        <v>33</v>
      </c>
      <c r="R2" s="46" t="s">
        <v>33</v>
      </c>
      <c r="S2" s="46" t="s">
        <v>33</v>
      </c>
      <c r="T2" s="46" t="s">
        <v>33</v>
      </c>
      <c r="U2" s="46" t="s">
        <v>33</v>
      </c>
      <c r="V2" s="70"/>
    </row>
    <row r="3" spans="1:22" ht="9.9499999999999993" customHeight="1" x14ac:dyDescent="0.15">
      <c r="A3" s="235" t="s">
        <v>201</v>
      </c>
      <c r="B3" s="236"/>
      <c r="C3" s="236"/>
      <c r="D3" s="237"/>
      <c r="E3" s="62"/>
      <c r="F3" s="59"/>
      <c r="G3" s="59"/>
      <c r="H3" s="59"/>
      <c r="I3" s="59"/>
      <c r="J3" s="59"/>
      <c r="K3" s="41">
        <v>167151</v>
      </c>
      <c r="L3" s="41">
        <v>170087</v>
      </c>
      <c r="M3" s="41">
        <v>32440</v>
      </c>
      <c r="N3" s="41">
        <v>9397</v>
      </c>
      <c r="O3" s="41">
        <v>32576</v>
      </c>
      <c r="P3" s="41">
        <v>83008</v>
      </c>
      <c r="Q3" s="41">
        <v>115253</v>
      </c>
      <c r="R3" s="41">
        <v>119718</v>
      </c>
      <c r="S3" s="41">
        <v>32138</v>
      </c>
      <c r="T3" s="41">
        <v>0</v>
      </c>
      <c r="U3" s="41">
        <v>28204</v>
      </c>
      <c r="V3" s="41">
        <f>+SUM(K3:U3)</f>
        <v>789972</v>
      </c>
    </row>
    <row r="4" spans="1:22" ht="9.9499999999999993" customHeight="1" x14ac:dyDescent="0.15">
      <c r="A4" s="22"/>
      <c r="B4" s="233" t="s">
        <v>202</v>
      </c>
      <c r="C4" s="234"/>
      <c r="D4" s="230"/>
      <c r="E4" s="24"/>
      <c r="F4" s="59"/>
      <c r="G4" s="59"/>
      <c r="H4" s="59"/>
      <c r="I4" s="59"/>
      <c r="J4" s="59"/>
      <c r="K4" s="53">
        <v>164993</v>
      </c>
      <c r="L4" s="53">
        <v>170087</v>
      </c>
      <c r="M4" s="53">
        <v>32440</v>
      </c>
      <c r="N4" s="53">
        <v>9397</v>
      </c>
      <c r="O4" s="53">
        <v>32576</v>
      </c>
      <c r="P4" s="53">
        <v>83008</v>
      </c>
      <c r="Q4" s="53">
        <v>115253</v>
      </c>
      <c r="R4" s="53">
        <v>119718</v>
      </c>
      <c r="S4" s="53">
        <v>32138</v>
      </c>
      <c r="T4" s="53">
        <v>0</v>
      </c>
      <c r="U4" s="53">
        <v>13352</v>
      </c>
      <c r="V4" s="53">
        <f t="shared" ref="V4:V41" si="0">+SUM(K4:U4)</f>
        <v>772962</v>
      </c>
    </row>
    <row r="5" spans="1:22" ht="9.9499999999999993" customHeight="1" x14ac:dyDescent="0.15">
      <c r="A5" s="63"/>
      <c r="B5" s="233" t="s">
        <v>203</v>
      </c>
      <c r="C5" s="234"/>
      <c r="D5" s="230"/>
      <c r="E5" s="28"/>
      <c r="F5" s="59"/>
      <c r="G5" s="59"/>
      <c r="H5" s="59"/>
      <c r="I5" s="59"/>
      <c r="J5" s="59"/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14852</v>
      </c>
      <c r="V5" s="49">
        <f t="shared" si="0"/>
        <v>14852</v>
      </c>
    </row>
    <row r="6" spans="1:22" ht="9.9499999999999993" customHeight="1" x14ac:dyDescent="0.15">
      <c r="A6" s="63"/>
      <c r="B6" s="233" t="s">
        <v>204</v>
      </c>
      <c r="C6" s="234"/>
      <c r="D6" s="230"/>
      <c r="E6" s="28"/>
      <c r="F6" s="59"/>
      <c r="G6" s="59"/>
      <c r="H6" s="59"/>
      <c r="I6" s="59"/>
      <c r="J6" s="59"/>
      <c r="K6" s="49">
        <v>2158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f t="shared" si="0"/>
        <v>2158</v>
      </c>
    </row>
    <row r="7" spans="1:22" ht="9.9499999999999993" customHeight="1" x14ac:dyDescent="0.15">
      <c r="A7" s="64"/>
      <c r="B7" s="233" t="s">
        <v>205</v>
      </c>
      <c r="C7" s="234"/>
      <c r="D7" s="230"/>
      <c r="E7" s="28"/>
      <c r="F7" s="59"/>
      <c r="G7" s="59"/>
      <c r="H7" s="59"/>
      <c r="I7" s="59"/>
      <c r="J7" s="59"/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f t="shared" si="0"/>
        <v>0</v>
      </c>
    </row>
    <row r="8" spans="1:22" ht="9.9499999999999993" customHeight="1" x14ac:dyDescent="0.15">
      <c r="A8" s="131" t="s">
        <v>206</v>
      </c>
      <c r="B8" s="189" t="s">
        <v>207</v>
      </c>
      <c r="C8" s="231" t="s">
        <v>208</v>
      </c>
      <c r="D8" s="232"/>
      <c r="E8" s="28"/>
      <c r="F8" s="36"/>
      <c r="G8" s="36"/>
      <c r="H8" s="36"/>
      <c r="I8" s="36"/>
      <c r="J8" s="36"/>
      <c r="K8" s="49">
        <v>145984</v>
      </c>
      <c r="L8" s="49">
        <v>77886</v>
      </c>
      <c r="M8" s="49">
        <v>11682</v>
      </c>
      <c r="N8" s="49">
        <v>7603</v>
      </c>
      <c r="O8" s="49">
        <v>35743</v>
      </c>
      <c r="P8" s="49">
        <v>42477</v>
      </c>
      <c r="Q8" s="49">
        <v>47203</v>
      </c>
      <c r="R8" s="49">
        <v>54290</v>
      </c>
      <c r="S8" s="49">
        <v>18740</v>
      </c>
      <c r="T8" s="49">
        <v>0</v>
      </c>
      <c r="U8" s="49">
        <v>6542</v>
      </c>
      <c r="V8" s="49">
        <f t="shared" si="0"/>
        <v>448150</v>
      </c>
    </row>
    <row r="9" spans="1:22" ht="9.9499999999999993" customHeight="1" x14ac:dyDescent="0.15">
      <c r="A9" s="132"/>
      <c r="B9" s="189"/>
      <c r="C9" s="229" t="s">
        <v>209</v>
      </c>
      <c r="D9" s="230"/>
      <c r="E9" s="28"/>
      <c r="F9" s="36"/>
      <c r="G9" s="36"/>
      <c r="H9" s="36"/>
      <c r="I9" s="36"/>
      <c r="J9" s="36"/>
      <c r="K9" s="49">
        <v>639889</v>
      </c>
      <c r="L9" s="49">
        <v>138377</v>
      </c>
      <c r="M9" s="49">
        <v>8583</v>
      </c>
      <c r="N9" s="49">
        <v>18446</v>
      </c>
      <c r="O9" s="49">
        <v>129198</v>
      </c>
      <c r="P9" s="49">
        <v>68795</v>
      </c>
      <c r="Q9" s="49">
        <v>60005</v>
      </c>
      <c r="R9" s="49">
        <v>40345</v>
      </c>
      <c r="S9" s="49">
        <v>71380</v>
      </c>
      <c r="T9" s="49">
        <v>0</v>
      </c>
      <c r="U9" s="49">
        <v>19081</v>
      </c>
      <c r="V9" s="49">
        <f t="shared" si="0"/>
        <v>1194099</v>
      </c>
    </row>
    <row r="10" spans="1:22" ht="9.9499999999999993" customHeight="1" x14ac:dyDescent="0.15">
      <c r="A10" s="132"/>
      <c r="B10" s="189"/>
      <c r="C10" s="229" t="s">
        <v>210</v>
      </c>
      <c r="D10" s="230"/>
      <c r="E10" s="28"/>
      <c r="F10" s="36"/>
      <c r="G10" s="36"/>
      <c r="H10" s="36"/>
      <c r="I10" s="36"/>
      <c r="J10" s="36"/>
      <c r="K10" s="49">
        <v>2759237</v>
      </c>
      <c r="L10" s="49">
        <v>2530940</v>
      </c>
      <c r="M10" s="49">
        <v>276566</v>
      </c>
      <c r="N10" s="49">
        <v>15320</v>
      </c>
      <c r="O10" s="49">
        <v>379562</v>
      </c>
      <c r="P10" s="49">
        <v>1038200</v>
      </c>
      <c r="Q10" s="49">
        <v>2028037</v>
      </c>
      <c r="R10" s="49">
        <v>1524720</v>
      </c>
      <c r="S10" s="49">
        <v>120900</v>
      </c>
      <c r="T10" s="49">
        <v>0</v>
      </c>
      <c r="U10" s="49">
        <v>31620</v>
      </c>
      <c r="V10" s="49">
        <f t="shared" si="0"/>
        <v>10705102</v>
      </c>
    </row>
    <row r="11" spans="1:22" ht="9.9499999999999993" customHeight="1" x14ac:dyDescent="0.15">
      <c r="A11" s="132"/>
      <c r="B11" s="189"/>
      <c r="C11" s="229" t="s">
        <v>211</v>
      </c>
      <c r="D11" s="230"/>
      <c r="E11" s="28"/>
      <c r="F11" s="36"/>
      <c r="G11" s="36"/>
      <c r="H11" s="36"/>
      <c r="I11" s="36"/>
      <c r="J11" s="36"/>
      <c r="K11" s="49">
        <v>87897</v>
      </c>
      <c r="L11" s="49">
        <v>119046</v>
      </c>
      <c r="M11" s="49">
        <v>9550</v>
      </c>
      <c r="N11" s="49">
        <v>18026</v>
      </c>
      <c r="O11" s="49">
        <v>74300</v>
      </c>
      <c r="P11" s="49">
        <v>40551</v>
      </c>
      <c r="Q11" s="49">
        <v>79799</v>
      </c>
      <c r="R11" s="49">
        <v>77010</v>
      </c>
      <c r="S11" s="49">
        <v>47833</v>
      </c>
      <c r="T11" s="49">
        <v>0</v>
      </c>
      <c r="U11" s="49">
        <v>20171</v>
      </c>
      <c r="V11" s="49">
        <f t="shared" si="0"/>
        <v>574183</v>
      </c>
    </row>
    <row r="12" spans="1:22" ht="9.9499999999999993" customHeight="1" x14ac:dyDescent="0.15">
      <c r="A12" s="132"/>
      <c r="B12" s="189"/>
      <c r="C12" s="229" t="s">
        <v>212</v>
      </c>
      <c r="D12" s="230"/>
      <c r="E12" s="28"/>
      <c r="F12" s="36"/>
      <c r="G12" s="36"/>
      <c r="H12" s="36"/>
      <c r="I12" s="36"/>
      <c r="J12" s="36"/>
      <c r="K12" s="49">
        <v>44095</v>
      </c>
      <c r="L12" s="49">
        <v>88781</v>
      </c>
      <c r="M12" s="49">
        <v>4444</v>
      </c>
      <c r="N12" s="49">
        <v>6480</v>
      </c>
      <c r="O12" s="49">
        <v>52526</v>
      </c>
      <c r="P12" s="49">
        <v>56149</v>
      </c>
      <c r="Q12" s="49">
        <v>17335</v>
      </c>
      <c r="R12" s="49">
        <v>19763</v>
      </c>
      <c r="S12" s="49">
        <v>17256</v>
      </c>
      <c r="T12" s="49">
        <v>0</v>
      </c>
      <c r="U12" s="49">
        <v>11993</v>
      </c>
      <c r="V12" s="49">
        <f t="shared" si="0"/>
        <v>318822</v>
      </c>
    </row>
    <row r="13" spans="1:22" ht="9.9499999999999993" customHeight="1" x14ac:dyDescent="0.15">
      <c r="A13" s="132"/>
      <c r="B13" s="189"/>
      <c r="C13" s="229" t="s">
        <v>213</v>
      </c>
      <c r="D13" s="230"/>
      <c r="E13" s="28"/>
      <c r="F13" s="36"/>
      <c r="G13" s="36"/>
      <c r="H13" s="36"/>
      <c r="I13" s="36"/>
      <c r="J13" s="36"/>
      <c r="K13" s="49">
        <v>1916973</v>
      </c>
      <c r="L13" s="49">
        <v>6782736</v>
      </c>
      <c r="M13" s="49">
        <v>1058665</v>
      </c>
      <c r="N13" s="49">
        <v>162031</v>
      </c>
      <c r="O13" s="49">
        <v>660637</v>
      </c>
      <c r="P13" s="49">
        <v>2662879</v>
      </c>
      <c r="Q13" s="49">
        <v>1124656</v>
      </c>
      <c r="R13" s="49">
        <v>796853</v>
      </c>
      <c r="S13" s="49">
        <v>639056</v>
      </c>
      <c r="T13" s="49">
        <v>0</v>
      </c>
      <c r="U13" s="49">
        <v>388155</v>
      </c>
      <c r="V13" s="49">
        <f t="shared" si="0"/>
        <v>16192641</v>
      </c>
    </row>
    <row r="14" spans="1:22" ht="9.9499999999999993" customHeight="1" x14ac:dyDescent="0.15">
      <c r="A14" s="132"/>
      <c r="B14" s="189"/>
      <c r="C14" s="229" t="s">
        <v>214</v>
      </c>
      <c r="D14" s="230"/>
      <c r="E14" s="28"/>
      <c r="F14" s="36"/>
      <c r="G14" s="36"/>
      <c r="H14" s="36"/>
      <c r="I14" s="36"/>
      <c r="J14" s="36"/>
      <c r="K14" s="49">
        <v>235598</v>
      </c>
      <c r="L14" s="49">
        <v>252951</v>
      </c>
      <c r="M14" s="49">
        <v>56230</v>
      </c>
      <c r="N14" s="49">
        <v>14117</v>
      </c>
      <c r="O14" s="49">
        <v>43966</v>
      </c>
      <c r="P14" s="49">
        <v>119195</v>
      </c>
      <c r="Q14" s="49">
        <v>175636</v>
      </c>
      <c r="R14" s="49">
        <v>171018</v>
      </c>
      <c r="S14" s="49">
        <v>51534</v>
      </c>
      <c r="T14" s="49">
        <v>0</v>
      </c>
      <c r="U14" s="49">
        <v>41432</v>
      </c>
      <c r="V14" s="49">
        <f t="shared" si="0"/>
        <v>1161677</v>
      </c>
    </row>
    <row r="15" spans="1:22" ht="9.9499999999999993" customHeight="1" x14ac:dyDescent="0.15">
      <c r="A15" s="132"/>
      <c r="B15" s="190"/>
      <c r="C15" s="229" t="s">
        <v>24</v>
      </c>
      <c r="D15" s="230"/>
      <c r="E15" s="28"/>
      <c r="F15" s="36"/>
      <c r="G15" s="36"/>
      <c r="H15" s="36"/>
      <c r="I15" s="36"/>
      <c r="J15" s="36"/>
      <c r="K15" s="49">
        <v>4299972</v>
      </c>
      <c r="L15" s="49">
        <v>400629</v>
      </c>
      <c r="M15" s="49">
        <v>70895</v>
      </c>
      <c r="N15" s="49">
        <v>6701</v>
      </c>
      <c r="O15" s="49">
        <v>63264</v>
      </c>
      <c r="P15" s="49">
        <v>92075</v>
      </c>
      <c r="Q15" s="49">
        <v>3186685</v>
      </c>
      <c r="R15" s="49">
        <v>3687949</v>
      </c>
      <c r="S15" s="49">
        <v>197045</v>
      </c>
      <c r="T15" s="49">
        <v>0</v>
      </c>
      <c r="U15" s="49">
        <v>121153</v>
      </c>
      <c r="V15" s="49">
        <f t="shared" si="0"/>
        <v>12126368</v>
      </c>
    </row>
    <row r="16" spans="1:22" ht="9.9499999999999993" customHeight="1" x14ac:dyDescent="0.15">
      <c r="A16" s="132"/>
      <c r="B16" s="188" t="s">
        <v>215</v>
      </c>
      <c r="C16" s="229" t="s">
        <v>216</v>
      </c>
      <c r="D16" s="230"/>
      <c r="E16" s="28"/>
      <c r="F16" s="36"/>
      <c r="G16" s="36"/>
      <c r="H16" s="36"/>
      <c r="I16" s="36"/>
      <c r="J16" s="36"/>
      <c r="K16" s="49">
        <v>83906</v>
      </c>
      <c r="L16" s="49">
        <v>163643</v>
      </c>
      <c r="M16" s="49">
        <v>48970</v>
      </c>
      <c r="N16" s="49">
        <v>87325</v>
      </c>
      <c r="O16" s="49">
        <v>37291</v>
      </c>
      <c r="P16" s="49">
        <v>91819</v>
      </c>
      <c r="Q16" s="49">
        <v>121968</v>
      </c>
      <c r="R16" s="49">
        <v>90723</v>
      </c>
      <c r="S16" s="49">
        <v>78226</v>
      </c>
      <c r="T16" s="49">
        <v>0</v>
      </c>
      <c r="U16" s="49">
        <v>12391</v>
      </c>
      <c r="V16" s="49">
        <f t="shared" si="0"/>
        <v>816262</v>
      </c>
    </row>
    <row r="17" spans="1:22" ht="9.9499999999999993" customHeight="1" x14ac:dyDescent="0.15">
      <c r="A17" s="132"/>
      <c r="B17" s="189"/>
      <c r="C17" s="229" t="s">
        <v>217</v>
      </c>
      <c r="D17" s="230"/>
      <c r="E17" s="28"/>
      <c r="F17" s="36"/>
      <c r="G17" s="36"/>
      <c r="H17" s="36"/>
      <c r="I17" s="36"/>
      <c r="J17" s="36"/>
      <c r="K17" s="49">
        <v>155414</v>
      </c>
      <c r="L17" s="49">
        <v>258717</v>
      </c>
      <c r="M17" s="49">
        <v>244004</v>
      </c>
      <c r="N17" s="49">
        <v>44053</v>
      </c>
      <c r="O17" s="49">
        <v>88386</v>
      </c>
      <c r="P17" s="49">
        <v>96266</v>
      </c>
      <c r="Q17" s="49">
        <v>131599</v>
      </c>
      <c r="R17" s="49">
        <v>146684</v>
      </c>
      <c r="S17" s="49">
        <v>85151</v>
      </c>
      <c r="T17" s="49">
        <v>0</v>
      </c>
      <c r="U17" s="49">
        <v>31517</v>
      </c>
      <c r="V17" s="49">
        <f t="shared" si="0"/>
        <v>1281791</v>
      </c>
    </row>
    <row r="18" spans="1:22" ht="9.9499999999999993" customHeight="1" x14ac:dyDescent="0.15">
      <c r="A18" s="132"/>
      <c r="B18" s="189"/>
      <c r="C18" s="229" t="s">
        <v>208</v>
      </c>
      <c r="D18" s="230"/>
      <c r="E18" s="28"/>
      <c r="F18" s="36"/>
      <c r="G18" s="36"/>
      <c r="H18" s="36"/>
      <c r="I18" s="36"/>
      <c r="J18" s="36"/>
      <c r="K18" s="49">
        <v>54608</v>
      </c>
      <c r="L18" s="49">
        <v>72373</v>
      </c>
      <c r="M18" s="49">
        <v>45026</v>
      </c>
      <c r="N18" s="49">
        <v>40626</v>
      </c>
      <c r="O18" s="49">
        <v>824</v>
      </c>
      <c r="P18" s="49">
        <v>34788</v>
      </c>
      <c r="Q18" s="49">
        <v>80139</v>
      </c>
      <c r="R18" s="49">
        <v>5578</v>
      </c>
      <c r="S18" s="49">
        <v>511548</v>
      </c>
      <c r="T18" s="49">
        <v>0</v>
      </c>
      <c r="U18" s="49">
        <v>23166</v>
      </c>
      <c r="V18" s="49">
        <f t="shared" si="0"/>
        <v>868676</v>
      </c>
    </row>
    <row r="19" spans="1:22" ht="9.9499999999999993" customHeight="1" x14ac:dyDescent="0.15">
      <c r="A19" s="132"/>
      <c r="B19" s="189"/>
      <c r="C19" s="229" t="s">
        <v>209</v>
      </c>
      <c r="D19" s="230"/>
      <c r="E19" s="28"/>
      <c r="F19" s="36"/>
      <c r="G19" s="36"/>
      <c r="H19" s="36"/>
      <c r="I19" s="36"/>
      <c r="J19" s="36"/>
      <c r="K19" s="49">
        <v>585173</v>
      </c>
      <c r="L19" s="49">
        <v>1192326</v>
      </c>
      <c r="M19" s="49">
        <v>94438</v>
      </c>
      <c r="N19" s="49">
        <v>29015</v>
      </c>
      <c r="O19" s="49">
        <v>144833</v>
      </c>
      <c r="P19" s="49">
        <v>556503</v>
      </c>
      <c r="Q19" s="49">
        <v>679402</v>
      </c>
      <c r="R19" s="49">
        <v>480459</v>
      </c>
      <c r="S19" s="49">
        <v>38452</v>
      </c>
      <c r="T19" s="49">
        <v>0</v>
      </c>
      <c r="U19" s="49">
        <v>11583</v>
      </c>
      <c r="V19" s="49">
        <f t="shared" si="0"/>
        <v>3812184</v>
      </c>
    </row>
    <row r="20" spans="1:22" ht="9.9499999999999993" customHeight="1" x14ac:dyDescent="0.15">
      <c r="A20" s="132"/>
      <c r="B20" s="189"/>
      <c r="C20" s="229" t="s">
        <v>210</v>
      </c>
      <c r="D20" s="230"/>
      <c r="E20" s="28"/>
      <c r="F20" s="36"/>
      <c r="G20" s="36"/>
      <c r="H20" s="36"/>
      <c r="I20" s="36"/>
      <c r="J20" s="36"/>
      <c r="K20" s="49">
        <v>116141</v>
      </c>
      <c r="L20" s="49">
        <v>257182</v>
      </c>
      <c r="M20" s="49">
        <v>207056</v>
      </c>
      <c r="N20" s="49">
        <v>16262</v>
      </c>
      <c r="O20" s="49">
        <v>37263</v>
      </c>
      <c r="P20" s="49">
        <v>80897</v>
      </c>
      <c r="Q20" s="49">
        <v>379474</v>
      </c>
      <c r="R20" s="49">
        <v>54765</v>
      </c>
      <c r="S20" s="49">
        <v>159796</v>
      </c>
      <c r="T20" s="49">
        <v>0</v>
      </c>
      <c r="U20" s="49">
        <v>10237</v>
      </c>
      <c r="V20" s="49">
        <f t="shared" si="0"/>
        <v>1319073</v>
      </c>
    </row>
    <row r="21" spans="1:22" ht="9.9499999999999993" customHeight="1" x14ac:dyDescent="0.15">
      <c r="A21" s="132"/>
      <c r="B21" s="189"/>
      <c r="C21" s="229" t="s">
        <v>211</v>
      </c>
      <c r="D21" s="230"/>
      <c r="E21" s="28"/>
      <c r="F21" s="36"/>
      <c r="G21" s="36"/>
      <c r="H21" s="36"/>
      <c r="I21" s="36"/>
      <c r="J21" s="36"/>
      <c r="K21" s="49">
        <v>769400</v>
      </c>
      <c r="L21" s="49">
        <v>981890</v>
      </c>
      <c r="M21" s="49">
        <v>164183</v>
      </c>
      <c r="N21" s="49">
        <v>132270</v>
      </c>
      <c r="O21" s="49">
        <v>239940</v>
      </c>
      <c r="P21" s="49">
        <v>482509</v>
      </c>
      <c r="Q21" s="49">
        <v>817846</v>
      </c>
      <c r="R21" s="49">
        <v>903313</v>
      </c>
      <c r="S21" s="49">
        <v>264912</v>
      </c>
      <c r="T21" s="49">
        <v>0</v>
      </c>
      <c r="U21" s="49">
        <v>100479</v>
      </c>
      <c r="V21" s="49">
        <f t="shared" si="0"/>
        <v>4856742</v>
      </c>
    </row>
    <row r="22" spans="1:22" ht="9.9499999999999993" customHeight="1" x14ac:dyDescent="0.15">
      <c r="A22" s="132"/>
      <c r="B22" s="189"/>
      <c r="C22" s="229" t="s">
        <v>212</v>
      </c>
      <c r="D22" s="230"/>
      <c r="E22" s="28"/>
      <c r="F22" s="36"/>
      <c r="G22" s="36"/>
      <c r="H22" s="36"/>
      <c r="I22" s="36"/>
      <c r="J22" s="36"/>
      <c r="K22" s="49">
        <v>542038</v>
      </c>
      <c r="L22" s="49">
        <v>688009</v>
      </c>
      <c r="M22" s="49">
        <v>107767</v>
      </c>
      <c r="N22" s="49">
        <v>17202</v>
      </c>
      <c r="O22" s="49">
        <v>158312</v>
      </c>
      <c r="P22" s="49">
        <v>453300</v>
      </c>
      <c r="Q22" s="49">
        <v>428788</v>
      </c>
      <c r="R22" s="49">
        <v>458824</v>
      </c>
      <c r="S22" s="49">
        <v>62181</v>
      </c>
      <c r="T22" s="49">
        <v>0</v>
      </c>
      <c r="U22" s="49">
        <v>25322</v>
      </c>
      <c r="V22" s="49">
        <f t="shared" si="0"/>
        <v>2941743</v>
      </c>
    </row>
    <row r="23" spans="1:22" ht="9.9499999999999993" customHeight="1" x14ac:dyDescent="0.15">
      <c r="A23" s="133"/>
      <c r="B23" s="190"/>
      <c r="C23" s="229" t="s">
        <v>24</v>
      </c>
      <c r="D23" s="230"/>
      <c r="E23" s="28"/>
      <c r="F23" s="36"/>
      <c r="G23" s="36"/>
      <c r="H23" s="36"/>
      <c r="I23" s="36"/>
      <c r="J23" s="36"/>
      <c r="K23" s="49">
        <v>514687</v>
      </c>
      <c r="L23" s="49">
        <v>493667</v>
      </c>
      <c r="M23" s="49">
        <v>48775</v>
      </c>
      <c r="N23" s="49">
        <v>71585</v>
      </c>
      <c r="O23" s="49">
        <v>157324</v>
      </c>
      <c r="P23" s="49">
        <v>193897</v>
      </c>
      <c r="Q23" s="49">
        <v>465395</v>
      </c>
      <c r="R23" s="49">
        <v>556854</v>
      </c>
      <c r="S23" s="49">
        <v>186994</v>
      </c>
      <c r="T23" s="49">
        <v>0</v>
      </c>
      <c r="U23" s="49">
        <v>92714</v>
      </c>
      <c r="V23" s="49">
        <f t="shared" si="0"/>
        <v>2781892</v>
      </c>
    </row>
    <row r="24" spans="1:22" ht="9.9499999999999993" customHeight="1" x14ac:dyDescent="0.15">
      <c r="A24" s="217" t="s">
        <v>218</v>
      </c>
      <c r="B24" s="215" t="s">
        <v>219</v>
      </c>
      <c r="C24" s="215"/>
      <c r="D24" s="216"/>
      <c r="E24" s="28"/>
      <c r="F24" s="36"/>
      <c r="G24" s="36"/>
      <c r="H24" s="36"/>
      <c r="I24" s="36"/>
      <c r="J24" s="36"/>
      <c r="K24" s="49">
        <v>51569</v>
      </c>
      <c r="L24" s="49">
        <v>57766</v>
      </c>
      <c r="M24" s="49">
        <v>8311</v>
      </c>
      <c r="N24" s="49">
        <v>4854</v>
      </c>
      <c r="O24" s="49">
        <v>8048</v>
      </c>
      <c r="P24" s="49">
        <v>28774</v>
      </c>
      <c r="Q24" s="49">
        <v>34628</v>
      </c>
      <c r="R24" s="49">
        <v>34256</v>
      </c>
      <c r="S24" s="49">
        <v>5585</v>
      </c>
      <c r="T24" s="49">
        <v>0</v>
      </c>
      <c r="U24" s="49">
        <v>3248</v>
      </c>
      <c r="V24" s="49">
        <f t="shared" si="0"/>
        <v>237039</v>
      </c>
    </row>
    <row r="25" spans="1:22" ht="9.9499999999999993" customHeight="1" x14ac:dyDescent="0.15">
      <c r="A25" s="218"/>
      <c r="B25" s="215" t="s">
        <v>220</v>
      </c>
      <c r="C25" s="215"/>
      <c r="D25" s="216"/>
      <c r="E25" s="28"/>
      <c r="F25" s="36"/>
      <c r="G25" s="36"/>
      <c r="H25" s="36"/>
      <c r="I25" s="36"/>
      <c r="J25" s="36"/>
      <c r="K25" s="49">
        <v>198604</v>
      </c>
      <c r="L25" s="49">
        <v>184000</v>
      </c>
      <c r="M25" s="49">
        <v>49367</v>
      </c>
      <c r="N25" s="49">
        <v>16508</v>
      </c>
      <c r="O25" s="49">
        <v>36174</v>
      </c>
      <c r="P25" s="49">
        <v>109297</v>
      </c>
      <c r="Q25" s="49">
        <v>141913</v>
      </c>
      <c r="R25" s="49">
        <v>141470</v>
      </c>
      <c r="S25" s="49">
        <v>37390</v>
      </c>
      <c r="T25" s="49">
        <v>0</v>
      </c>
      <c r="U25" s="49">
        <v>19133</v>
      </c>
      <c r="V25" s="49">
        <f t="shared" si="0"/>
        <v>933856</v>
      </c>
    </row>
    <row r="26" spans="1:22" ht="9.9499999999999993" customHeight="1" x14ac:dyDescent="0.15">
      <c r="A26" s="218"/>
      <c r="B26" s="215" t="s">
        <v>221</v>
      </c>
      <c r="C26" s="215"/>
      <c r="D26" s="216"/>
      <c r="E26" s="28"/>
      <c r="F26" s="36"/>
      <c r="G26" s="36"/>
      <c r="H26" s="36"/>
      <c r="I26" s="36"/>
      <c r="J26" s="36"/>
      <c r="K26" s="60">
        <v>32.299999999999997</v>
      </c>
      <c r="L26" s="60">
        <v>32.9</v>
      </c>
      <c r="M26" s="60">
        <v>7</v>
      </c>
      <c r="N26" s="60">
        <v>12.5</v>
      </c>
      <c r="O26" s="60">
        <v>8</v>
      </c>
      <c r="P26" s="60">
        <v>16</v>
      </c>
      <c r="Q26" s="60">
        <v>17</v>
      </c>
      <c r="R26" s="60">
        <v>32</v>
      </c>
      <c r="S26" s="60">
        <v>8</v>
      </c>
      <c r="T26" s="60">
        <v>0</v>
      </c>
      <c r="U26" s="60">
        <v>4</v>
      </c>
      <c r="V26" s="60">
        <f t="shared" si="0"/>
        <v>169.7</v>
      </c>
    </row>
    <row r="27" spans="1:22" ht="9.9499999999999993" customHeight="1" x14ac:dyDescent="0.15">
      <c r="A27" s="218"/>
      <c r="B27" s="215" t="s">
        <v>222</v>
      </c>
      <c r="C27" s="215"/>
      <c r="D27" s="216"/>
      <c r="E27" s="28"/>
      <c r="F27" s="36"/>
      <c r="G27" s="36"/>
      <c r="H27" s="36"/>
      <c r="I27" s="36"/>
      <c r="J27" s="36"/>
      <c r="K27" s="60">
        <v>22</v>
      </c>
      <c r="L27" s="60">
        <v>24.1</v>
      </c>
      <c r="M27" s="60">
        <v>6</v>
      </c>
      <c r="N27" s="60">
        <v>8.9</v>
      </c>
      <c r="O27" s="60">
        <v>6</v>
      </c>
      <c r="P27" s="60">
        <v>15</v>
      </c>
      <c r="Q27" s="60">
        <v>15.3</v>
      </c>
      <c r="R27" s="60">
        <v>20</v>
      </c>
      <c r="S27" s="60">
        <v>6</v>
      </c>
      <c r="T27" s="60">
        <v>0</v>
      </c>
      <c r="U27" s="60">
        <v>3</v>
      </c>
      <c r="V27" s="60">
        <f t="shared" si="0"/>
        <v>126.3</v>
      </c>
    </row>
    <row r="28" spans="1:22" ht="9.9499999999999993" customHeight="1" x14ac:dyDescent="0.15">
      <c r="A28" s="218"/>
      <c r="B28" s="185" t="s">
        <v>223</v>
      </c>
      <c r="C28" s="135"/>
      <c r="D28" s="136"/>
      <c r="E28" s="28"/>
      <c r="F28" s="33"/>
      <c r="G28" s="33"/>
      <c r="H28" s="33"/>
      <c r="I28" s="33"/>
      <c r="J28" s="33"/>
      <c r="K28" s="60">
        <v>794.6</v>
      </c>
      <c r="L28" s="60">
        <v>899.2</v>
      </c>
      <c r="M28" s="60">
        <v>217.6</v>
      </c>
      <c r="N28" s="60">
        <v>100.5</v>
      </c>
      <c r="O28" s="60">
        <v>146</v>
      </c>
      <c r="P28" s="60">
        <v>481</v>
      </c>
      <c r="Q28" s="60">
        <v>646</v>
      </c>
      <c r="R28" s="60">
        <v>743.3</v>
      </c>
      <c r="S28" s="60">
        <v>186.5</v>
      </c>
      <c r="T28" s="60">
        <v>0</v>
      </c>
      <c r="U28" s="60">
        <v>129</v>
      </c>
      <c r="V28" s="60">
        <f t="shared" si="0"/>
        <v>4343.7</v>
      </c>
    </row>
    <row r="29" spans="1:22" ht="9.9499999999999993" customHeight="1" x14ac:dyDescent="0.15">
      <c r="A29" s="218"/>
      <c r="B29" s="65"/>
      <c r="C29" s="215" t="s">
        <v>224</v>
      </c>
      <c r="D29" s="216"/>
      <c r="E29" s="28"/>
      <c r="F29" s="36"/>
      <c r="G29" s="36"/>
      <c r="H29" s="36"/>
      <c r="I29" s="36"/>
      <c r="J29" s="36"/>
      <c r="K29" s="60">
        <v>131.6</v>
      </c>
      <c r="L29" s="60">
        <v>148.19999999999999</v>
      </c>
      <c r="M29" s="60">
        <v>20</v>
      </c>
      <c r="N29" s="60">
        <v>10</v>
      </c>
      <c r="O29" s="60">
        <v>18</v>
      </c>
      <c r="P29" s="60">
        <v>62</v>
      </c>
      <c r="Q29" s="60">
        <v>101.7</v>
      </c>
      <c r="R29" s="60">
        <v>102.7</v>
      </c>
      <c r="S29" s="60">
        <v>16.600000000000001</v>
      </c>
      <c r="T29" s="60">
        <v>0</v>
      </c>
      <c r="U29" s="60">
        <v>8.9</v>
      </c>
      <c r="V29" s="60">
        <f t="shared" si="0"/>
        <v>619.69999999999993</v>
      </c>
    </row>
    <row r="30" spans="1:22" ht="9.9499999999999993" customHeight="1" x14ac:dyDescent="0.15">
      <c r="A30" s="218"/>
      <c r="B30" s="65"/>
      <c r="C30" s="220" t="s">
        <v>225</v>
      </c>
      <c r="D30" s="44" t="s">
        <v>226</v>
      </c>
      <c r="E30" s="28"/>
      <c r="F30" s="36"/>
      <c r="G30" s="36"/>
      <c r="H30" s="36"/>
      <c r="I30" s="36"/>
      <c r="J30" s="36"/>
      <c r="K30" s="60">
        <v>480</v>
      </c>
      <c r="L30" s="60">
        <v>494.1</v>
      </c>
      <c r="M30" s="60">
        <v>130.4</v>
      </c>
      <c r="N30" s="60">
        <v>40.200000000000003</v>
      </c>
      <c r="O30" s="60">
        <v>80</v>
      </c>
      <c r="P30" s="60">
        <v>266.3</v>
      </c>
      <c r="Q30" s="60">
        <v>355.1</v>
      </c>
      <c r="R30" s="60">
        <v>389.5</v>
      </c>
      <c r="S30" s="60">
        <v>88.7</v>
      </c>
      <c r="T30" s="60">
        <v>0</v>
      </c>
      <c r="U30" s="60">
        <v>40.799999999999997</v>
      </c>
      <c r="V30" s="60">
        <f t="shared" si="0"/>
        <v>2365.1</v>
      </c>
    </row>
    <row r="31" spans="1:22" ht="9.9499999999999993" customHeight="1" x14ac:dyDescent="0.15">
      <c r="A31" s="218"/>
      <c r="B31" s="66"/>
      <c r="C31" s="220"/>
      <c r="D31" s="44" t="s">
        <v>227</v>
      </c>
      <c r="E31" s="28"/>
      <c r="F31" s="36"/>
      <c r="G31" s="36"/>
      <c r="H31" s="36"/>
      <c r="I31" s="36"/>
      <c r="J31" s="36"/>
      <c r="K31" s="60">
        <v>2</v>
      </c>
      <c r="L31" s="60">
        <v>9</v>
      </c>
      <c r="M31" s="60">
        <v>4</v>
      </c>
      <c r="N31" s="60">
        <v>2</v>
      </c>
      <c r="O31" s="60">
        <v>7</v>
      </c>
      <c r="P31" s="60">
        <v>0.1</v>
      </c>
      <c r="Q31" s="60">
        <v>3</v>
      </c>
      <c r="R31" s="60">
        <v>1.9</v>
      </c>
      <c r="S31" s="60">
        <v>3.6</v>
      </c>
      <c r="T31" s="60">
        <v>0</v>
      </c>
      <c r="U31" s="60">
        <v>12.2</v>
      </c>
      <c r="V31" s="60">
        <f t="shared" si="0"/>
        <v>44.8</v>
      </c>
    </row>
    <row r="32" spans="1:22" ht="9.9499999999999993" customHeight="1" x14ac:dyDescent="0.15">
      <c r="A32" s="218"/>
      <c r="B32" s="12"/>
      <c r="C32" s="220"/>
      <c r="D32" s="44" t="s">
        <v>228</v>
      </c>
      <c r="E32" s="28"/>
      <c r="F32" s="36"/>
      <c r="G32" s="36"/>
      <c r="H32" s="36"/>
      <c r="I32" s="36"/>
      <c r="J32" s="36"/>
      <c r="K32" s="60">
        <v>37</v>
      </c>
      <c r="L32" s="60">
        <v>33.1</v>
      </c>
      <c r="M32" s="60">
        <v>9.4</v>
      </c>
      <c r="N32" s="60">
        <v>3.8</v>
      </c>
      <c r="O32" s="60">
        <v>0</v>
      </c>
      <c r="P32" s="60">
        <v>24.6</v>
      </c>
      <c r="Q32" s="60">
        <v>50</v>
      </c>
      <c r="R32" s="60">
        <v>37.5</v>
      </c>
      <c r="S32" s="60">
        <v>14.7</v>
      </c>
      <c r="T32" s="60">
        <v>0</v>
      </c>
      <c r="U32" s="60">
        <v>29.4</v>
      </c>
      <c r="V32" s="60">
        <f t="shared" si="0"/>
        <v>239.5</v>
      </c>
    </row>
    <row r="33" spans="1:22" ht="9.9499999999999993" customHeight="1" x14ac:dyDescent="0.15">
      <c r="A33" s="218"/>
      <c r="B33" s="10"/>
      <c r="C33" s="215" t="s">
        <v>229</v>
      </c>
      <c r="D33" s="216"/>
      <c r="E33" s="28"/>
      <c r="F33" s="36"/>
      <c r="G33" s="36"/>
      <c r="H33" s="36"/>
      <c r="I33" s="36"/>
      <c r="J33" s="36"/>
      <c r="K33" s="60">
        <v>21</v>
      </c>
      <c r="L33" s="60">
        <v>21.4</v>
      </c>
      <c r="M33" s="60">
        <v>6.7</v>
      </c>
      <c r="N33" s="60">
        <v>3</v>
      </c>
      <c r="O33" s="60">
        <v>3</v>
      </c>
      <c r="P33" s="60">
        <v>14</v>
      </c>
      <c r="Q33" s="60">
        <v>17</v>
      </c>
      <c r="R33" s="60">
        <v>24</v>
      </c>
      <c r="S33" s="60">
        <v>7.4</v>
      </c>
      <c r="T33" s="60">
        <v>0</v>
      </c>
      <c r="U33" s="60">
        <v>2.7</v>
      </c>
      <c r="V33" s="60">
        <f t="shared" si="0"/>
        <v>120.2</v>
      </c>
    </row>
    <row r="34" spans="1:22" ht="9.9499999999999993" customHeight="1" x14ac:dyDescent="0.15">
      <c r="A34" s="218"/>
      <c r="B34" s="65"/>
      <c r="C34" s="215" t="s">
        <v>230</v>
      </c>
      <c r="D34" s="216"/>
      <c r="E34" s="28"/>
      <c r="F34" s="36"/>
      <c r="G34" s="36"/>
      <c r="H34" s="36"/>
      <c r="I34" s="36"/>
      <c r="J34" s="36"/>
      <c r="K34" s="60">
        <v>48</v>
      </c>
      <c r="L34" s="60">
        <v>95.6</v>
      </c>
      <c r="M34" s="60">
        <v>12.1</v>
      </c>
      <c r="N34" s="60">
        <v>18</v>
      </c>
      <c r="O34" s="60">
        <v>16</v>
      </c>
      <c r="P34" s="60">
        <v>47.2</v>
      </c>
      <c r="Q34" s="60">
        <v>47</v>
      </c>
      <c r="R34" s="60">
        <v>66.3</v>
      </c>
      <c r="S34" s="60">
        <v>12</v>
      </c>
      <c r="T34" s="60">
        <v>0</v>
      </c>
      <c r="U34" s="60">
        <v>19</v>
      </c>
      <c r="V34" s="60">
        <f t="shared" si="0"/>
        <v>381.2</v>
      </c>
    </row>
    <row r="35" spans="1:22" ht="9.9499999999999993" customHeight="1" x14ac:dyDescent="0.15">
      <c r="A35" s="218"/>
      <c r="B35" s="34"/>
      <c r="C35" s="215" t="s">
        <v>231</v>
      </c>
      <c r="D35" s="216"/>
      <c r="E35" s="28"/>
      <c r="F35" s="33"/>
      <c r="G35" s="33"/>
      <c r="H35" s="33"/>
      <c r="I35" s="33"/>
      <c r="J35" s="33"/>
      <c r="K35" s="60">
        <v>5</v>
      </c>
      <c r="L35" s="60">
        <v>7.7</v>
      </c>
      <c r="M35" s="60">
        <v>3</v>
      </c>
      <c r="N35" s="60">
        <v>1</v>
      </c>
      <c r="O35" s="60">
        <v>2</v>
      </c>
      <c r="P35" s="60">
        <v>7</v>
      </c>
      <c r="Q35" s="60">
        <v>4</v>
      </c>
      <c r="R35" s="60">
        <v>30.1</v>
      </c>
      <c r="S35" s="60">
        <v>3.9</v>
      </c>
      <c r="T35" s="60">
        <v>0</v>
      </c>
      <c r="U35" s="60">
        <v>2</v>
      </c>
      <c r="V35" s="60">
        <f t="shared" si="0"/>
        <v>65.699999999999989</v>
      </c>
    </row>
    <row r="36" spans="1:22" ht="9.9499999999999993" customHeight="1" x14ac:dyDescent="0.15">
      <c r="A36" s="218"/>
      <c r="B36" s="34"/>
      <c r="C36" s="215" t="s">
        <v>232</v>
      </c>
      <c r="D36" s="216"/>
      <c r="E36" s="28"/>
      <c r="F36" s="33"/>
      <c r="G36" s="33"/>
      <c r="H36" s="33"/>
      <c r="I36" s="33"/>
      <c r="J36" s="33"/>
      <c r="K36" s="60">
        <v>22</v>
      </c>
      <c r="L36" s="60">
        <v>24.1</v>
      </c>
      <c r="M36" s="60">
        <v>6</v>
      </c>
      <c r="N36" s="60">
        <v>8</v>
      </c>
      <c r="O36" s="60">
        <v>6</v>
      </c>
      <c r="P36" s="60">
        <v>15</v>
      </c>
      <c r="Q36" s="60">
        <v>16</v>
      </c>
      <c r="R36" s="60">
        <v>20</v>
      </c>
      <c r="S36" s="60">
        <v>6</v>
      </c>
      <c r="T36" s="60">
        <v>0</v>
      </c>
      <c r="U36" s="60">
        <v>3</v>
      </c>
      <c r="V36" s="60">
        <f t="shared" si="0"/>
        <v>126.1</v>
      </c>
    </row>
    <row r="37" spans="1:22" ht="9.9499999999999993" customHeight="1" x14ac:dyDescent="0.15">
      <c r="A37" s="218"/>
      <c r="B37" s="34"/>
      <c r="C37" s="215" t="s">
        <v>233</v>
      </c>
      <c r="D37" s="216"/>
      <c r="E37" s="28"/>
      <c r="F37" s="33"/>
      <c r="G37" s="33"/>
      <c r="H37" s="33"/>
      <c r="I37" s="33"/>
      <c r="J37" s="33"/>
      <c r="K37" s="60">
        <v>29</v>
      </c>
      <c r="L37" s="60">
        <v>32.9</v>
      </c>
      <c r="M37" s="60">
        <v>7</v>
      </c>
      <c r="N37" s="60">
        <v>12.5</v>
      </c>
      <c r="O37" s="60">
        <v>8</v>
      </c>
      <c r="P37" s="60">
        <v>19.8</v>
      </c>
      <c r="Q37" s="60">
        <v>17.2</v>
      </c>
      <c r="R37" s="60">
        <v>32</v>
      </c>
      <c r="S37" s="60">
        <v>9.5</v>
      </c>
      <c r="T37" s="60">
        <v>0</v>
      </c>
      <c r="U37" s="60">
        <v>5</v>
      </c>
      <c r="V37" s="60">
        <f t="shared" si="0"/>
        <v>172.9</v>
      </c>
    </row>
    <row r="38" spans="1:22" ht="9.9499999999999993" customHeight="1" x14ac:dyDescent="0.15">
      <c r="A38" s="219"/>
      <c r="B38" s="34"/>
      <c r="C38" s="215" t="s">
        <v>234</v>
      </c>
      <c r="D38" s="216"/>
      <c r="E38" s="28"/>
      <c r="F38" s="33"/>
      <c r="G38" s="33"/>
      <c r="H38" s="33"/>
      <c r="I38" s="33"/>
      <c r="J38" s="33"/>
      <c r="K38" s="60">
        <v>19</v>
      </c>
      <c r="L38" s="60">
        <v>33.1</v>
      </c>
      <c r="M38" s="60">
        <v>19</v>
      </c>
      <c r="N38" s="60">
        <v>2</v>
      </c>
      <c r="O38" s="60">
        <v>6</v>
      </c>
      <c r="P38" s="60">
        <v>25</v>
      </c>
      <c r="Q38" s="60">
        <v>35</v>
      </c>
      <c r="R38" s="60">
        <v>39.299999999999997</v>
      </c>
      <c r="S38" s="60">
        <v>24.1</v>
      </c>
      <c r="T38" s="60">
        <v>0</v>
      </c>
      <c r="U38" s="60">
        <v>6</v>
      </c>
      <c r="V38" s="60">
        <f t="shared" si="0"/>
        <v>208.49999999999997</v>
      </c>
    </row>
    <row r="39" spans="1:22" ht="9.9499999999999993" customHeight="1" x14ac:dyDescent="0.15">
      <c r="A39" s="228" t="s">
        <v>24</v>
      </c>
      <c r="B39" s="128" t="s">
        <v>70</v>
      </c>
      <c r="C39" s="129"/>
      <c r="D39" s="130"/>
      <c r="E39" s="28"/>
      <c r="F39" s="33"/>
      <c r="G39" s="33"/>
      <c r="H39" s="33"/>
      <c r="I39" s="33"/>
      <c r="J39" s="33"/>
      <c r="K39" s="49">
        <v>10129645</v>
      </c>
      <c r="L39" s="49">
        <v>10391346</v>
      </c>
      <c r="M39" s="49">
        <v>1496615</v>
      </c>
      <c r="N39" s="49">
        <v>248724</v>
      </c>
      <c r="O39" s="49">
        <v>1439196</v>
      </c>
      <c r="P39" s="49">
        <v>4120321</v>
      </c>
      <c r="Q39" s="49">
        <v>6719356</v>
      </c>
      <c r="R39" s="49">
        <v>6371948</v>
      </c>
      <c r="S39" s="49">
        <v>1163744</v>
      </c>
      <c r="T39" s="49">
        <v>0</v>
      </c>
      <c r="U39" s="49">
        <v>640147</v>
      </c>
      <c r="V39" s="49">
        <f t="shared" si="0"/>
        <v>42721042</v>
      </c>
    </row>
    <row r="40" spans="1:22" ht="9.9499999999999993" customHeight="1" x14ac:dyDescent="0.15">
      <c r="A40" s="210"/>
      <c r="B40" s="128" t="s">
        <v>235</v>
      </c>
      <c r="C40" s="129"/>
      <c r="D40" s="130"/>
      <c r="E40" s="28"/>
      <c r="F40" s="33"/>
      <c r="G40" s="33"/>
      <c r="H40" s="33"/>
      <c r="I40" s="33"/>
      <c r="J40" s="33"/>
      <c r="K40" s="49">
        <v>14637724</v>
      </c>
      <c r="L40" s="49">
        <v>17942061</v>
      </c>
      <c r="M40" s="49">
        <v>2851597</v>
      </c>
      <c r="N40" s="49">
        <v>1820794</v>
      </c>
      <c r="O40" s="49">
        <v>3023604</v>
      </c>
      <c r="P40" s="49">
        <v>7316157</v>
      </c>
      <c r="Q40" s="49">
        <v>11851505</v>
      </c>
      <c r="R40" s="49">
        <v>10524864</v>
      </c>
      <c r="S40" s="49">
        <v>2961644</v>
      </c>
      <c r="T40" s="49">
        <v>0</v>
      </c>
      <c r="U40" s="49">
        <v>1344369</v>
      </c>
      <c r="V40" s="53">
        <f t="shared" si="0"/>
        <v>74274319</v>
      </c>
    </row>
    <row r="41" spans="1:22" ht="9.9499999999999993" customHeight="1" x14ac:dyDescent="0.15">
      <c r="A41" s="211"/>
      <c r="B41" s="128" t="s">
        <v>236</v>
      </c>
      <c r="C41" s="129"/>
      <c r="D41" s="130"/>
      <c r="E41" s="101"/>
      <c r="F41" s="102"/>
      <c r="G41" s="102"/>
      <c r="H41" s="102"/>
      <c r="I41" s="102"/>
      <c r="J41" s="102"/>
      <c r="K41" s="49">
        <v>567</v>
      </c>
      <c r="L41" s="49">
        <v>539</v>
      </c>
      <c r="M41" s="49">
        <v>165</v>
      </c>
      <c r="N41" s="49">
        <v>49</v>
      </c>
      <c r="O41" s="49">
        <v>114</v>
      </c>
      <c r="P41" s="49">
        <v>350</v>
      </c>
      <c r="Q41" s="49">
        <v>380</v>
      </c>
      <c r="R41" s="49">
        <v>481</v>
      </c>
      <c r="S41" s="49">
        <v>130</v>
      </c>
      <c r="T41" s="49">
        <v>0</v>
      </c>
      <c r="U41" s="49">
        <v>95</v>
      </c>
      <c r="V41" s="49">
        <f t="shared" si="0"/>
        <v>2870</v>
      </c>
    </row>
    <row r="42" spans="1:22" ht="9.9499999999999993" customHeight="1" x14ac:dyDescent="0.15">
      <c r="A42" s="221" t="s">
        <v>240</v>
      </c>
      <c r="B42" s="222"/>
      <c r="C42" s="223"/>
      <c r="D42" s="44" t="s">
        <v>241</v>
      </c>
      <c r="E42" s="103"/>
      <c r="F42" s="103"/>
      <c r="G42" s="103"/>
      <c r="H42" s="103"/>
      <c r="I42" s="103"/>
      <c r="J42" s="103"/>
      <c r="K42" s="67" t="s">
        <v>39</v>
      </c>
      <c r="L42" s="67" t="s">
        <v>39</v>
      </c>
      <c r="M42" s="67" t="s">
        <v>39</v>
      </c>
      <c r="N42" s="67" t="s">
        <v>33</v>
      </c>
      <c r="O42" s="67" t="s">
        <v>39</v>
      </c>
      <c r="P42" s="67" t="s">
        <v>39</v>
      </c>
      <c r="Q42" s="67" t="s">
        <v>39</v>
      </c>
      <c r="R42" s="67" t="s">
        <v>39</v>
      </c>
      <c r="S42" s="67" t="s">
        <v>39</v>
      </c>
      <c r="T42" s="67" t="s">
        <v>33</v>
      </c>
      <c r="U42" s="67" t="s">
        <v>39</v>
      </c>
      <c r="V42" s="49">
        <f>COUNTIF(K42:U42,"○")</f>
        <v>9</v>
      </c>
    </row>
    <row r="43" spans="1:22" ht="9.9499999999999993" customHeight="1" x14ac:dyDescent="0.15">
      <c r="A43" s="224"/>
      <c r="B43" s="224"/>
      <c r="C43" s="225"/>
      <c r="D43" s="44" t="s">
        <v>242</v>
      </c>
      <c r="E43" s="36"/>
      <c r="F43" s="36"/>
      <c r="G43" s="36"/>
      <c r="H43" s="36"/>
      <c r="I43" s="36"/>
      <c r="J43" s="36"/>
      <c r="K43" s="67" t="s">
        <v>39</v>
      </c>
      <c r="L43" s="67" t="s">
        <v>39</v>
      </c>
      <c r="M43" s="67" t="s">
        <v>33</v>
      </c>
      <c r="N43" s="67" t="s">
        <v>33</v>
      </c>
      <c r="O43" s="67" t="s">
        <v>33</v>
      </c>
      <c r="P43" s="67" t="s">
        <v>39</v>
      </c>
      <c r="Q43" s="67" t="s">
        <v>39</v>
      </c>
      <c r="R43" s="67" t="s">
        <v>39</v>
      </c>
      <c r="S43" s="67" t="s">
        <v>33</v>
      </c>
      <c r="T43" s="67" t="s">
        <v>33</v>
      </c>
      <c r="U43" s="67" t="s">
        <v>33</v>
      </c>
      <c r="V43" s="53">
        <f t="shared" ref="V43:V45" si="1">COUNTIF(K43:U43,"○")</f>
        <v>5</v>
      </c>
    </row>
    <row r="44" spans="1:22" ht="9.9499999999999993" customHeight="1" x14ac:dyDescent="0.15">
      <c r="A44" s="224"/>
      <c r="B44" s="224"/>
      <c r="C44" s="225"/>
      <c r="D44" s="44" t="s">
        <v>243</v>
      </c>
      <c r="E44" s="36"/>
      <c r="F44" s="36"/>
      <c r="G44" s="36"/>
      <c r="H44" s="36"/>
      <c r="I44" s="36"/>
      <c r="J44" s="36"/>
      <c r="K44" s="67" t="s">
        <v>39</v>
      </c>
      <c r="L44" s="67" t="s">
        <v>39</v>
      </c>
      <c r="M44" s="67" t="s">
        <v>33</v>
      </c>
      <c r="N44" s="67" t="s">
        <v>33</v>
      </c>
      <c r="O44" s="67" t="s">
        <v>33</v>
      </c>
      <c r="P44" s="67" t="s">
        <v>33</v>
      </c>
      <c r="Q44" s="67" t="s">
        <v>39</v>
      </c>
      <c r="R44" s="67" t="s">
        <v>33</v>
      </c>
      <c r="S44" s="67" t="s">
        <v>33</v>
      </c>
      <c r="T44" s="67" t="s">
        <v>33</v>
      </c>
      <c r="U44" s="67" t="s">
        <v>33</v>
      </c>
      <c r="V44" s="49">
        <f t="shared" si="1"/>
        <v>3</v>
      </c>
    </row>
    <row r="45" spans="1:22" ht="9.9499999999999993" customHeight="1" x14ac:dyDescent="0.15">
      <c r="A45" s="226"/>
      <c r="B45" s="226"/>
      <c r="C45" s="227"/>
      <c r="D45" s="113" t="s">
        <v>244</v>
      </c>
      <c r="E45" s="36"/>
      <c r="F45" s="36"/>
      <c r="G45" s="36"/>
      <c r="H45" s="36"/>
      <c r="I45" s="36"/>
      <c r="J45" s="36"/>
      <c r="K45" s="104" t="s">
        <v>39</v>
      </c>
      <c r="L45" s="104" t="s">
        <v>33</v>
      </c>
      <c r="M45" s="104" t="s">
        <v>39</v>
      </c>
      <c r="N45" s="104" t="s">
        <v>33</v>
      </c>
      <c r="O45" s="104" t="s">
        <v>39</v>
      </c>
      <c r="P45" s="104" t="s">
        <v>39</v>
      </c>
      <c r="Q45" s="104" t="s">
        <v>39</v>
      </c>
      <c r="R45" s="104" t="s">
        <v>39</v>
      </c>
      <c r="S45" s="104" t="s">
        <v>39</v>
      </c>
      <c r="T45" s="104" t="s">
        <v>33</v>
      </c>
      <c r="U45" s="104" t="s">
        <v>33</v>
      </c>
      <c r="V45" s="58">
        <f t="shared" si="1"/>
        <v>7</v>
      </c>
    </row>
    <row r="46" spans="1:22" ht="9.9499999999999993" customHeight="1" x14ac:dyDescent="0.15">
      <c r="A46" s="35"/>
    </row>
    <row r="47" spans="1:22" ht="9.9499999999999993" customHeight="1" x14ac:dyDescent="0.15">
      <c r="A47" s="35"/>
    </row>
  </sheetData>
  <mergeCells count="44">
    <mergeCell ref="A8:A23"/>
    <mergeCell ref="B8:B15"/>
    <mergeCell ref="C8:D8"/>
    <mergeCell ref="B7:D7"/>
    <mergeCell ref="A1:D2"/>
    <mergeCell ref="A3:D3"/>
    <mergeCell ref="B4:D4"/>
    <mergeCell ref="B5:D5"/>
    <mergeCell ref="B6:D6"/>
    <mergeCell ref="C9:D9"/>
    <mergeCell ref="C10:D10"/>
    <mergeCell ref="B16:B23"/>
    <mergeCell ref="C16:D16"/>
    <mergeCell ref="C17:D17"/>
    <mergeCell ref="C18:D18"/>
    <mergeCell ref="C19:D19"/>
    <mergeCell ref="C20:D20"/>
    <mergeCell ref="C21:D21"/>
    <mergeCell ref="C22:D22"/>
    <mergeCell ref="C23:D23"/>
    <mergeCell ref="C11:D11"/>
    <mergeCell ref="C12:D12"/>
    <mergeCell ref="C13:D13"/>
    <mergeCell ref="C14:D14"/>
    <mergeCell ref="C15:D15"/>
    <mergeCell ref="A42:C45"/>
    <mergeCell ref="C37:D37"/>
    <mergeCell ref="C38:D38"/>
    <mergeCell ref="A39:A41"/>
    <mergeCell ref="B39:D39"/>
    <mergeCell ref="B40:D40"/>
    <mergeCell ref="B41:D41"/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</mergeCells>
  <phoneticPr fontId="2"/>
  <conditionalFormatting sqref="K3:U41">
    <cfRule type="cellIs" dxfId="4" priority="15" stopIfTrue="1" operator="equal">
      <formula>0</formula>
    </cfRule>
  </conditionalFormatting>
  <conditionalFormatting sqref="V26:V38">
    <cfRule type="cellIs" dxfId="3" priority="4" stopIfTrue="1" operator="equal">
      <formula>0</formula>
    </cfRule>
  </conditionalFormatting>
  <conditionalFormatting sqref="V3:V25">
    <cfRule type="cellIs" dxfId="2" priority="3" stopIfTrue="1" operator="equal">
      <formula>0</formula>
    </cfRule>
  </conditionalFormatting>
  <conditionalFormatting sqref="V39:V41">
    <cfRule type="cellIs" dxfId="1" priority="2" stopIfTrue="1" operator="equal">
      <formula>0</formula>
    </cfRule>
  </conditionalFormatting>
  <conditionalFormatting sqref="V42:V4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1" orientation="portrait" useFirstPageNumber="1" r:id="rId1"/>
  <headerFooter scaleWithDoc="0">
    <oddHeader>&amp;L&amp;"ＭＳ ゴシック,標準"&amp;12Ⅳ　平成26年度地方公営企業事業別決算状況
　１　法適用事業
　　（２）病院事業&amp;R
&amp;"ＭＳ ゴシック,標準"
&amp;12&amp;A</oddHeader>
    <oddFooter xml:space="preserve">&amp;C&amp;9&amp;P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2016-02-12T02:58:19Z</cp:lastPrinted>
  <dcterms:created xsi:type="dcterms:W3CDTF">2016-01-04T02:09:03Z</dcterms:created>
  <dcterms:modified xsi:type="dcterms:W3CDTF">2016-02-18T00:58:01Z</dcterms:modified>
</cp:coreProperties>
</file>