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c r="BE34" i="9" l="1"/>
</calcChain>
</file>

<file path=xl/sharedStrings.xml><?xml version="1.0" encoding="utf-8"?>
<sst xmlns="http://schemas.openxmlformats.org/spreadsheetml/2006/main" count="988" uniqueCount="548">
  <si>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</si>
  <si>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</si>
  <si>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</si>
  <si>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</si>
  <si>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</si>
  <si>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</si>
  <si>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</si>
  <si>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</si>
  <si>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</si>
  <si>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</si>
  <si>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</si>
  <si>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</si>
  <si>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</si>
  <si>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</si>
  <si>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</si>
  <si>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</si>
  <si>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</si>
  <si>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</si>
  <si>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</si>
  <si>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</si>
  <si>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</si>
  <si>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</si>
  <si>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</si>
  <si>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</si>
  <si>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</si>
  <si>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</si>
  <si>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</si>
  <si>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</si>
  <si>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</si>
  <si>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</si>
  <si>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</si>
  <si>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</si>
  <si>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</si>
  <si>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</si>
  <si>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</si>
  <si>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</si>
  <si>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</si>
  <si>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</si>
  <si>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</si>
  <si>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</si>
  <si>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</si>
  <si>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</si>
  <si>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</si>
  <si>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</si>
  <si>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</si>
  <si>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</si>
  <si>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</si>
  <si>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</si>
  <si>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</si>
  <si>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</si>
  <si>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</si>
  <si>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</si>
  <si>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</si>
  <si>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</si>
  <si>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</si>
  <si>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</si>
  <si>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</si>
  <si>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</si>
  <si>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</si>
  <si>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</si>
  <si>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</si>
  <si>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</si>
  <si>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</si>
  <si>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</si>
  <si>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</si>
  <si>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</si>
  <si>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</si>
  <si>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</si>
  <si>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</si>
  <si>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</si>
  <si>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</si>
  <si>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</si>
  <si>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</si>
  <si>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</si>
  <si>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</si>
  <si>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</si>
  <si>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</si>
  <si>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</si>
  <si>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</si>
  <si>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</si>
  <si>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</si>
  <si>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</si>
  <si>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</si>
  <si>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</si>
  <si>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</si>
  <si>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</si>
  <si>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</si>
  <si>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</si>
  <si>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</si>
  <si>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</si>
  <si>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</si>
  <si>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</si>
  <si>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</si>
  <si>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</si>
  <si>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</si>
  <si>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</si>
  <si>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</si>
  <si>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</si>
  <si>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</si>
  <si>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</si>
  <si>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</si>
  <si>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</si>
  <si>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</si>
  <si>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</si>
  <si>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</si>
  <si>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</si>
  <si>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</si>
  <si>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</si>
  <si>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</si>
  <si>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</si>
  <si>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</si>
  <si>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</si>
  <si>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</si>
  <si>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</si>
  <si>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</si>
  <si>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</si>
  <si>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</si>
  <si>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</si>
  <si>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</si>
  <si>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</si>
  <si>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</si>
  <si>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</si>
  <si>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</si>
  <si>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</si>
  <si>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</si>
  <si>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</si>
  <si>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</si>
  <si>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</si>
  <si>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</si>
  <si>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</si>
  <si>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</si>
  <si>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</si>
  <si>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</si>
  <si>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</si>
  <si>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</si>
  <si>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</si>
  <si>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</si>
  <si>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</si>
  <si>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</si>
  <si>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</si>
  <si>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</si>
  <si>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</si>
  <si>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</si>
  <si>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</si>
  <si>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</si>
  <si>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</si>
  <si>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</si>
  <si>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</si>
  <si>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</si>
  <si>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</si>
  <si>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</si>
  <si>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</si>
  <si>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</si>
  <si>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</si>
  <si>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</si>
  <si>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</si>
  <si>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</si>
  <si>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</si>
  <si>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</si>
  <si>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</si>
  <si>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</si>
  <si>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</si>
  <si>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</si>
  <si>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</si>
  <si>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</si>
  <si>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</si>
  <si>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</si>
  <si>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</si>
  <si>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</si>
  <si>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</si>
  <si>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</si>
  <si>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</si>
  <si>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</si>
  <si>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</si>
  <si>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</si>
  <si>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</si>
  <si>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</si>
  <si>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</si>
  <si>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</si>
  <si>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</si>
  <si>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</si>
  <si>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</si>
  <si>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</si>
  <si>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</si>
  <si>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</si>
  <si>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</si>
  <si>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</si>
  <si>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</si>
  <si>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</si>
  <si>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</si>
  <si>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</si>
  <si>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</si>
  <si>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</si>
  <si>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</si>
  <si>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埼玉県三芳町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</si>
  <si>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</si>
  <si>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</si>
  <si>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</si>
  <si>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</si>
  <si>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</si>
  <si>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</si>
  <si>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</si>
  <si>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</si>
  <si>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</si>
  <si>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</si>
  <si>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</si>
  <si>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</si>
  <si>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</si>
  <si>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</si>
  <si>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</si>
  <si>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</si>
  <si>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</si>
  <si>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</si>
  <si>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</si>
  <si>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</si>
  <si>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</si>
  <si>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</si>
  <si>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</si>
  <si>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</si>
  <si>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</si>
  <si>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</si>
  <si>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</si>
  <si>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</si>
  <si>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</si>
  <si>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</si>
  <si>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</si>
  <si>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</si>
  <si>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</si>
  <si>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</si>
  <si>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</si>
  <si>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</si>
  <si>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</si>
  <si>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</si>
  <si>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</si>
  <si>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</si>
  <si>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</si>
  <si>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</si>
  <si>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</si>
  <si>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</si>
  <si>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</si>
  <si>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</si>
  <si>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</si>
  <si>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</si>
  <si>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</si>
  <si>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</si>
  <si>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</si>
  <si>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</si>
  <si>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</si>
  <si>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</si>
  <si>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</si>
  <si>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</si>
  <si>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</si>
  <si>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</si>
  <si>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</si>
  <si>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</si>
  <si>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</si>
  <si>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</si>
  <si>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</si>
  <si>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</si>
  <si>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</si>
  <si>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</si>
  <si>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</si>
  <si>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</si>
  <si>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</si>
  <si>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</si>
  <si>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</si>
  <si>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</si>
  <si>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</si>
  <si>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</si>
  <si>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</si>
  <si>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</si>
  <si>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</si>
  <si>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</si>
  <si>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</si>
  <si>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</si>
  <si>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</si>
  <si>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</si>
  <si>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</si>
  <si>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</si>
  <si>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</si>
  <si>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</si>
  <si>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</si>
  <si>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</si>
  <si>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</si>
  <si>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</si>
  <si>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</si>
  <si>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</si>
  <si>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</si>
  <si>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</si>
  <si>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</si>
  <si>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</si>
  <si>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</si>
  <si>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</si>
  <si>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</si>
  <si>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</si>
  <si>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</si>
  <si>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</si>
  <si>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</si>
  <si>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</si>
  <si>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</si>
  <si>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</si>
  <si>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</si>
  <si>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</si>
  <si>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</si>
  <si>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</si>
  <si>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</si>
  <si>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</si>
  <si>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</si>
  <si>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</si>
  <si>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</si>
  <si>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</si>
  <si>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</si>
  <si>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</si>
  <si>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</si>
  <si>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</si>
  <si>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</si>
  <si>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</si>
  <si>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</si>
  <si>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</si>
  <si>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</si>
  <si>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</si>
  <si>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</si>
  <si>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</si>
  <si>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</si>
  <si>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</si>
  <si>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</si>
  <si>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</si>
  <si>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</si>
  <si>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</si>
  <si>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</si>
  <si>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</si>
  <si>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</si>
  <si>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</si>
  <si>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</si>
  <si>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</si>
  <si>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</si>
  <si>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</si>
  <si>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</si>
  <si>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</si>
  <si>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</si>
  <si>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</si>
  <si>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</si>
  <si>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</si>
  <si>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埼玉県三芳町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</si>
  <si>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</si>
  <si>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</si>
  <si>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</si>
  <si>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</si>
  <si>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</si>
  <si>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</si>
  <si>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</si>
  <si>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</si>
  <si>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</si>
  <si>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</si>
  <si>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</si>
  <si>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</si>
  <si>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</si>
  <si>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</si>
  <si>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</si>
  <si>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</si>
  <si>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</si>
  <si>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</si>
  <si>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</si>
  <si>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</si>
  <si>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</si>
  <si>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</si>
  <si>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</si>
  <si>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</si>
  <si>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</si>
  <si>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</si>
  <si>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</si>
  <si>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</si>
  <si>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</si>
  <si>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</si>
  <si>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</si>
  <si>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</si>
  <si>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</si>
  <si>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</si>
  <si>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</si>
  <si>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</si>
  <si>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</si>
  <si>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</si>
  <si>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</si>
  <si>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</si>
  <si>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</si>
  <si>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</si>
  <si>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</si>
  <si>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</si>
  <si>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</si>
  <si>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</si>
  <si>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</si>
  <si>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</si>
  <si>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</si>
  <si>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</si>
  <si>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</si>
  <si>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</si>
  <si>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</si>
  <si>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</si>
  <si>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</si>
  <si>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</si>
  <si>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</si>
  <si>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</si>
  <si>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</si>
  <si>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</si>
  <si>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</si>
  <si>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</si>
  <si>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</si>
  <si>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</si>
  <si>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</si>
  <si>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</si>
  <si>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</si>
  <si>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</si>
  <si>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</si>
  <si>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</si>
  <si>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</si>
  <si>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</si>
  <si>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</si>
  <si>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</si>
  <si>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</si>
  <si>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</si>
  <si>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</si>
  <si>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</si>
  <si>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</si>
  <si>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</si>
  <si>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</si>
  <si>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</si>
  <si>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</si>
  <si>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</si>
  <si>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</si>
  <si>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</si>
  <si>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</si>
  <si>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</si>
  <si>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</si>
  <si>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</si>
  <si>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</si>
  <si>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</si>
  <si>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</si>
  <si>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</si>
  <si>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</si>
  <si>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</si>
  <si>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</si>
  <si>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</si>
  <si>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</si>
  <si>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</si>
  <si>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</si>
  <si>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</si>
  <si>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</si>
  <si>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</si>
  <si>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</si>
  <si>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</si>
  <si>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</si>
  <si>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</si>
  <si>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</si>
  <si>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</si>
  <si>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</si>
  <si>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</si>
  <si>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</si>
  <si>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</si>
  <si>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</si>
  <si>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</si>
  <si>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</si>
  <si>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</si>
  <si>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</si>
  <si>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</si>
  <si>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</si>
  <si>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</si>
  <si>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</si>
  <si>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</si>
  <si>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</si>
  <si>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</si>
  <si>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</si>
  <si>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</si>
  <si>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</si>
  <si>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</si>
  <si>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</si>
  <si>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</si>
  <si>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</si>
  <si>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</si>
  <si>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</si>
  <si>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</si>
  <si>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</si>
  <si>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</si>
  <si>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</si>
  <si>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</si>
  <si>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</si>
  <si>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</si>
  <si>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</si>
  <si>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</si>
  <si>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</si>
  <si>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</si>
  <si>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</si>
  <si>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</si>
  <si>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</si>
  <si>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</si>
  <si>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</si>
  <si>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</si>
  <si>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</si>
  <si>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</si>
  <si>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</si>
  <si>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</si>
  <si>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</si>
  <si>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</si>
  <si>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</si>
  <si>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</si>
  <si>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</si>
  <si>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</si>
  <si>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</si>
  <si>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</si>
  <si>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</si>
  <si>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</si>
  <si>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</si>
  <si>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</si>
  <si>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</si>
  <si>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</si>
  <si>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</si>
  <si>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</si>
  <si>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</si>
  <si>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</si>
  <si>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</si>
  <si>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</si>
  <si>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</si>
  <si>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</si>
  <si>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</si>
  <si>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</si>
  <si>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1.08</t>
  </si>
  <si>
    <t>▲ 1.41</t>
  </si>
  <si>
    <t>水道事業会計</t>
  </si>
  <si>
    <t>一般会計</t>
  </si>
  <si>
    <t>国民健康保険事業</t>
  </si>
  <si>
    <t>下水道事業特別会計</t>
  </si>
  <si>
    <t>介護保険事業</t>
  </si>
  <si>
    <t>後期高齢者医療事業</t>
  </si>
  <si>
    <t>その他会計（赤字）</t>
  </si>
  <si>
    <t>その他会計（黒字）</t>
  </si>
  <si>
    <t>-</t>
    <phoneticPr fontId="2"/>
  </si>
  <si>
    <t>-</t>
    <phoneticPr fontId="2"/>
  </si>
  <si>
    <t>-</t>
    <phoneticPr fontId="2"/>
  </si>
  <si>
    <t>-</t>
    <phoneticPr fontId="2"/>
  </si>
  <si>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</si>
  <si>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</si>
  <si>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</si>
  <si>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</si>
  <si>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</si>
  <si>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</si>
  <si>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</si>
  <si>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</si>
  <si>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</si>
  <si>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三芳町土地開発公社</t>
    <rPh sb="0" eb="2">
      <t>ミヨシ</t>
    </rPh>
    <rPh sb="2" eb="3">
      <t>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</si>
</sst>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54789</c:v>
                </c:pt>
                <c:pt idx="1">
                  <c:v>48208</c:v>
                </c:pt>
                <c:pt idx="2">
                  <c:v>33150</c:v>
                </c:pt>
                <c:pt idx="3">
                  <c:v>41626</c:v>
                </c:pt>
                <c:pt idx="4">
                  <c:v>46098</c:v>
                </c:pt>
              </c:numCache>
            </c:numRef>
          </c:val>
          <c:smooth val="0"/>
        </c:ser>
        <c:dLbls>
          <c:showLegendKey val="0"/>
          <c:showVal val="0"/>
          <c:showCatName val="0"/>
          <c:showSerName val="0"/>
          <c:showPercent val="0"/>
          <c:showBubbleSize val="0"/>
        </c:dLbls>
        <c:marker val="1"/>
        <c:smooth val="0"/>
        <c:axId val="140978048"/>
        <c:axId val="140984320"/>
      </c:lineChart>
      <c:catAx>
        <c:axId val="140978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84320"/>
        <c:crosses val="autoZero"/>
        <c:auto val="1"/>
        <c:lblAlgn val="ctr"/>
        <c:lblOffset val="100"/>
        <c:tickLblSkip val="1"/>
        <c:tickMarkSkip val="1"/>
        <c:noMultiLvlLbl val="0"/>
      </c:catAx>
      <c:valAx>
        <c:axId val="140984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7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8.1300000000000008</c:v>
                </c:pt>
                <c:pt idx="1">
                  <c:v>7.79</c:v>
                </c:pt>
                <c:pt idx="2">
                  <c:v>8.32</c:v>
                </c:pt>
                <c:pt idx="3">
                  <c:v>9.75</c:v>
                </c:pt>
                <c:pt idx="4">
                  <c:v>7.23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7.98</c:v>
                </c:pt>
                <c:pt idx="1">
                  <c:v>8.2799999999999994</c:v>
                </c:pt>
                <c:pt idx="2">
                  <c:v>9</c:v>
                </c:pt>
                <c:pt idx="3">
                  <c:v>6.25</c:v>
                </c:pt>
                <c:pt idx="4">
                  <c:v>10.28</c:v>
                </c:pt>
              </c:numCache>
            </c:numRef>
          </c:val>
        </c:ser>
        <c:dLbls>
          <c:showLegendKey val="0"/>
          <c:showVal val="0"/>
          <c:showCatName val="0"/>
          <c:showSerName val="0"/>
          <c:showPercent val="0"/>
          <c:showBubbleSize val="0"/>
        </c:dLbls>
        <c:gapWidth val="250"/>
        <c:overlap val="100"/>
        <c:axId val="146974592"/>
        <c:axId val="14698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1.34</c:v>
                </c:pt>
                <c:pt idx="1">
                  <c:v>-1.08</c:v>
                </c:pt>
                <c:pt idx="2">
                  <c:v>1.27</c:v>
                </c:pt>
                <c:pt idx="3">
                  <c:v>-1.41</c:v>
                </c:pt>
                <c:pt idx="4">
                  <c:v>1.43</c:v>
                </c:pt>
              </c:numCache>
            </c:numRef>
          </c:val>
          <c:smooth val="0"/>
        </c:ser>
        <c:dLbls>
          <c:showLegendKey val="0"/>
          <c:showVal val="0"/>
          <c:showCatName val="0"/>
          <c:showSerName val="0"/>
          <c:showPercent val="0"/>
          <c:showBubbleSize val="0"/>
        </c:dLbls>
        <c:marker val="1"/>
        <c:smooth val="0"/>
        <c:axId val="146974592"/>
        <c:axId val="146984960"/>
      </c:lineChart>
      <c:catAx>
        <c:axId val="1469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984960"/>
        <c:crosses val="autoZero"/>
        <c:auto val="1"/>
        <c:lblAlgn val="ctr"/>
        <c:lblOffset val="100"/>
        <c:tickLblSkip val="1"/>
        <c:tickMarkSkip val="1"/>
        <c:noMultiLvlLbl val="0"/>
      </c:catAx>
      <c:valAx>
        <c:axId val="14698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0.94</c:v>
                </c:pt>
                <c:pt idx="2">
                  <c:v>#N/A</c:v>
                </c:pt>
                <c:pt idx="3">
                  <c:v>0.71</c:v>
                </c:pt>
                <c:pt idx="4">
                  <c:v>#N/A</c:v>
                </c:pt>
                <c:pt idx="5">
                  <c:v>0.56999999999999995</c:v>
                </c:pt>
                <c:pt idx="6">
                  <c:v>#N/A</c:v>
                </c:pt>
                <c:pt idx="7">
                  <c:v>0.88</c:v>
                </c:pt>
                <c:pt idx="8">
                  <c:v>#N/A</c:v>
                </c:pt>
                <c:pt idx="9">
                  <c:v>0.76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0.55000000000000004</c:v>
                </c:pt>
                <c:pt idx="2">
                  <c:v>#N/A</c:v>
                </c:pt>
                <c:pt idx="3">
                  <c:v>2.63</c:v>
                </c:pt>
                <c:pt idx="4">
                  <c:v>#N/A</c:v>
                </c:pt>
                <c:pt idx="5">
                  <c:v>0.49</c:v>
                </c:pt>
                <c:pt idx="6">
                  <c:v>#N/A</c:v>
                </c:pt>
                <c:pt idx="7">
                  <c:v>0.59</c:v>
                </c:pt>
                <c:pt idx="8">
                  <c:v>#N/A</c:v>
                </c:pt>
                <c:pt idx="9">
                  <c:v>1.38</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3.22</c:v>
                </c:pt>
                <c:pt idx="2">
                  <c:v>#N/A</c:v>
                </c:pt>
                <c:pt idx="3">
                  <c:v>3.56</c:v>
                </c:pt>
                <c:pt idx="4">
                  <c:v>#N/A</c:v>
                </c:pt>
                <c:pt idx="5">
                  <c:v>3.15</c:v>
                </c:pt>
                <c:pt idx="6">
                  <c:v>#N/A</c:v>
                </c:pt>
                <c:pt idx="7">
                  <c:v>1.87</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8.1300000000000008</c:v>
                </c:pt>
                <c:pt idx="2">
                  <c:v>#N/A</c:v>
                </c:pt>
                <c:pt idx="3">
                  <c:v>7.79</c:v>
                </c:pt>
                <c:pt idx="4">
                  <c:v>#N/A</c:v>
                </c:pt>
                <c:pt idx="5">
                  <c:v>8.32</c:v>
                </c:pt>
                <c:pt idx="6">
                  <c:v>#N/A</c:v>
                </c:pt>
                <c:pt idx="7">
                  <c:v>9.75</c:v>
                </c:pt>
                <c:pt idx="8">
                  <c:v>#N/A</c:v>
                </c:pt>
                <c:pt idx="9">
                  <c:v>7.23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12.6</c:v>
                </c:pt>
                <c:pt idx="2">
                  <c:v>#N/A</c:v>
                </c:pt>
                <c:pt idx="3">
                  <c:v>13.39</c:v>
                </c:pt>
                <c:pt idx="4">
                  <c:v>#N/A</c:v>
                </c:pt>
                <c:pt idx="5">
                  <c:v>11.89</c:v>
                </c:pt>
                <c:pt idx="6">
                  <c:v>#N/A</c:v>
                </c:pt>
                <c:pt idx="7">
                  <c:v>11.42</c:v>
                </c:pt>
                <c:pt idx="8">
                  <c:v>#N/A</c:v>
                </c:pt>
                <c:pt idx="9">
                  <c:v>9.66</c:v>
                </c:pt>
              </c:numCache>
            </c:numRef>
          </c:val>
        </c:ser>
        <c:dLbls>
          <c:showLegendKey val="0"/>
          <c:showVal val="0"/>
          <c:showCatName val="0"/>
          <c:showSerName val="0"/>
          <c:showPercent val="0"/>
          <c:showBubbleSize val="0"/>
        </c:dLbls>
        <c:gapWidth val="150"/>
        <c:overlap val="100"/>
        <c:axId val="147324928"/>
        <c:axId val="147326464"/>
      </c:barChart>
      <c:catAx>
        <c:axId val="1473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26464"/>
        <c:crosses val="autoZero"/>
        <c:auto val="1"/>
        <c:lblAlgn val="ctr"/>
        <c:lblOffset val="100"/>
        <c:tickLblSkip val="1"/>
        <c:tickMarkSkip val="1"/>
        <c:noMultiLvlLbl val="0"/>
      </c:catAx>
      <c:valAx>
        <c:axId val="1473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2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905</c:v>
                </c:pt>
                <c:pt idx="5">
                  <c:v>933</c:v>
                </c:pt>
                <c:pt idx="8">
                  <c:v>937</c:v>
                </c:pt>
                <c:pt idx="11">
                  <c:v>926</c:v>
                </c:pt>
                <c:pt idx="14">
                  <c:v>914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237</c:v>
                </c:pt>
                <c:pt idx="3">
                  <c:v>138</c:v>
                </c:pt>
                <c:pt idx="6">
                  <c:v>142</c:v>
                </c:pt>
                <c:pt idx="9">
                  <c:v>104</c:v>
                </c:pt>
                <c:pt idx="12">
                  <c:v>105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c:v>
                </c:pt>
                <c:pt idx="3">
                  <c:v>65</c:v>
                </c:pt>
                <c:pt idx="6">
                  <c:v>70</c:v>
                </c:pt>
                <c:pt idx="9">
                  <c:v>79</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288</c:v>
                </c:pt>
                <c:pt idx="3">
                  <c:v>277</c:v>
                </c:pt>
                <c:pt idx="6">
                  <c:v>232</c:v>
                </c:pt>
                <c:pt idx="9">
                  <c:v>239</c:v>
                </c:pt>
                <c:pt idx="12">
                  <c:v>218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972</c:v>
                </c:pt>
                <c:pt idx="3">
                  <c:v>995</c:v>
                </c:pt>
                <c:pt idx="6">
                  <c:v>1004</c:v>
                </c:pt>
                <c:pt idx="9">
                  <c:v>1066</c:v>
                </c:pt>
                <c:pt idx="12">
                  <c:v>1158</c:v>
                </c:pt>
              </c:numCache>
            </c:numRef>
          </c:val>
        </c:ser>
        <c:dLbls>
          <c:showLegendKey val="0"/>
          <c:showVal val="0"/>
          <c:showCatName val="0"/>
          <c:showSerName val="0"/>
          <c:showPercent val="0"/>
          <c:showBubbleSize val="0"/>
        </c:dLbls>
        <c:gapWidth val="100"/>
        <c:overlap val="100"/>
        <c:axId val="148770176"/>
        <c:axId val="14878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656</c:v>
                </c:pt>
                <c:pt idx="2">
                  <c:v>#N/A</c:v>
                </c:pt>
                <c:pt idx="3">
                  <c:v>#N/A</c:v>
                </c:pt>
                <c:pt idx="4">
                  <c:v>542</c:v>
                </c:pt>
                <c:pt idx="5">
                  <c:v>#N/A</c:v>
                </c:pt>
                <c:pt idx="6">
                  <c:v>#N/A</c:v>
                </c:pt>
                <c:pt idx="7">
                  <c:v>511</c:v>
                </c:pt>
                <c:pt idx="8">
                  <c:v>#N/A</c:v>
                </c:pt>
                <c:pt idx="9">
                  <c:v>#N/A</c:v>
                </c:pt>
                <c:pt idx="10">
                  <c:v>562</c:v>
                </c:pt>
                <c:pt idx="11">
                  <c:v>#N/A</c:v>
                </c:pt>
                <c:pt idx="12">
                  <c:v>#N/A</c:v>
                </c:pt>
                <c:pt idx="13">
                  <c:v>625</c:v>
                </c:pt>
                <c:pt idx="14">
                  <c:v>#N/A</c:v>
                </c:pt>
              </c:numCache>
            </c:numRef>
          </c:val>
          <c:smooth val="0"/>
        </c:ser>
        <c:dLbls>
          <c:showLegendKey val="0"/>
          <c:showVal val="0"/>
          <c:showCatName val="0"/>
          <c:showSerName val="0"/>
          <c:showPercent val="0"/>
          <c:showBubbleSize val="0"/>
        </c:dLbls>
        <c:marker val="1"/>
        <c:smooth val="0"/>
        <c:axId val="148770176"/>
        <c:axId val="148780544"/>
      </c:lineChart>
      <c:catAx>
        <c:axId val="1487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780544"/>
        <c:crosses val="autoZero"/>
        <c:auto val="1"/>
        <c:lblAlgn val="ctr"/>
        <c:lblOffset val="100"/>
        <c:tickLblSkip val="1"/>
        <c:tickMarkSkip val="1"/>
        <c:noMultiLvlLbl val="0"/>
      </c:catAx>
      <c:valAx>
        <c:axId val="14878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7714</c:v>
                </c:pt>
                <c:pt idx="5">
                  <c:v>7746</c:v>
                </c:pt>
                <c:pt idx="8">
                  <c:v>7544</c:v>
                </c:pt>
                <c:pt idx="11">
                  <c:v>7313</c:v>
                </c:pt>
                <c:pt idx="14">
                  <c:v>6990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437</c:v>
                </c:pt>
                <c:pt idx="5">
                  <c:v>453</c:v>
                </c:pt>
                <c:pt idx="8">
                  <c:v>414</c:v>
                </c:pt>
                <c:pt idx="11">
                  <c:v>539</c:v>
                </c:pt>
                <c:pt idx="14">
                  <c:v>336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1437</c:v>
                </c:pt>
                <c:pt idx="5">
                  <c:v>1430</c:v>
                </c:pt>
                <c:pt idx="8">
                  <c:v>1506</c:v>
                </c:pt>
                <c:pt idx="11">
                  <c:v>1135</c:v>
                </c:pt>
                <c:pt idx="14">
                  <c:v>1344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4</c:v>
                </c:pt>
                <c:pt idx="6">
                  <c:v>2</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2021</c:v>
                </c:pt>
                <c:pt idx="3">
                  <c:v>1873</c:v>
                </c:pt>
                <c:pt idx="6">
                  <c:v>1835</c:v>
                </c:pt>
                <c:pt idx="9">
                  <c:v>1763</c:v>
                </c:pt>
                <c:pt idx="12">
                  <c:v>1423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624</c:v>
                </c:pt>
                <c:pt idx="3">
                  <c:v>603</c:v>
                </c:pt>
                <c:pt idx="6">
                  <c:v>644</c:v>
                </c:pt>
                <c:pt idx="9">
                  <c:v>722</c:v>
                </c:pt>
                <c:pt idx="12">
                  <c:v>851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2308</c:v>
                </c:pt>
                <c:pt idx="3">
                  <c:v>2174</c:v>
                </c:pt>
                <c:pt idx="6">
                  <c:v>1938</c:v>
                </c:pt>
                <c:pt idx="9">
                  <c:v>1729</c:v>
                </c:pt>
                <c:pt idx="12">
                  <c:v>1546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1190</c:v>
                </c:pt>
                <c:pt idx="3">
                  <c:v>881</c:v>
                </c:pt>
                <c:pt idx="6">
                  <c:v>524</c:v>
                </c:pt>
                <c:pt idx="9">
                  <c:v>256</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10041</c:v>
                </c:pt>
                <c:pt idx="3">
                  <c:v>10293</c:v>
                </c:pt>
                <c:pt idx="6">
                  <c:v>10304</c:v>
                </c:pt>
                <c:pt idx="9">
                  <c:v>10417</c:v>
                </c:pt>
                <c:pt idx="12">
                  <c:v>10624</c:v>
                </c:pt>
              </c:numCache>
            </c:numRef>
          </c:val>
        </c:ser>
        <c:dLbls>
          <c:showLegendKey val="0"/>
          <c:showVal val="0"/>
          <c:showCatName val="0"/>
          <c:showSerName val="0"/>
          <c:showPercent val="0"/>
          <c:showBubbleSize val="0"/>
        </c:dLbls>
        <c:gapWidth val="100"/>
        <c:overlap val="100"/>
        <c:axId val="149186432"/>
        <c:axId val="14920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6600</c:v>
                </c:pt>
                <c:pt idx="2">
                  <c:v>#N/A</c:v>
                </c:pt>
                <c:pt idx="3">
                  <c:v>#N/A</c:v>
                </c:pt>
                <c:pt idx="4">
                  <c:v>6198</c:v>
                </c:pt>
                <c:pt idx="5">
                  <c:v>#N/A</c:v>
                </c:pt>
                <c:pt idx="6">
                  <c:v>#N/A</c:v>
                </c:pt>
                <c:pt idx="7">
                  <c:v>5783</c:v>
                </c:pt>
                <c:pt idx="8">
                  <c:v>#N/A</c:v>
                </c:pt>
                <c:pt idx="9">
                  <c:v>#N/A</c:v>
                </c:pt>
                <c:pt idx="10">
                  <c:v>5902</c:v>
                </c:pt>
                <c:pt idx="11">
                  <c:v>#N/A</c:v>
                </c:pt>
                <c:pt idx="12">
                  <c:v>#N/A</c:v>
                </c:pt>
                <c:pt idx="13">
                  <c:v>5868</c:v>
                </c:pt>
                <c:pt idx="14">
                  <c:v>#N/A</c:v>
                </c:pt>
              </c:numCache>
            </c:numRef>
          </c:val>
          <c:smooth val="0"/>
        </c:ser>
        <c:dLbls>
          <c:showLegendKey val="0"/>
          <c:showVal val="0"/>
          <c:showCatName val="0"/>
          <c:showSerName val="0"/>
          <c:showPercent val="0"/>
          <c:showBubbleSize val="0"/>
        </c:dLbls>
        <c:marker val="1"/>
        <c:smooth val="0"/>
        <c:axId val="149186432"/>
        <c:axId val="149204992"/>
      </c:lineChart>
      <c:catAx>
        <c:axId val="14918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204992"/>
        <c:crosses val="autoZero"/>
        <c:auto val="1"/>
        <c:lblAlgn val="ctr"/>
        <c:lblOffset val="100"/>
        <c:tickLblSkip val="1"/>
        <c:tickMarkSkip val="1"/>
        <c:noMultiLvlLbl val="0"/>
      </c:catAx>
      <c:valAx>
        <c:axId val="14920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8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38,287
37,825
15.30
12,492,262
11,906,030
560,418
7,746,539
10,624,113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・製造業を中心とした安定した税収があり、類似団体平均を大きく上回る財政力指数ではあるが、近年低下傾向である。税の徴収強化及び納税しやすい仕組みづくりを確立し、歳入確保に努める。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124178</xdr:rowOff>
    </xdr:from>
    <xdr:to>
      <xdr:col>7</xdr:col>
      <xdr:colOff>152400</xdr:colOff>
      <xdr:row>39</xdr:row>
      <xdr:rowOff>137583</xdr:rowOff>
    </xdr:to>
    <xdr:cxnSp macro="">
      <xdr:nvCxnSpPr>
        <xdr:cNvPr id="68" name="直線コネクタ 67"/>
        <xdr:cNvCxnSpPr/>
      </xdr:nvCxnSpPr>
      <xdr:spPr>
        <a:xfrm>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43745</xdr:rowOff>
    </xdr:from>
    <xdr:to>
      <xdr:col>6</xdr:col>
      <xdr:colOff>0</xdr:colOff>
      <xdr:row>39</xdr:row>
      <xdr:rowOff>124178</xdr:rowOff>
    </xdr:to>
    <xdr:cxnSp macro="">
      <xdr:nvCxnSpPr>
        <xdr:cNvPr id="71" name="直線コネクタ 70"/>
        <xdr:cNvCxnSpPr/>
      </xdr:nvCxnSpPr>
      <xdr:spPr>
        <a:xfrm>
          <a:off x="3225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134761</xdr:rowOff>
    </xdr:from>
    <xdr:to>
      <xdr:col>4</xdr:col>
      <xdr:colOff>482600</xdr:colOff>
      <xdr:row>39</xdr:row>
      <xdr:rowOff>43745</xdr:rowOff>
    </xdr:to>
    <xdr:cxnSp macro="">
      <xdr:nvCxnSpPr>
        <xdr:cNvPr id="74" name="直線コネクタ 73"/>
        <xdr:cNvCxnSpPr/>
      </xdr:nvCxnSpPr>
      <xdr:spPr>
        <a:xfrm>
          <a:off x="2336800" y="664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40922</xdr:rowOff>
    </xdr:from>
    <xdr:to>
      <xdr:col>3</xdr:col>
      <xdr:colOff>279400</xdr:colOff>
      <xdr:row>38</xdr:row>
      <xdr:rowOff>134761</xdr:rowOff>
    </xdr:to>
    <xdr:cxnSp macro="">
      <xdr:nvCxnSpPr>
        <xdr:cNvPr id="77" name="直線コネクタ 76"/>
        <xdr:cNvCxnSpPr/>
      </xdr:nvCxnSpPr>
      <xdr:spPr>
        <a:xfrm>
          <a:off x="1447800" y="65560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73378</xdr:rowOff>
    </xdr:from>
    <xdr:to>
      <xdr:col>6</xdr:col>
      <xdr:colOff>50800</xdr:colOff>
      <xdr:row>40</xdr:row>
      <xdr:rowOff>3528</xdr:rowOff>
    </xdr:to>
    <xdr:sp macro="" textlink="">
      <xdr:nvSpPr>
        <xdr:cNvPr id="89" name="円/楕円 88"/>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13705</xdr:rowOff>
    </xdr:from>
    <xdr:ext cx="736600" cy="259045"/>
    <xdr:sp macro="" textlink="">
      <xdr:nvSpPr>
        <xdr:cNvPr id="90" name="テキスト ボックス 89"/>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164395</xdr:rowOff>
    </xdr:from>
    <xdr:to>
      <xdr:col>4</xdr:col>
      <xdr:colOff>533400</xdr:colOff>
      <xdr:row>39</xdr:row>
      <xdr:rowOff>94545</xdr:rowOff>
    </xdr:to>
    <xdr:sp macro="" textlink="">
      <xdr:nvSpPr>
        <xdr:cNvPr id="91" name="円/楕円 90"/>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104722</xdr:rowOff>
    </xdr:from>
    <xdr:ext cx="762000" cy="259045"/>
    <xdr:sp macro="" textlink="">
      <xdr:nvSpPr>
        <xdr:cNvPr id="92" name="テキスト ボックス 91"/>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83961</xdr:rowOff>
    </xdr:from>
    <xdr:to>
      <xdr:col>3</xdr:col>
      <xdr:colOff>330200</xdr:colOff>
      <xdr:row>39</xdr:row>
      <xdr:rowOff>14111</xdr:rowOff>
    </xdr:to>
    <xdr:sp macro="" textlink="">
      <xdr:nvSpPr>
        <xdr:cNvPr id="93" name="円/楕円 92"/>
        <xdr:cNvSpPr/>
      </xdr:nvSpPr>
      <xdr:spPr>
        <a:xfrm>
          <a:off x="2286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24288</xdr:rowOff>
    </xdr:from>
    <xdr:ext cx="762000" cy="259045"/>
    <xdr:sp macro="" textlink="">
      <xdr:nvSpPr>
        <xdr:cNvPr id="94" name="テキスト ボックス 93"/>
        <xdr:cNvSpPr txBox="1"/>
      </xdr:nvSpPr>
      <xdr:spPr>
        <a:xfrm>
          <a:off x="1955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161572</xdr:rowOff>
    </xdr:from>
    <xdr:to>
      <xdr:col>2</xdr:col>
      <xdr:colOff>127000</xdr:colOff>
      <xdr:row>38</xdr:row>
      <xdr:rowOff>91722</xdr:rowOff>
    </xdr:to>
    <xdr:sp macro="" textlink="">
      <xdr:nvSpPr>
        <xdr:cNvPr id="95" name="円/楕円 94"/>
        <xdr:cNvSpPr/>
      </xdr:nvSpPr>
      <xdr:spPr>
        <a:xfrm>
          <a:off x="1397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101899</xdr:rowOff>
    </xdr:from>
    <xdr:ext cx="762000" cy="259045"/>
    <xdr:sp macro="" textlink="">
      <xdr:nvSpPr>
        <xdr:cNvPr id="96" name="テキスト ボックス 95"/>
        <xdr:cNvSpPr txBox="1"/>
      </xdr:nvSpPr>
      <xdr:spPr>
        <a:xfrm>
          <a:off x="1066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・物件費の増加と扶助費の高まりなどにより</a:t>
          </a:r>
          <a:r>
            <a:rPr lang="en-US" altLang="ja-JP" sz="1300" b="0" i="0" baseline="0">
              <a:solidFill>
                <a:schemeClr val="dk1"/>
              </a:solidFill>
              <a:effectLst/>
              <a:latin typeface="+mn-lt"/>
              <a:ea typeface="+mn-ea"/>
              <a:cs typeface="+mn-cs"/>
            </a:rPr>
            <a:t>96.4</a:t>
          </a:r>
          <a:r>
            <a:rPr lang="ja-JP" altLang="ja-JP" sz="1300" b="0" i="0" baseline="0">
              <a:solidFill>
                <a:schemeClr val="dk1"/>
              </a:solidFill>
              <a:effectLst/>
              <a:latin typeface="+mn-lt"/>
              <a:ea typeface="+mn-ea"/>
              <a:cs typeface="+mn-cs"/>
            </a:rPr>
            <a:t>％と類似団体平均を大きく上回っている。物件費については、正規職員数の削減の影響による臨時職員の増、更に業務の民間委託化による影響と考えられる。平成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導入している指定管理者制度を活用し、競争に伴うコスト削減効果により物件費の抑制を図る。扶助費については、町単独で実施している扶助制度の見直しにより抑制を図る。これらの取組みにより経常収支比率を類似団体平均に近づけるよう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29464</xdr:rowOff>
    </xdr:from>
    <xdr:to>
      <xdr:col>7</xdr:col>
      <xdr:colOff>152400</xdr:colOff>
      <xdr:row>66</xdr:row>
      <xdr:rowOff>101854</xdr:rowOff>
    </xdr:to>
    <xdr:cxnSp macro="">
      <xdr:nvCxnSpPr>
        <xdr:cNvPr id="129" name="直線コネクタ 128"/>
        <xdr:cNvCxnSpPr/>
      </xdr:nvCxnSpPr>
      <xdr:spPr>
        <a:xfrm flipV="1">
          <a:off x="4114800" y="1134516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72898</xdr:rowOff>
    </xdr:from>
    <xdr:to>
      <xdr:col>6</xdr:col>
      <xdr:colOff>0</xdr:colOff>
      <xdr:row>66</xdr:row>
      <xdr:rowOff>101854</xdr:rowOff>
    </xdr:to>
    <xdr:cxnSp macro="">
      <xdr:nvCxnSpPr>
        <xdr:cNvPr id="132" name="直線コネクタ 131"/>
        <xdr:cNvCxnSpPr/>
      </xdr:nvCxnSpPr>
      <xdr:spPr>
        <a:xfrm>
          <a:off x="3225800" y="11388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66</xdr:row>
      <xdr:rowOff>72898</xdr:rowOff>
    </xdr:to>
    <xdr:cxnSp macro="">
      <xdr:nvCxnSpPr>
        <xdr:cNvPr id="135" name="直線コネクタ 134"/>
        <xdr:cNvCxnSpPr/>
      </xdr:nvCxnSpPr>
      <xdr:spPr>
        <a:xfrm>
          <a:off x="2336800" y="1117142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27178</xdr:rowOff>
    </xdr:from>
    <xdr:to>
      <xdr:col>3</xdr:col>
      <xdr:colOff>279400</xdr:colOff>
      <xdr:row>65</xdr:row>
      <xdr:rowOff>51308</xdr:rowOff>
    </xdr:to>
    <xdr:cxnSp macro="">
      <xdr:nvCxnSpPr>
        <xdr:cNvPr id="138" name="直線コネクタ 137"/>
        <xdr:cNvCxnSpPr/>
      </xdr:nvCxnSpPr>
      <xdr:spPr>
        <a:xfrm flipV="1">
          <a:off x="1447800" y="111714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150114</xdr:rowOff>
    </xdr:from>
    <xdr:to>
      <xdr:col>7</xdr:col>
      <xdr:colOff>203200</xdr:colOff>
      <xdr:row>66</xdr:row>
      <xdr:rowOff>80264</xdr:rowOff>
    </xdr:to>
    <xdr:sp macro="" textlink="">
      <xdr:nvSpPr>
        <xdr:cNvPr id="148" name="円/楕円 147"/>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122191</xdr:rowOff>
    </xdr:from>
    <xdr:ext cx="762000" cy="259045"/>
    <xdr:sp macro="" textlink="">
      <xdr:nvSpPr>
        <xdr:cNvPr id="149" name="財政構造の弾力性該当値テキスト"/>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51054</xdr:rowOff>
    </xdr:from>
    <xdr:to>
      <xdr:col>6</xdr:col>
      <xdr:colOff>50800</xdr:colOff>
      <xdr:row>66</xdr:row>
      <xdr:rowOff>152654</xdr:rowOff>
    </xdr:to>
    <xdr:sp macro="" textlink="">
      <xdr:nvSpPr>
        <xdr:cNvPr id="150" name="円/楕円 149"/>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137431</xdr:rowOff>
    </xdr:from>
    <xdr:ext cx="736600" cy="259045"/>
    <xdr:sp macro="" textlink="">
      <xdr:nvSpPr>
        <xdr:cNvPr id="151" name="テキスト ボックス 150"/>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22098</xdr:rowOff>
    </xdr:from>
    <xdr:to>
      <xdr:col>4</xdr:col>
      <xdr:colOff>533400</xdr:colOff>
      <xdr:row>66</xdr:row>
      <xdr:rowOff>123698</xdr:rowOff>
    </xdr:to>
    <xdr:sp macro="" textlink="">
      <xdr:nvSpPr>
        <xdr:cNvPr id="152" name="円/楕円 151"/>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108475</xdr:rowOff>
    </xdr:from>
    <xdr:ext cx="762000" cy="259045"/>
    <xdr:sp macro="" textlink="">
      <xdr:nvSpPr>
        <xdr:cNvPr id="153" name="テキスト ボックス 152"/>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4" name="円/楕円 153"/>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5" name="テキスト ボックス 154"/>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6" name="円/楕円 155"/>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7" name="テキスト ボックス 156"/>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・人件費、物件費等の合計額の人口１人当たりの金額が類似団体平均を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回っていたが、公共施設の維持補修費の</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物件費が抑制され、</a:t>
          </a:r>
          <a:r>
            <a:rPr lang="ja-JP" altLang="ja-JP" sz="1300" b="0" i="0" baseline="0">
              <a:solidFill>
                <a:schemeClr val="dk1"/>
              </a:solidFill>
              <a:effectLst/>
              <a:latin typeface="+mn-lt"/>
              <a:ea typeface="+mn-ea"/>
              <a:cs typeface="+mn-cs"/>
            </a:rPr>
            <a:t>類似団体平均を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回った。今後</a:t>
          </a:r>
          <a:r>
            <a:rPr lang="ja-JP" altLang="en-US" sz="1300" b="0" i="0" baseline="0">
              <a:solidFill>
                <a:schemeClr val="dk1"/>
              </a:solidFill>
              <a:effectLst/>
              <a:latin typeface="+mn-lt"/>
              <a:ea typeface="+mn-ea"/>
              <a:cs typeface="+mn-cs"/>
            </a:rPr>
            <a:t>は更なる人件費、物件費の削減に向け</a:t>
          </a:r>
          <a:r>
            <a:rPr lang="ja-JP" altLang="ja-JP" sz="1300" b="0" i="0" baseline="0">
              <a:solidFill>
                <a:schemeClr val="dk1"/>
              </a:solidFill>
              <a:effectLst/>
              <a:latin typeface="+mn-lt"/>
              <a:ea typeface="+mn-ea"/>
              <a:cs typeface="+mn-cs"/>
            </a:rPr>
            <a:t>、公共施設マネジメント基本方針・基本計画を策定し、また、平成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年度から導入している指定管理者制度を活用</a:t>
          </a:r>
          <a:r>
            <a:rPr lang="ja-JP" altLang="en-US" sz="1300" b="0" i="0" baseline="0">
              <a:solidFill>
                <a:schemeClr val="dk1"/>
              </a:solidFill>
              <a:effectLst/>
              <a:latin typeface="+mn-lt"/>
              <a:ea typeface="+mn-ea"/>
              <a:cs typeface="+mn-cs"/>
            </a:rPr>
            <a:t>するよう努める。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96551</xdr:rowOff>
    </xdr:from>
    <xdr:to>
      <xdr:col>7</xdr:col>
      <xdr:colOff>152400</xdr:colOff>
      <xdr:row>80</xdr:row>
      <xdr:rowOff>128088</xdr:rowOff>
    </xdr:to>
    <xdr:cxnSp macro="">
      <xdr:nvCxnSpPr>
        <xdr:cNvPr id="192" name="直線コネクタ 191"/>
        <xdr:cNvCxnSpPr/>
      </xdr:nvCxnSpPr>
      <xdr:spPr>
        <a:xfrm flipV="1">
          <a:off x="4114800" y="13812551"/>
          <a:ext cx="8382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128088</xdr:rowOff>
    </xdr:from>
    <xdr:to>
      <xdr:col>6</xdr:col>
      <xdr:colOff>0</xdr:colOff>
      <xdr:row>80</xdr:row>
      <xdr:rowOff>133071</xdr:rowOff>
    </xdr:to>
    <xdr:cxnSp macro="">
      <xdr:nvCxnSpPr>
        <xdr:cNvPr id="195" name="直線コネクタ 194"/>
        <xdr:cNvCxnSpPr/>
      </xdr:nvCxnSpPr>
      <xdr:spPr>
        <a:xfrm flipV="1">
          <a:off x="3225800" y="13844088"/>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128462</xdr:rowOff>
    </xdr:from>
    <xdr:to>
      <xdr:col>4</xdr:col>
      <xdr:colOff>482600</xdr:colOff>
      <xdr:row>80</xdr:row>
      <xdr:rowOff>133071</xdr:rowOff>
    </xdr:to>
    <xdr:cxnSp macro="">
      <xdr:nvCxnSpPr>
        <xdr:cNvPr id="198" name="直線コネクタ 197"/>
        <xdr:cNvCxnSpPr/>
      </xdr:nvCxnSpPr>
      <xdr:spPr>
        <a:xfrm>
          <a:off x="2336800" y="13844462"/>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128462</xdr:rowOff>
    </xdr:from>
    <xdr:to>
      <xdr:col>3</xdr:col>
      <xdr:colOff>279400</xdr:colOff>
      <xdr:row>80</xdr:row>
      <xdr:rowOff>159245</xdr:rowOff>
    </xdr:to>
    <xdr:cxnSp macro="">
      <xdr:nvCxnSpPr>
        <xdr:cNvPr id="201" name="直線コネクタ 200"/>
        <xdr:cNvCxnSpPr/>
      </xdr:nvCxnSpPr>
      <xdr:spPr>
        <a:xfrm flipV="1">
          <a:off x="1447800" y="13844462"/>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45751</xdr:rowOff>
    </xdr:from>
    <xdr:to>
      <xdr:col>7</xdr:col>
      <xdr:colOff>203200</xdr:colOff>
      <xdr:row>80</xdr:row>
      <xdr:rowOff>147351</xdr:rowOff>
    </xdr:to>
    <xdr:sp macro="" textlink="">
      <xdr:nvSpPr>
        <xdr:cNvPr id="211" name="円/楕円 210"/>
        <xdr:cNvSpPr/>
      </xdr:nvSpPr>
      <xdr:spPr>
        <a:xfrm>
          <a:off x="4902200" y="137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62278</xdr:rowOff>
    </xdr:from>
    <xdr:ext cx="762000" cy="259045"/>
    <xdr:sp macro="" textlink="">
      <xdr:nvSpPr>
        <xdr:cNvPr id="212" name="人件費・物件費等の状況該当値テキスト"/>
        <xdr:cNvSpPr txBox="1"/>
      </xdr:nvSpPr>
      <xdr:spPr>
        <a:xfrm>
          <a:off x="5041900" y="1360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77288</xdr:rowOff>
    </xdr:from>
    <xdr:to>
      <xdr:col>6</xdr:col>
      <xdr:colOff>50800</xdr:colOff>
      <xdr:row>81</xdr:row>
      <xdr:rowOff>7438</xdr:rowOff>
    </xdr:to>
    <xdr:sp macro="" textlink="">
      <xdr:nvSpPr>
        <xdr:cNvPr id="213" name="円/楕円 212"/>
        <xdr:cNvSpPr/>
      </xdr:nvSpPr>
      <xdr:spPr>
        <a:xfrm>
          <a:off x="4064000" y="137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163665</xdr:rowOff>
    </xdr:from>
    <xdr:ext cx="736600" cy="259045"/>
    <xdr:sp macro="" textlink="">
      <xdr:nvSpPr>
        <xdr:cNvPr id="214" name="テキスト ボックス 213"/>
        <xdr:cNvSpPr txBox="1"/>
      </xdr:nvSpPr>
      <xdr:spPr>
        <a:xfrm>
          <a:off x="3733800" y="13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82271</xdr:rowOff>
    </xdr:from>
    <xdr:to>
      <xdr:col>4</xdr:col>
      <xdr:colOff>533400</xdr:colOff>
      <xdr:row>81</xdr:row>
      <xdr:rowOff>12421</xdr:rowOff>
    </xdr:to>
    <xdr:sp macro="" textlink="">
      <xdr:nvSpPr>
        <xdr:cNvPr id="215" name="円/楕円 214"/>
        <xdr:cNvSpPr/>
      </xdr:nvSpPr>
      <xdr:spPr>
        <a:xfrm>
          <a:off x="3175000" y="137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22598</xdr:rowOff>
    </xdr:from>
    <xdr:ext cx="762000" cy="259045"/>
    <xdr:sp macro="" textlink="">
      <xdr:nvSpPr>
        <xdr:cNvPr id="216" name="テキスト ボックス 215"/>
        <xdr:cNvSpPr txBox="1"/>
      </xdr:nvSpPr>
      <xdr:spPr>
        <a:xfrm>
          <a:off x="2844800" y="135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77662</xdr:rowOff>
    </xdr:from>
    <xdr:to>
      <xdr:col>3</xdr:col>
      <xdr:colOff>330200</xdr:colOff>
      <xdr:row>81</xdr:row>
      <xdr:rowOff>7812</xdr:rowOff>
    </xdr:to>
    <xdr:sp macro="" textlink="">
      <xdr:nvSpPr>
        <xdr:cNvPr id="217" name="円/楕円 216"/>
        <xdr:cNvSpPr/>
      </xdr:nvSpPr>
      <xdr:spPr>
        <a:xfrm>
          <a:off x="2286000" y="13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164039</xdr:rowOff>
    </xdr:from>
    <xdr:ext cx="762000" cy="259045"/>
    <xdr:sp macro="" textlink="">
      <xdr:nvSpPr>
        <xdr:cNvPr id="218" name="テキスト ボックス 217"/>
        <xdr:cNvSpPr txBox="1"/>
      </xdr:nvSpPr>
      <xdr:spPr>
        <a:xfrm>
          <a:off x="1955800" y="1388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108445</xdr:rowOff>
    </xdr:from>
    <xdr:to>
      <xdr:col>2</xdr:col>
      <xdr:colOff>127000</xdr:colOff>
      <xdr:row>81</xdr:row>
      <xdr:rowOff>38595</xdr:rowOff>
    </xdr:to>
    <xdr:sp macro="" textlink="">
      <xdr:nvSpPr>
        <xdr:cNvPr id="219" name="円/楕円 218"/>
        <xdr:cNvSpPr/>
      </xdr:nvSpPr>
      <xdr:spPr>
        <a:xfrm>
          <a:off x="1397000" y="138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23372</xdr:rowOff>
    </xdr:from>
    <xdr:ext cx="762000" cy="259045"/>
    <xdr:sp macro="" textlink="">
      <xdr:nvSpPr>
        <xdr:cNvPr id="220" name="テキスト ボックス 219"/>
        <xdr:cNvSpPr txBox="1"/>
      </xdr:nvSpPr>
      <xdr:spPr>
        <a:xfrm>
          <a:off x="1066800" y="1391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国家公務員給与削減措置に伴い、大幅に指数上昇となっていたが、その措置が終了し、ラスパイレス指数が</a:t>
          </a:r>
          <a:r>
            <a:rPr kumimoji="1" lang="en-US" altLang="ja-JP" sz="1300">
              <a:latin typeface="ＭＳ Ｐゴシック"/>
            </a:rPr>
            <a:t>100</a:t>
          </a:r>
          <a:r>
            <a:rPr kumimoji="1" lang="ja-JP" altLang="en-US" sz="1300">
              <a:latin typeface="ＭＳ Ｐゴシック"/>
            </a:rPr>
            <a:t>以下となった。しかしながら、類似団体平均と比較すると未だ高い水準となっているため、引き続きラスパイレス指数の動向には十分に注意し、その抑制に努めていく。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32173</xdr:rowOff>
    </xdr:to>
    <xdr:cxnSp macro="">
      <xdr:nvCxnSpPr>
        <xdr:cNvPr id="254" name="直線コネクタ 253"/>
        <xdr:cNvCxnSpPr/>
      </xdr:nvCxnSpPr>
      <xdr:spPr>
        <a:xfrm flipV="1">
          <a:off x="16179800" y="1451652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32173</xdr:rowOff>
    </xdr:to>
    <xdr:cxnSp macro="">
      <xdr:nvCxnSpPr>
        <xdr:cNvPr id="257" name="直線コネクタ 256"/>
        <xdr:cNvCxnSpPr/>
      </xdr:nvCxnSpPr>
      <xdr:spPr>
        <a:xfrm>
          <a:off x="15290800" y="1511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88</xdr:row>
      <xdr:rowOff>24130</xdr:rowOff>
    </xdr:to>
    <xdr:cxnSp macro="">
      <xdr:nvCxnSpPr>
        <xdr:cNvPr id="260" name="直線コネクタ 259"/>
        <xdr:cNvCxnSpPr/>
      </xdr:nvCxnSpPr>
      <xdr:spPr>
        <a:xfrm>
          <a:off x="14401800" y="144119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84</xdr:row>
      <xdr:rowOff>10161</xdr:rowOff>
    </xdr:to>
    <xdr:cxnSp macro="">
      <xdr:nvCxnSpPr>
        <xdr:cNvPr id="263" name="直線コネクタ 262"/>
        <xdr:cNvCxnSpPr/>
      </xdr:nvCxnSpPr>
      <xdr:spPr>
        <a:xfrm>
          <a:off x="13512800" y="143958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3" name="円/楕円 272"/>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4"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152823</xdr:rowOff>
    </xdr:from>
    <xdr:to>
      <xdr:col>23</xdr:col>
      <xdr:colOff>457200</xdr:colOff>
      <xdr:row>88</xdr:row>
      <xdr:rowOff>82973</xdr:rowOff>
    </xdr:to>
    <xdr:sp macro="" textlink="">
      <xdr:nvSpPr>
        <xdr:cNvPr id="275" name="円/楕円 274"/>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67750</xdr:rowOff>
    </xdr:from>
    <xdr:ext cx="736600" cy="259045"/>
    <xdr:sp macro="" textlink="">
      <xdr:nvSpPr>
        <xdr:cNvPr id="276" name="テキスト ボックス 275"/>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8" name="テキスト ボックス 277"/>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130811</xdr:rowOff>
    </xdr:from>
    <xdr:to>
      <xdr:col>21</xdr:col>
      <xdr:colOff>50800</xdr:colOff>
      <xdr:row>84</xdr:row>
      <xdr:rowOff>60961</xdr:rowOff>
    </xdr:to>
    <xdr:sp macro="" textlink="">
      <xdr:nvSpPr>
        <xdr:cNvPr id="279" name="円/楕円 278"/>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45738</xdr:rowOff>
    </xdr:from>
    <xdr:ext cx="762000" cy="259045"/>
    <xdr:sp macro="" textlink="">
      <xdr:nvSpPr>
        <xdr:cNvPr id="280" name="テキスト ボックス 279"/>
        <xdr:cNvSpPr txBox="1"/>
      </xdr:nvSpPr>
      <xdr:spPr>
        <a:xfrm>
          <a:off x="14020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1" name="円/楕円 280"/>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29650</xdr:rowOff>
    </xdr:from>
    <xdr:ext cx="762000" cy="259045"/>
    <xdr:sp macro="" textlink="">
      <xdr:nvSpPr>
        <xdr:cNvPr id="282" name="テキスト ボックス 281"/>
        <xdr:cNvSpPr txBox="1"/>
      </xdr:nvSpPr>
      <xdr:spPr>
        <a:xfrm>
          <a:off x="13131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・町行政サービスの推進を図るため、出張所等多くの施設を配置しており、類似団体と比較した場合の職員数は平均を上回っている状況にある。平成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年度を初年度とする第４次定員適正化計画（５年間）に基づき、定年退職者の不補充や民間委託の推進等により、今後更に職員数の削減に努める。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90896</xdr:rowOff>
    </xdr:from>
    <xdr:to>
      <xdr:col>24</xdr:col>
      <xdr:colOff>558800</xdr:colOff>
      <xdr:row>60</xdr:row>
      <xdr:rowOff>104684</xdr:rowOff>
    </xdr:to>
    <xdr:cxnSp macro="">
      <xdr:nvCxnSpPr>
        <xdr:cNvPr id="319" name="直線コネクタ 318"/>
        <xdr:cNvCxnSpPr/>
      </xdr:nvCxnSpPr>
      <xdr:spPr>
        <a:xfrm flipV="1">
          <a:off x="16179800" y="1037789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60</xdr:row>
      <xdr:rowOff>117324</xdr:rowOff>
    </xdr:to>
    <xdr:cxnSp macro="">
      <xdr:nvCxnSpPr>
        <xdr:cNvPr id="322" name="直線コネクタ 321"/>
        <xdr:cNvCxnSpPr/>
      </xdr:nvCxnSpPr>
      <xdr:spPr>
        <a:xfrm flipV="1">
          <a:off x="15290800" y="1039168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117324</xdr:rowOff>
    </xdr:from>
    <xdr:to>
      <xdr:col>22</xdr:col>
      <xdr:colOff>203200</xdr:colOff>
      <xdr:row>60</xdr:row>
      <xdr:rowOff>126516</xdr:rowOff>
    </xdr:to>
    <xdr:cxnSp macro="">
      <xdr:nvCxnSpPr>
        <xdr:cNvPr id="325" name="直線コネクタ 324"/>
        <xdr:cNvCxnSpPr/>
      </xdr:nvCxnSpPr>
      <xdr:spPr>
        <a:xfrm flipV="1">
          <a:off x="14401800" y="1040432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126516</xdr:rowOff>
    </xdr:from>
    <xdr:to>
      <xdr:col>21</xdr:col>
      <xdr:colOff>0</xdr:colOff>
      <xdr:row>60</xdr:row>
      <xdr:rowOff>144901</xdr:rowOff>
    </xdr:to>
    <xdr:cxnSp macro="">
      <xdr:nvCxnSpPr>
        <xdr:cNvPr id="328" name="直線コネクタ 327"/>
        <xdr:cNvCxnSpPr/>
      </xdr:nvCxnSpPr>
      <xdr:spPr>
        <a:xfrm flipV="1">
          <a:off x="13512800" y="1041351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40096</xdr:rowOff>
    </xdr:from>
    <xdr:to>
      <xdr:col>24</xdr:col>
      <xdr:colOff>609600</xdr:colOff>
      <xdr:row>60</xdr:row>
      <xdr:rowOff>141696</xdr:rowOff>
    </xdr:to>
    <xdr:sp macro="" textlink="">
      <xdr:nvSpPr>
        <xdr:cNvPr id="338" name="円/楕円 337"/>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12173</xdr:rowOff>
    </xdr:from>
    <xdr:ext cx="762000" cy="259045"/>
    <xdr:sp macro="" textlink="">
      <xdr:nvSpPr>
        <xdr:cNvPr id="339" name="定員管理の状況該当値テキスト"/>
        <xdr:cNvSpPr txBox="1"/>
      </xdr:nvSpPr>
      <xdr:spPr>
        <a:xfrm>
          <a:off x="17106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0" name="円/楕円 339"/>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140261</xdr:rowOff>
    </xdr:from>
    <xdr:ext cx="736600" cy="259045"/>
    <xdr:sp macro="" textlink="">
      <xdr:nvSpPr>
        <xdr:cNvPr id="341" name="テキスト ボックス 340"/>
        <xdr:cNvSpPr txBox="1"/>
      </xdr:nvSpPr>
      <xdr:spPr>
        <a:xfrm>
          <a:off x="15798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66524</xdr:rowOff>
    </xdr:from>
    <xdr:to>
      <xdr:col>22</xdr:col>
      <xdr:colOff>254000</xdr:colOff>
      <xdr:row>60</xdr:row>
      <xdr:rowOff>168124</xdr:rowOff>
    </xdr:to>
    <xdr:sp macro="" textlink="">
      <xdr:nvSpPr>
        <xdr:cNvPr id="342" name="円/楕円 341"/>
        <xdr:cNvSpPr/>
      </xdr:nvSpPr>
      <xdr:spPr>
        <a:xfrm>
          <a:off x="15240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152901</xdr:rowOff>
    </xdr:from>
    <xdr:ext cx="762000" cy="259045"/>
    <xdr:sp macro="" textlink="">
      <xdr:nvSpPr>
        <xdr:cNvPr id="343" name="テキスト ボックス 342"/>
        <xdr:cNvSpPr txBox="1"/>
      </xdr:nvSpPr>
      <xdr:spPr>
        <a:xfrm>
          <a:off x="14909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75716</xdr:rowOff>
    </xdr:from>
    <xdr:to>
      <xdr:col>21</xdr:col>
      <xdr:colOff>50800</xdr:colOff>
      <xdr:row>61</xdr:row>
      <xdr:rowOff>5866</xdr:rowOff>
    </xdr:to>
    <xdr:sp macro="" textlink="">
      <xdr:nvSpPr>
        <xdr:cNvPr id="344" name="円/楕円 343"/>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162093</xdr:rowOff>
    </xdr:from>
    <xdr:ext cx="762000" cy="259045"/>
    <xdr:sp macro="" textlink="">
      <xdr:nvSpPr>
        <xdr:cNvPr id="345" name="テキスト ボックス 344"/>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94101</xdr:rowOff>
    </xdr:from>
    <xdr:to>
      <xdr:col>19</xdr:col>
      <xdr:colOff>533400</xdr:colOff>
      <xdr:row>61</xdr:row>
      <xdr:rowOff>24251</xdr:rowOff>
    </xdr:to>
    <xdr:sp macro="" textlink="">
      <xdr:nvSpPr>
        <xdr:cNvPr id="346" name="円/楕円 345"/>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9028</xdr:rowOff>
    </xdr:from>
    <xdr:ext cx="762000" cy="259045"/>
    <xdr:sp macro="" textlink="">
      <xdr:nvSpPr>
        <xdr:cNvPr id="347" name="テキスト ボックス 346"/>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・三芳町第４次総合振興計画のもと地域住民との意見交換を図り、適量・適切な事業実施により、類似団体平均を下回る</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％となっている。</a:t>
          </a:r>
          <a:r>
            <a:rPr lang="ja-JP" altLang="en-US" sz="1300" b="0" i="0" baseline="0">
              <a:solidFill>
                <a:schemeClr val="dk1"/>
              </a:solidFill>
              <a:effectLst/>
              <a:latin typeface="+mn-lt"/>
              <a:ea typeface="+mn-ea"/>
              <a:cs typeface="+mn-cs"/>
            </a:rPr>
            <a:t>しかし、</a:t>
          </a:r>
          <a:r>
            <a:rPr lang="ja-JP" altLang="ja-JP" sz="1300" b="0" i="0" baseline="0">
              <a:solidFill>
                <a:schemeClr val="dk1"/>
              </a:solidFill>
              <a:effectLst/>
              <a:latin typeface="+mn-lt"/>
              <a:ea typeface="+mn-ea"/>
              <a:cs typeface="+mn-cs"/>
            </a:rPr>
            <a:t>この水準は</a:t>
          </a:r>
          <a:r>
            <a:rPr lang="ja-JP" altLang="en-US" sz="1300" b="0" i="0" baseline="0">
              <a:solidFill>
                <a:schemeClr val="dk1"/>
              </a:solidFill>
              <a:effectLst/>
              <a:latin typeface="+mn-lt"/>
              <a:ea typeface="+mn-ea"/>
              <a:cs typeface="+mn-cs"/>
            </a:rPr>
            <a:t>年々類似団体平均に近づいてきているため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注意が必要である。</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の財政運営については、</a:t>
          </a:r>
          <a:r>
            <a:rPr lang="ja-JP" altLang="ja-JP" sz="1300" b="0" i="0" baseline="0">
              <a:solidFill>
                <a:schemeClr val="dk1"/>
              </a:solidFill>
              <a:effectLst/>
              <a:latin typeface="+mn-lt"/>
              <a:ea typeface="+mn-ea"/>
              <a:cs typeface="+mn-cs"/>
            </a:rPr>
            <a:t>緊急度・住民ニーズを的確に把握した事業の選択</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、起債に大きく頼ることのない</a:t>
          </a:r>
          <a:r>
            <a:rPr lang="ja-JP" altLang="en-US" sz="1300" b="0" i="0" baseline="0">
              <a:solidFill>
                <a:schemeClr val="dk1"/>
              </a:solidFill>
              <a:effectLst/>
              <a:latin typeface="+mn-lt"/>
              <a:ea typeface="+mn-ea"/>
              <a:cs typeface="+mn-cs"/>
            </a:rPr>
            <a:t>よう</a:t>
          </a:r>
          <a:r>
            <a:rPr lang="ja-JP" altLang="ja-JP" sz="1300" b="0" i="0" baseline="0">
              <a:solidFill>
                <a:schemeClr val="dk1"/>
              </a:solidFill>
              <a:effectLst/>
              <a:latin typeface="+mn-lt"/>
              <a:ea typeface="+mn-ea"/>
              <a:cs typeface="+mn-cs"/>
            </a:rPr>
            <a:t>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6350</xdr:rowOff>
    </xdr:to>
    <xdr:cxnSp macro="">
      <xdr:nvCxnSpPr>
        <xdr:cNvPr id="377" name="直線コネクタ 376"/>
        <xdr:cNvCxnSpPr/>
      </xdr:nvCxnSpPr>
      <xdr:spPr>
        <a:xfrm>
          <a:off x="16179800" y="68341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147638</xdr:rowOff>
    </xdr:from>
    <xdr:to>
      <xdr:col>23</xdr:col>
      <xdr:colOff>406400</xdr:colOff>
      <xdr:row>39</xdr:row>
      <xdr:rowOff>159703</xdr:rowOff>
    </xdr:to>
    <xdr:cxnSp macro="">
      <xdr:nvCxnSpPr>
        <xdr:cNvPr id="380" name="直線コネクタ 379"/>
        <xdr:cNvCxnSpPr/>
      </xdr:nvCxnSpPr>
      <xdr:spPr>
        <a:xfrm flipV="1">
          <a:off x="15290800" y="683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159703</xdr:rowOff>
    </xdr:to>
    <xdr:cxnSp macro="">
      <xdr:nvCxnSpPr>
        <xdr:cNvPr id="383" name="直線コネクタ 382"/>
        <xdr:cNvCxnSpPr/>
      </xdr:nvCxnSpPr>
      <xdr:spPr>
        <a:xfrm>
          <a:off x="14401800" y="68160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39</xdr:row>
      <xdr:rowOff>135572</xdr:rowOff>
    </xdr:to>
    <xdr:cxnSp macro="">
      <xdr:nvCxnSpPr>
        <xdr:cNvPr id="386" name="直線コネクタ 385"/>
        <xdr:cNvCxnSpPr/>
      </xdr:nvCxnSpPr>
      <xdr:spPr>
        <a:xfrm flipV="1">
          <a:off x="13512800" y="68160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6" name="円/楕円 39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8" name="円/楕円 397"/>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37165</xdr:rowOff>
    </xdr:from>
    <xdr:ext cx="736600" cy="259045"/>
    <xdr:sp macro="" textlink="">
      <xdr:nvSpPr>
        <xdr:cNvPr id="399" name="テキスト ボックス 398"/>
        <xdr:cNvSpPr txBox="1"/>
      </xdr:nvSpPr>
      <xdr:spPr>
        <a:xfrm>
          <a:off x="15798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400" name="円/楕円 399"/>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401" name="テキスト ボックス 400"/>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2" name="円/楕円 401"/>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3" name="テキスト ボックス 402"/>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84772</xdr:rowOff>
    </xdr:from>
    <xdr:to>
      <xdr:col>19</xdr:col>
      <xdr:colOff>533400</xdr:colOff>
      <xdr:row>40</xdr:row>
      <xdr:rowOff>14922</xdr:rowOff>
    </xdr:to>
    <xdr:sp macro="" textlink="">
      <xdr:nvSpPr>
        <xdr:cNvPr id="404" name="円/楕円 403"/>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25099</xdr:rowOff>
    </xdr:from>
    <xdr:ext cx="762000" cy="259045"/>
    <xdr:sp macro="" textlink="">
      <xdr:nvSpPr>
        <xdr:cNvPr id="405" name="テキスト ボックス 404"/>
        <xdr:cNvSpPr txBox="1"/>
      </xdr:nvSpPr>
      <xdr:spPr>
        <a:xfrm>
          <a:off x="13131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上回っており、その主な要因としては、景気後退による税収減のため、財政調整基金の取崩しによる充当可能基金の減額、地方債現在高の増加、また、普通交付税が交付されず、標準財政規模が小さいことが要因としてあげられる。今後も義務的経費の削減を中心とす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128439</xdr:rowOff>
    </xdr:from>
    <xdr:to>
      <xdr:col>24</xdr:col>
      <xdr:colOff>558800</xdr:colOff>
      <xdr:row>17</xdr:row>
      <xdr:rowOff>130852</xdr:rowOff>
    </xdr:to>
    <xdr:cxnSp macro="">
      <xdr:nvCxnSpPr>
        <xdr:cNvPr id="439" name="直線コネクタ 438"/>
        <xdr:cNvCxnSpPr/>
      </xdr:nvCxnSpPr>
      <xdr:spPr>
        <a:xfrm>
          <a:off x="16179800" y="304308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110744</xdr:rowOff>
    </xdr:from>
    <xdr:to>
      <xdr:col>23</xdr:col>
      <xdr:colOff>406400</xdr:colOff>
      <xdr:row>17</xdr:row>
      <xdr:rowOff>128439</xdr:rowOff>
    </xdr:to>
    <xdr:cxnSp macro="">
      <xdr:nvCxnSpPr>
        <xdr:cNvPr id="442" name="直線コネクタ 441"/>
        <xdr:cNvCxnSpPr/>
      </xdr:nvCxnSpPr>
      <xdr:spPr>
        <a:xfrm>
          <a:off x="15290800" y="302539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110744</xdr:rowOff>
    </xdr:from>
    <xdr:to>
      <xdr:col>22</xdr:col>
      <xdr:colOff>203200</xdr:colOff>
      <xdr:row>17</xdr:row>
      <xdr:rowOff>157395</xdr:rowOff>
    </xdr:to>
    <xdr:cxnSp macro="">
      <xdr:nvCxnSpPr>
        <xdr:cNvPr id="445" name="直線コネクタ 444"/>
        <xdr:cNvCxnSpPr/>
      </xdr:nvCxnSpPr>
      <xdr:spPr>
        <a:xfrm flipV="1">
          <a:off x="14401800" y="3025394"/>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151765</xdr:rowOff>
    </xdr:from>
    <xdr:to>
      <xdr:col>21</xdr:col>
      <xdr:colOff>0</xdr:colOff>
      <xdr:row>17</xdr:row>
      <xdr:rowOff>157395</xdr:rowOff>
    </xdr:to>
    <xdr:cxnSp macro="">
      <xdr:nvCxnSpPr>
        <xdr:cNvPr id="448" name="直線コネクタ 447"/>
        <xdr:cNvCxnSpPr/>
      </xdr:nvCxnSpPr>
      <xdr:spPr>
        <a:xfrm>
          <a:off x="13512800" y="306641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80052</xdr:rowOff>
    </xdr:from>
    <xdr:to>
      <xdr:col>24</xdr:col>
      <xdr:colOff>609600</xdr:colOff>
      <xdr:row>18</xdr:row>
      <xdr:rowOff>10202</xdr:rowOff>
    </xdr:to>
    <xdr:sp macro="" textlink="">
      <xdr:nvSpPr>
        <xdr:cNvPr id="458" name="円/楕円 457"/>
        <xdr:cNvSpPr/>
      </xdr:nvSpPr>
      <xdr:spPr>
        <a:xfrm>
          <a:off x="169672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52129</xdr:rowOff>
    </xdr:from>
    <xdr:ext cx="762000" cy="259045"/>
    <xdr:sp macro="" textlink="">
      <xdr:nvSpPr>
        <xdr:cNvPr id="459" name="将来負担の状況該当値テキスト"/>
        <xdr:cNvSpPr txBox="1"/>
      </xdr:nvSpPr>
      <xdr:spPr>
        <a:xfrm>
          <a:off x="17106900" y="296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77639</xdr:rowOff>
    </xdr:from>
    <xdr:to>
      <xdr:col>23</xdr:col>
      <xdr:colOff>457200</xdr:colOff>
      <xdr:row>18</xdr:row>
      <xdr:rowOff>7789</xdr:rowOff>
    </xdr:to>
    <xdr:sp macro="" textlink="">
      <xdr:nvSpPr>
        <xdr:cNvPr id="460" name="円/楕円 459"/>
        <xdr:cNvSpPr/>
      </xdr:nvSpPr>
      <xdr:spPr>
        <a:xfrm>
          <a:off x="16129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164016</xdr:rowOff>
    </xdr:from>
    <xdr:ext cx="736600" cy="259045"/>
    <xdr:sp macro="" textlink="">
      <xdr:nvSpPr>
        <xdr:cNvPr id="461" name="テキスト ボックス 460"/>
        <xdr:cNvSpPr txBox="1"/>
      </xdr:nvSpPr>
      <xdr:spPr>
        <a:xfrm>
          <a:off x="15798800" y="307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59944</xdr:rowOff>
    </xdr:from>
    <xdr:to>
      <xdr:col>22</xdr:col>
      <xdr:colOff>254000</xdr:colOff>
      <xdr:row>17</xdr:row>
      <xdr:rowOff>161544</xdr:rowOff>
    </xdr:to>
    <xdr:sp macro="" textlink="">
      <xdr:nvSpPr>
        <xdr:cNvPr id="462" name="円/楕円 461"/>
        <xdr:cNvSpPr/>
      </xdr:nvSpPr>
      <xdr:spPr>
        <a:xfrm>
          <a:off x="15240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146321</xdr:rowOff>
    </xdr:from>
    <xdr:ext cx="762000" cy="259045"/>
    <xdr:sp macro="" textlink="">
      <xdr:nvSpPr>
        <xdr:cNvPr id="463" name="テキスト ボックス 462"/>
        <xdr:cNvSpPr txBox="1"/>
      </xdr:nvSpPr>
      <xdr:spPr>
        <a:xfrm>
          <a:off x="14909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106595</xdr:rowOff>
    </xdr:from>
    <xdr:to>
      <xdr:col>21</xdr:col>
      <xdr:colOff>50800</xdr:colOff>
      <xdr:row>18</xdr:row>
      <xdr:rowOff>36745</xdr:rowOff>
    </xdr:to>
    <xdr:sp macro="" textlink="">
      <xdr:nvSpPr>
        <xdr:cNvPr id="464" name="円/楕円 463"/>
        <xdr:cNvSpPr/>
      </xdr:nvSpPr>
      <xdr:spPr>
        <a:xfrm>
          <a:off x="14351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21522</xdr:rowOff>
    </xdr:from>
    <xdr:ext cx="762000" cy="259045"/>
    <xdr:sp macro="" textlink="">
      <xdr:nvSpPr>
        <xdr:cNvPr id="465" name="テキスト ボックス 464"/>
        <xdr:cNvSpPr txBox="1"/>
      </xdr:nvSpPr>
      <xdr:spPr>
        <a:xfrm>
          <a:off x="14020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100965</xdr:rowOff>
    </xdr:from>
    <xdr:to>
      <xdr:col>19</xdr:col>
      <xdr:colOff>533400</xdr:colOff>
      <xdr:row>18</xdr:row>
      <xdr:rowOff>31115</xdr:rowOff>
    </xdr:to>
    <xdr:sp macro="" textlink="">
      <xdr:nvSpPr>
        <xdr:cNvPr id="466" name="円/楕円 465"/>
        <xdr:cNvSpPr/>
      </xdr:nvSpPr>
      <xdr:spPr>
        <a:xfrm>
          <a:off x="13462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15892</xdr:rowOff>
    </xdr:from>
    <xdr:ext cx="762000" cy="259045"/>
    <xdr:sp macro="" textlink="">
      <xdr:nvSpPr>
        <xdr:cNvPr id="467" name="テキスト ボックス 466"/>
        <xdr:cNvSpPr txBox="1"/>
      </xdr:nvSpPr>
      <xdr:spPr>
        <a:xfrm>
          <a:off x="13131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38,287
37,825
15.30
12,492,262
11,906,030
560,418
7,746,539
10,624,113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・人件費については、平成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年度において</a:t>
          </a:r>
          <a:r>
            <a:rPr lang="en-US" altLang="ja-JP" sz="1300" b="0" i="0" baseline="0">
              <a:solidFill>
                <a:schemeClr val="dk1"/>
              </a:solidFill>
              <a:effectLst/>
              <a:latin typeface="+mn-lt"/>
              <a:ea typeface="+mn-ea"/>
              <a:cs typeface="+mn-cs"/>
            </a:rPr>
            <a:t>24.9</a:t>
          </a:r>
          <a:r>
            <a:rPr lang="ja-JP" altLang="ja-JP" sz="1300" b="0" i="0" baseline="0">
              <a:solidFill>
                <a:schemeClr val="dk1"/>
              </a:solidFill>
              <a:effectLst/>
              <a:latin typeface="+mn-lt"/>
              <a:ea typeface="+mn-ea"/>
              <a:cs typeface="+mn-cs"/>
            </a:rPr>
            <a:t>％と類似団体平均と比べて高い水準にある。これは保育所や公民館、出張所などの施設運営を直営で行っているために職員数が類似団体平均と比較して多いことが主な要因であり、行政サービスの提供方法の差異によるものと言える。ただし、民間でも実施可能な部分については委託化を図り、今後も引き続き定員適正化計画に基づき、職員数の削減を実施し効率的な行政運営により人件費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129286</xdr:rowOff>
    </xdr:to>
    <xdr:cxnSp macro="">
      <xdr:nvCxnSpPr>
        <xdr:cNvPr id="63" name="直線コネクタ 62"/>
        <xdr:cNvCxnSpPr/>
      </xdr:nvCxnSpPr>
      <xdr:spPr>
        <a:xfrm flipV="1">
          <a:off x="3987800" y="6408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143002</xdr:rowOff>
    </xdr:to>
    <xdr:cxnSp macro="">
      <xdr:nvCxnSpPr>
        <xdr:cNvPr id="66" name="直線コネクタ 65"/>
        <xdr:cNvCxnSpPr/>
      </xdr:nvCxnSpPr>
      <xdr:spPr>
        <a:xfrm flipV="1">
          <a:off x="3098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37</xdr:row>
      <xdr:rowOff>143002</xdr:rowOff>
    </xdr:to>
    <xdr:cxnSp macro="">
      <xdr:nvCxnSpPr>
        <xdr:cNvPr id="69" name="直線コネクタ 68"/>
        <xdr:cNvCxnSpPr/>
      </xdr:nvCxnSpPr>
      <xdr:spPr>
        <a:xfrm>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38</xdr:row>
      <xdr:rowOff>72136</xdr:rowOff>
    </xdr:to>
    <xdr:cxnSp macro="">
      <xdr:nvCxnSpPr>
        <xdr:cNvPr id="72" name="直線コネクタ 71"/>
        <xdr:cNvCxnSpPr/>
      </xdr:nvCxnSpPr>
      <xdr:spPr>
        <a:xfrm flipV="1">
          <a:off x="1320800" y="64775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2" name="円/楕円 81"/>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3"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4" name="円/楕円 83"/>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5" name="テキスト ボックス 84"/>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6" name="円/楕円 85"/>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7" name="テキスト ボックス 86"/>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8" name="円/楕円 87"/>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89" name="テキスト ボックス 88"/>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0" name="円/楕円 89"/>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1" name="テキスト ボックス 90"/>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物件費に係る経常収支比率が高止まりしているのは、正規職員数の削減の影響による臨時職員の増、更に業務の民間委託化により、職員人件費等から委託料等の物件費へのシフトが起きているためである。今後は、指定管理者制度導入に伴う競争によるコスト削減や業務の効率化を図ることにより、臨時職員を減らすなど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122428</xdr:rowOff>
    </xdr:from>
    <xdr:to>
      <xdr:col>24</xdr:col>
      <xdr:colOff>31750</xdr:colOff>
      <xdr:row>18</xdr:row>
      <xdr:rowOff>127000</xdr:rowOff>
    </xdr:to>
    <xdr:cxnSp macro="">
      <xdr:nvCxnSpPr>
        <xdr:cNvPr id="121" name="直線コネクタ 120"/>
        <xdr:cNvCxnSpPr/>
      </xdr:nvCxnSpPr>
      <xdr:spPr>
        <a:xfrm>
          <a:off x="15671800" y="3208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94996</xdr:rowOff>
    </xdr:from>
    <xdr:to>
      <xdr:col>22</xdr:col>
      <xdr:colOff>565150</xdr:colOff>
      <xdr:row>18</xdr:row>
      <xdr:rowOff>122428</xdr:rowOff>
    </xdr:to>
    <xdr:cxnSp macro="">
      <xdr:nvCxnSpPr>
        <xdr:cNvPr id="124" name="直線コネクタ 123"/>
        <xdr:cNvCxnSpPr/>
      </xdr:nvCxnSpPr>
      <xdr:spPr>
        <a:xfrm>
          <a:off x="14782800" y="3181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72136</xdr:rowOff>
    </xdr:from>
    <xdr:to>
      <xdr:col>21</xdr:col>
      <xdr:colOff>361950</xdr:colOff>
      <xdr:row>18</xdr:row>
      <xdr:rowOff>94996</xdr:rowOff>
    </xdr:to>
    <xdr:cxnSp macro="">
      <xdr:nvCxnSpPr>
        <xdr:cNvPr id="127" name="直線コネクタ 126"/>
        <xdr:cNvCxnSpPr/>
      </xdr:nvCxnSpPr>
      <xdr:spPr>
        <a:xfrm>
          <a:off x="13893800" y="3158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58420</xdr:rowOff>
    </xdr:from>
    <xdr:to>
      <xdr:col>20</xdr:col>
      <xdr:colOff>158750</xdr:colOff>
      <xdr:row>18</xdr:row>
      <xdr:rowOff>72136</xdr:rowOff>
    </xdr:to>
    <xdr:cxnSp macro="">
      <xdr:nvCxnSpPr>
        <xdr:cNvPr id="130" name="直線コネクタ 129"/>
        <xdr:cNvCxnSpPr/>
      </xdr:nvCxnSpPr>
      <xdr:spPr>
        <a:xfrm>
          <a:off x="13004800" y="3144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0" name="円/楕円 13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71628</xdr:rowOff>
    </xdr:from>
    <xdr:to>
      <xdr:col>22</xdr:col>
      <xdr:colOff>615950</xdr:colOff>
      <xdr:row>19</xdr:row>
      <xdr:rowOff>1778</xdr:rowOff>
    </xdr:to>
    <xdr:sp macro="" textlink="">
      <xdr:nvSpPr>
        <xdr:cNvPr id="142" name="円/楕円 141"/>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158005</xdr:rowOff>
    </xdr:from>
    <xdr:ext cx="736600" cy="259045"/>
    <xdr:sp macro="" textlink="">
      <xdr:nvSpPr>
        <xdr:cNvPr id="143" name="テキスト ボックス 142"/>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44196</xdr:rowOff>
    </xdr:from>
    <xdr:to>
      <xdr:col>21</xdr:col>
      <xdr:colOff>412750</xdr:colOff>
      <xdr:row>18</xdr:row>
      <xdr:rowOff>145796</xdr:rowOff>
    </xdr:to>
    <xdr:sp macro="" textlink="">
      <xdr:nvSpPr>
        <xdr:cNvPr id="144" name="円/楕円 143"/>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130573</xdr:rowOff>
    </xdr:from>
    <xdr:ext cx="762000" cy="259045"/>
    <xdr:sp macro="" textlink="">
      <xdr:nvSpPr>
        <xdr:cNvPr id="145" name="テキスト ボックス 144"/>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21336</xdr:rowOff>
    </xdr:from>
    <xdr:to>
      <xdr:col>20</xdr:col>
      <xdr:colOff>209550</xdr:colOff>
      <xdr:row>18</xdr:row>
      <xdr:rowOff>122936</xdr:rowOff>
    </xdr:to>
    <xdr:sp macro="" textlink="">
      <xdr:nvSpPr>
        <xdr:cNvPr id="146" name="円/楕円 145"/>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107713</xdr:rowOff>
    </xdr:from>
    <xdr:ext cx="762000" cy="259045"/>
    <xdr:sp macro="" textlink="">
      <xdr:nvSpPr>
        <xdr:cNvPr id="147" name="テキスト ボックス 146"/>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48" name="円/楕円 147"/>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49" name="テキスト ボックス 148"/>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扶助費に係る経常収支比率が類似団体平均を上回り、かつ上昇傾向にある要因として、障がい者自立支援事業費、こども医療費支給額の増加などが挙げられる。今後の取り組みとしては、町単独で実施している扶助制度の見直しを進めていくことで、財政を圧迫する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118835</xdr:rowOff>
    </xdr:from>
    <xdr:to>
      <xdr:col>7</xdr:col>
      <xdr:colOff>15875</xdr:colOff>
      <xdr:row>60</xdr:row>
      <xdr:rowOff>45357</xdr:rowOff>
    </xdr:to>
    <xdr:cxnSp macro="">
      <xdr:nvCxnSpPr>
        <xdr:cNvPr id="184" name="直線コネクタ 183"/>
        <xdr:cNvCxnSpPr/>
      </xdr:nvCxnSpPr>
      <xdr:spPr>
        <a:xfrm>
          <a:off x="3987800" y="10234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118835</xdr:rowOff>
    </xdr:to>
    <xdr:cxnSp macro="">
      <xdr:nvCxnSpPr>
        <xdr:cNvPr id="187" name="直線コネクタ 186"/>
        <xdr:cNvCxnSpPr/>
      </xdr:nvCxnSpPr>
      <xdr:spPr>
        <a:xfrm>
          <a:off x="3098800" y="10169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59</xdr:row>
      <xdr:rowOff>53522</xdr:rowOff>
    </xdr:to>
    <xdr:cxnSp macro="">
      <xdr:nvCxnSpPr>
        <xdr:cNvPr id="190" name="直線コネクタ 189"/>
        <xdr:cNvCxnSpPr/>
      </xdr:nvCxnSpPr>
      <xdr:spPr>
        <a:xfrm>
          <a:off x="2209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58</xdr:row>
      <xdr:rowOff>29028</xdr:rowOff>
    </xdr:to>
    <xdr:cxnSp macro="">
      <xdr:nvCxnSpPr>
        <xdr:cNvPr id="193" name="直線コネクタ 192"/>
        <xdr:cNvCxnSpPr/>
      </xdr:nvCxnSpPr>
      <xdr:spPr>
        <a:xfrm>
          <a:off x="1320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166007</xdr:rowOff>
    </xdr:from>
    <xdr:to>
      <xdr:col>7</xdr:col>
      <xdr:colOff>66675</xdr:colOff>
      <xdr:row>60</xdr:row>
      <xdr:rowOff>96157</xdr:rowOff>
    </xdr:to>
    <xdr:sp macro="" textlink="">
      <xdr:nvSpPr>
        <xdr:cNvPr id="203" name="円/楕円 202"/>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138084</xdr:rowOff>
    </xdr:from>
    <xdr:ext cx="762000" cy="259045"/>
    <xdr:sp macro="" textlink="">
      <xdr:nvSpPr>
        <xdr:cNvPr id="204"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68035</xdr:rowOff>
    </xdr:from>
    <xdr:to>
      <xdr:col>5</xdr:col>
      <xdr:colOff>600075</xdr:colOff>
      <xdr:row>59</xdr:row>
      <xdr:rowOff>169635</xdr:rowOff>
    </xdr:to>
    <xdr:sp macro="" textlink="">
      <xdr:nvSpPr>
        <xdr:cNvPr id="205" name="円/楕円 204"/>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154412</xdr:rowOff>
    </xdr:from>
    <xdr:ext cx="736600" cy="259045"/>
    <xdr:sp macro="" textlink="">
      <xdr:nvSpPr>
        <xdr:cNvPr id="206" name="テキスト ボックス 205"/>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2722</xdr:rowOff>
    </xdr:from>
    <xdr:to>
      <xdr:col>4</xdr:col>
      <xdr:colOff>396875</xdr:colOff>
      <xdr:row>59</xdr:row>
      <xdr:rowOff>104322</xdr:rowOff>
    </xdr:to>
    <xdr:sp macro="" textlink="">
      <xdr:nvSpPr>
        <xdr:cNvPr id="207" name="円/楕円 206"/>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89099</xdr:rowOff>
    </xdr:from>
    <xdr:ext cx="762000" cy="259045"/>
    <xdr:sp macro="" textlink="">
      <xdr:nvSpPr>
        <xdr:cNvPr id="208" name="テキスト ボックス 207"/>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09" name="円/楕円 208"/>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0" name="テキスト ボックス 209"/>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1" name="円/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その他の経費が類似団体平均を上回っているのは、繰出金が主な要因である。後期高齢者医療事業特別会計、下水道事業特別会計等に繰出金を支出しているが、近年増加する医療費や下水道施設の維持管理に費用がかかり、一般会計からの繰出金は増加傾向にある。今後、保険料の適正化や独立採算の原則に立ち、下水道の使用料見直しなどにより、一般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73660</xdr:rowOff>
    </xdr:to>
    <xdr:cxnSp macro="">
      <xdr:nvCxnSpPr>
        <xdr:cNvPr id="245" name="直線コネクタ 244"/>
        <xdr:cNvCxnSpPr/>
      </xdr:nvCxnSpPr>
      <xdr:spPr>
        <a:xfrm flipV="1">
          <a:off x="15671800" y="9941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73660</xdr:rowOff>
    </xdr:to>
    <xdr:cxnSp macro="">
      <xdr:nvCxnSpPr>
        <xdr:cNvPr id="248" name="直線コネクタ 247"/>
        <xdr:cNvCxnSpPr/>
      </xdr:nvCxnSpPr>
      <xdr:spPr>
        <a:xfrm>
          <a:off x="14782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146050</xdr:rowOff>
    </xdr:to>
    <xdr:cxnSp macro="">
      <xdr:nvCxnSpPr>
        <xdr:cNvPr id="251" name="直線コネクタ 250"/>
        <xdr:cNvCxnSpPr/>
      </xdr:nvCxnSpPr>
      <xdr:spPr>
        <a:xfrm flipV="1">
          <a:off x="13893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12700</xdr:rowOff>
    </xdr:to>
    <xdr:cxnSp macro="">
      <xdr:nvCxnSpPr>
        <xdr:cNvPr id="254" name="直線コネクタ 253"/>
        <xdr:cNvCxnSpPr/>
      </xdr:nvCxnSpPr>
      <xdr:spPr>
        <a:xfrm flipV="1">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4" name="円/楕円 26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6" name="円/楕円 265"/>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7" name="テキスト ボックス 266"/>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8" name="円/楕円 267"/>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9" name="テキスト ボックス 268"/>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0" name="円/楕円 269"/>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1" name="テキスト ボックス 270"/>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2" name="円/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・補助費等に係る経常収支比率については、ごみ共同処理事業の負担金やシルバー人材センター補助金の見直しなどにより類似団体内平均を下回っ</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が、今後増加する</a:t>
          </a:r>
          <a:r>
            <a:rPr lang="ja-JP" altLang="en-US" sz="1300" b="0" i="0" baseline="0">
              <a:solidFill>
                <a:schemeClr val="dk1"/>
              </a:solidFill>
              <a:effectLst/>
              <a:latin typeface="+mn-lt"/>
              <a:ea typeface="+mn-ea"/>
              <a:cs typeface="+mn-cs"/>
            </a:rPr>
            <a:t>ことも考えられる。</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年度に設置された第三者委員会である補助金等検討委員会により、団体への補助金額の適正について審議し、不適当な補助金について見直しや廃止を行う。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36</xdr:row>
      <xdr:rowOff>20320</xdr:rowOff>
    </xdr:to>
    <xdr:cxnSp macro="">
      <xdr:nvCxnSpPr>
        <xdr:cNvPr id="306" name="直線コネクタ 305"/>
        <xdr:cNvCxnSpPr/>
      </xdr:nvCxnSpPr>
      <xdr:spPr>
        <a:xfrm flipV="1">
          <a:off x="15671800" y="60629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37</xdr:row>
      <xdr:rowOff>8890</xdr:rowOff>
    </xdr:to>
    <xdr:cxnSp macro="">
      <xdr:nvCxnSpPr>
        <xdr:cNvPr id="309" name="直線コネクタ 308"/>
        <xdr:cNvCxnSpPr/>
      </xdr:nvCxnSpPr>
      <xdr:spPr>
        <a:xfrm flipV="1">
          <a:off x="14782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xdr:rowOff>
    </xdr:from>
    <xdr:to>
      <xdr:col>21</xdr:col>
      <xdr:colOff>361950</xdr:colOff>
      <xdr:row>37</xdr:row>
      <xdr:rowOff>8890</xdr:rowOff>
    </xdr:to>
    <xdr:cxnSp macro="">
      <xdr:nvCxnSpPr>
        <xdr:cNvPr id="312" name="直線コネクタ 311"/>
        <xdr:cNvCxnSpPr/>
      </xdr:nvCxnSpPr>
      <xdr:spPr>
        <a:xfrm>
          <a:off x="13893800" y="6177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36</xdr:row>
      <xdr:rowOff>5080</xdr:rowOff>
    </xdr:to>
    <xdr:cxnSp macro="">
      <xdr:nvCxnSpPr>
        <xdr:cNvPr id="315" name="直線コネクタ 314"/>
        <xdr:cNvCxnSpPr/>
      </xdr:nvCxnSpPr>
      <xdr:spPr>
        <a:xfrm>
          <a:off x="13004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5" name="円/楕円 324"/>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26"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27" name="円/楕円 326"/>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81297</xdr:rowOff>
    </xdr:from>
    <xdr:ext cx="736600" cy="259045"/>
    <xdr:sp macro="" textlink="">
      <xdr:nvSpPr>
        <xdr:cNvPr id="328" name="テキスト ボックス 327"/>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29" name="円/楕円 328"/>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0" name="テキスト ボックス 329"/>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125730</xdr:rowOff>
    </xdr:from>
    <xdr:to>
      <xdr:col>20</xdr:col>
      <xdr:colOff>209550</xdr:colOff>
      <xdr:row>36</xdr:row>
      <xdr:rowOff>55880</xdr:rowOff>
    </xdr:to>
    <xdr:sp macro="" textlink="">
      <xdr:nvSpPr>
        <xdr:cNvPr id="331" name="円/楕円 330"/>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66057</xdr:rowOff>
    </xdr:from>
    <xdr:ext cx="762000" cy="259045"/>
    <xdr:sp macro="" textlink="">
      <xdr:nvSpPr>
        <xdr:cNvPr id="332" name="テキスト ボックス 331"/>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3" name="円/楕円 332"/>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4" name="テキスト ボックス 333"/>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これまで</a:t>
          </a:r>
          <a:r>
            <a:rPr lang="ja-JP" altLang="ja-JP" sz="1300" b="0" i="0" baseline="0">
              <a:solidFill>
                <a:schemeClr val="dk1"/>
              </a:solidFill>
              <a:effectLst/>
              <a:latin typeface="+mn-lt"/>
              <a:ea typeface="+mn-ea"/>
              <a:cs typeface="+mn-cs"/>
            </a:rPr>
            <a:t>公債費に係る経常収支比率は、類似団体平均を下回ってい</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、近年、借入れを行った地方債の元金償還が始まり、</a:t>
          </a:r>
          <a:r>
            <a:rPr lang="ja-JP" altLang="en-US" sz="1300" b="0" i="0" baseline="0">
              <a:solidFill>
                <a:schemeClr val="dk1"/>
              </a:solidFill>
              <a:effectLst/>
              <a:latin typeface="+mn-lt"/>
              <a:ea typeface="+mn-ea"/>
              <a:cs typeface="+mn-cs"/>
            </a:rPr>
            <a:t>わすかではあるが平均を上回る結果となった。今後、</a:t>
          </a:r>
          <a:r>
            <a:rPr lang="ja-JP" altLang="ja-JP" sz="1300" b="0" i="0" baseline="0">
              <a:solidFill>
                <a:schemeClr val="dk1"/>
              </a:solidFill>
              <a:effectLst/>
              <a:latin typeface="+mn-lt"/>
              <a:ea typeface="+mn-ea"/>
              <a:cs typeface="+mn-cs"/>
            </a:rPr>
            <a:t>公債費比率等の数値に</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注意しながら</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計画的な借入れを行っていく。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60706</xdr:rowOff>
    </xdr:to>
    <xdr:cxnSp macro="">
      <xdr:nvCxnSpPr>
        <xdr:cNvPr id="364" name="直線コネクタ 363"/>
        <xdr:cNvCxnSpPr/>
      </xdr:nvCxnSpPr>
      <xdr:spPr>
        <a:xfrm>
          <a:off x="3987800" y="13175487"/>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117856</xdr:rowOff>
    </xdr:from>
    <xdr:to>
      <xdr:col>5</xdr:col>
      <xdr:colOff>549275</xdr:colOff>
      <xdr:row>76</xdr:row>
      <xdr:rowOff>145287</xdr:rowOff>
    </xdr:to>
    <xdr:cxnSp macro="">
      <xdr:nvCxnSpPr>
        <xdr:cNvPr id="367" name="直線コネクタ 366"/>
        <xdr:cNvCxnSpPr/>
      </xdr:nvCxnSpPr>
      <xdr:spPr>
        <a:xfrm>
          <a:off x="3098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117856</xdr:rowOff>
    </xdr:to>
    <xdr:cxnSp macro="">
      <xdr:nvCxnSpPr>
        <xdr:cNvPr id="370" name="直線コネクタ 369"/>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99568</xdr:rowOff>
    </xdr:to>
    <xdr:cxnSp macro="">
      <xdr:nvCxnSpPr>
        <xdr:cNvPr id="373" name="直線コネクタ 372"/>
        <xdr:cNvCxnSpPr/>
      </xdr:nvCxnSpPr>
      <xdr:spPr>
        <a:xfrm>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3" name="円/楕円 382"/>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153433</xdr:rowOff>
    </xdr:from>
    <xdr:ext cx="762000" cy="259045"/>
    <xdr:sp macro="" textlink="">
      <xdr:nvSpPr>
        <xdr:cNvPr id="384"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5" name="円/楕円 384"/>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6" name="テキスト ボックス 385"/>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7" name="円/楕円 386"/>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8" name="テキスト ボックス 387"/>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9" name="円/楕円 388"/>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0" name="テキスト ボックス 389"/>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1" name="円/楕円 390"/>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2" name="テキスト ボックス 391"/>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以外の経常収支比率が類似団体平均を上回っている要因として、扶助費と物件費が高い水準にあることがあげられる。扶助費については、町単独で実施している扶助制度の見直しにより抑制を図り、物件費については、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年度より指定管理者制度を導入したうえでも、なお高い水準であるため、指定管理者制度活用により今後の人件費等の削減を図り、経常収支比率を類似団体内平均に近づけるよう改善に努める。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168911</xdr:rowOff>
    </xdr:from>
    <xdr:to>
      <xdr:col>24</xdr:col>
      <xdr:colOff>31750</xdr:colOff>
      <xdr:row>80</xdr:row>
      <xdr:rowOff>127000</xdr:rowOff>
    </xdr:to>
    <xdr:cxnSp macro="">
      <xdr:nvCxnSpPr>
        <xdr:cNvPr id="425" name="直線コネクタ 424"/>
        <xdr:cNvCxnSpPr/>
      </xdr:nvCxnSpPr>
      <xdr:spPr>
        <a:xfrm flipV="1">
          <a:off x="15671800" y="137134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127000</xdr:rowOff>
    </xdr:from>
    <xdr:to>
      <xdr:col>22</xdr:col>
      <xdr:colOff>565150</xdr:colOff>
      <xdr:row>80</xdr:row>
      <xdr:rowOff>127000</xdr:rowOff>
    </xdr:to>
    <xdr:cxnSp macro="">
      <xdr:nvCxnSpPr>
        <xdr:cNvPr id="428" name="直線コネクタ 427"/>
        <xdr:cNvCxnSpPr/>
      </xdr:nvCxnSpPr>
      <xdr:spPr>
        <a:xfrm>
          <a:off x="14782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142239</xdr:rowOff>
    </xdr:from>
    <xdr:to>
      <xdr:col>21</xdr:col>
      <xdr:colOff>361950</xdr:colOff>
      <xdr:row>80</xdr:row>
      <xdr:rowOff>127000</xdr:rowOff>
    </xdr:to>
    <xdr:cxnSp macro="">
      <xdr:nvCxnSpPr>
        <xdr:cNvPr id="431" name="直線コネクタ 430"/>
        <xdr:cNvCxnSpPr/>
      </xdr:nvCxnSpPr>
      <xdr:spPr>
        <a:xfrm>
          <a:off x="13893800" y="136867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142239</xdr:rowOff>
    </xdr:from>
    <xdr:to>
      <xdr:col>20</xdr:col>
      <xdr:colOff>158750</xdr:colOff>
      <xdr:row>80</xdr:row>
      <xdr:rowOff>1270</xdr:rowOff>
    </xdr:to>
    <xdr:cxnSp macro="">
      <xdr:nvCxnSpPr>
        <xdr:cNvPr id="434" name="直線コネクタ 433"/>
        <xdr:cNvCxnSpPr/>
      </xdr:nvCxnSpPr>
      <xdr:spPr>
        <a:xfrm flipV="1">
          <a:off x="13004800" y="13686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4" name="円/楕円 443"/>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90188</xdr:rowOff>
    </xdr:from>
    <xdr:ext cx="762000" cy="259045"/>
    <xdr:sp macro="" textlink="">
      <xdr:nvSpPr>
        <xdr:cNvPr id="445"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76200</xdr:rowOff>
    </xdr:from>
    <xdr:to>
      <xdr:col>22</xdr:col>
      <xdr:colOff>615950</xdr:colOff>
      <xdr:row>81</xdr:row>
      <xdr:rowOff>6350</xdr:rowOff>
    </xdr:to>
    <xdr:sp macro="" textlink="">
      <xdr:nvSpPr>
        <xdr:cNvPr id="446" name="円/楕円 445"/>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162577</xdr:rowOff>
    </xdr:from>
    <xdr:ext cx="736600" cy="259045"/>
    <xdr:sp macro="" textlink="">
      <xdr:nvSpPr>
        <xdr:cNvPr id="447" name="テキスト ボックス 446"/>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76200</xdr:rowOff>
    </xdr:from>
    <xdr:to>
      <xdr:col>21</xdr:col>
      <xdr:colOff>412750</xdr:colOff>
      <xdr:row>81</xdr:row>
      <xdr:rowOff>6350</xdr:rowOff>
    </xdr:to>
    <xdr:sp macro="" textlink="">
      <xdr:nvSpPr>
        <xdr:cNvPr id="448" name="円/楕円 447"/>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162577</xdr:rowOff>
    </xdr:from>
    <xdr:ext cx="762000" cy="259045"/>
    <xdr:sp macro="" textlink="">
      <xdr:nvSpPr>
        <xdr:cNvPr id="449" name="テキスト ボックス 448"/>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91439</xdr:rowOff>
    </xdr:from>
    <xdr:to>
      <xdr:col>20</xdr:col>
      <xdr:colOff>209550</xdr:colOff>
      <xdr:row>80</xdr:row>
      <xdr:rowOff>21589</xdr:rowOff>
    </xdr:to>
    <xdr:sp macro="" textlink="">
      <xdr:nvSpPr>
        <xdr:cNvPr id="450" name="円/楕円 449"/>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6366</xdr:rowOff>
    </xdr:from>
    <xdr:ext cx="762000" cy="259045"/>
    <xdr:sp macro="" textlink="">
      <xdr:nvSpPr>
        <xdr:cNvPr id="451" name="テキスト ボックス 450"/>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121920</xdr:rowOff>
    </xdr:from>
    <xdr:to>
      <xdr:col>19</xdr:col>
      <xdr:colOff>6350</xdr:colOff>
      <xdr:row>80</xdr:row>
      <xdr:rowOff>52070</xdr:rowOff>
    </xdr:to>
    <xdr:sp macro="" textlink="">
      <xdr:nvSpPr>
        <xdr:cNvPr id="452" name="円/楕円 451"/>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36847</xdr:rowOff>
    </xdr:from>
    <xdr:ext cx="762000" cy="259045"/>
    <xdr:sp macro="" textlink="">
      <xdr:nvSpPr>
        <xdr:cNvPr id="453" name="テキスト ボックス 452"/>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94419</xdr:rowOff>
    </xdr:from>
    <xdr:to>
      <xdr:col>4</xdr:col>
      <xdr:colOff>1117600</xdr:colOff>
      <xdr:row>18</xdr:row>
      <xdr:rowOff>26133</xdr:rowOff>
    </xdr:to>
    <xdr:cxnSp macro="">
      <xdr:nvCxnSpPr>
        <xdr:cNvPr id="52" name="直線コネクタ 51"/>
        <xdr:cNvCxnSpPr/>
      </xdr:nvCxnSpPr>
      <xdr:spPr bwMode="auto">
        <a:xfrm>
          <a:off x="5003800" y="3056694"/>
          <a:ext cx="6477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10910</xdr:rowOff>
    </xdr:from>
    <xdr:ext cx="762000" cy="259045"/>
    <xdr:sp macro="" textlink="">
      <xdr:nvSpPr>
        <xdr:cNvPr id="53" name="人口1人当たり決算額の推移平均値テキスト130"/>
        <xdr:cNvSpPr txBox="1"/>
      </xdr:nvSpPr>
      <xdr:spPr>
        <a:xfrm>
          <a:off x="5740400" y="3144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92677</xdr:rowOff>
    </xdr:from>
    <xdr:to>
      <xdr:col>4</xdr:col>
      <xdr:colOff>469900</xdr:colOff>
      <xdr:row>17</xdr:row>
      <xdr:rowOff>94419</xdr:rowOff>
    </xdr:to>
    <xdr:cxnSp macro="">
      <xdr:nvCxnSpPr>
        <xdr:cNvPr id="55" name="直線コネクタ 54"/>
        <xdr:cNvCxnSpPr/>
      </xdr:nvCxnSpPr>
      <xdr:spPr bwMode="auto">
        <a:xfrm>
          <a:off x="4305300" y="3054952"/>
          <a:ext cx="6985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92677</xdr:rowOff>
    </xdr:from>
    <xdr:to>
      <xdr:col>3</xdr:col>
      <xdr:colOff>904875</xdr:colOff>
      <xdr:row>17</xdr:row>
      <xdr:rowOff>106372</xdr:rowOff>
    </xdr:to>
    <xdr:cxnSp macro="">
      <xdr:nvCxnSpPr>
        <xdr:cNvPr id="58" name="直線コネクタ 57"/>
        <xdr:cNvCxnSpPr/>
      </xdr:nvCxnSpPr>
      <xdr:spPr bwMode="auto">
        <a:xfrm flipV="1">
          <a:off x="3606800" y="3054952"/>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58670</xdr:rowOff>
    </xdr:from>
    <xdr:to>
      <xdr:col>3</xdr:col>
      <xdr:colOff>206375</xdr:colOff>
      <xdr:row>17</xdr:row>
      <xdr:rowOff>106372</xdr:rowOff>
    </xdr:to>
    <xdr:cxnSp macro="">
      <xdr:nvCxnSpPr>
        <xdr:cNvPr id="61" name="直線コネクタ 60"/>
        <xdr:cNvCxnSpPr/>
      </xdr:nvCxnSpPr>
      <xdr:spPr bwMode="auto">
        <a:xfrm>
          <a:off x="2908300" y="3020945"/>
          <a:ext cx="698500" cy="47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146783</xdr:rowOff>
    </xdr:from>
    <xdr:to>
      <xdr:col>5</xdr:col>
      <xdr:colOff>34925</xdr:colOff>
      <xdr:row>18</xdr:row>
      <xdr:rowOff>76933</xdr:rowOff>
    </xdr:to>
    <xdr:sp macro="" textlink="">
      <xdr:nvSpPr>
        <xdr:cNvPr id="71" name="円/楕円 70"/>
        <xdr:cNvSpPr/>
      </xdr:nvSpPr>
      <xdr:spPr bwMode="auto">
        <a:xfrm>
          <a:off x="5600700" y="310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163310</xdr:rowOff>
    </xdr:from>
    <xdr:ext cx="762000" cy="259045"/>
    <xdr:sp macro="" textlink="">
      <xdr:nvSpPr>
        <xdr:cNvPr id="72" name="人口1人当たり決算額の推移該当値テキスト130"/>
        <xdr:cNvSpPr txBox="1"/>
      </xdr:nvSpPr>
      <xdr:spPr>
        <a:xfrm>
          <a:off x="5740400" y="295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43619</xdr:rowOff>
    </xdr:from>
    <xdr:to>
      <xdr:col>4</xdr:col>
      <xdr:colOff>520700</xdr:colOff>
      <xdr:row>17</xdr:row>
      <xdr:rowOff>145219</xdr:rowOff>
    </xdr:to>
    <xdr:sp macro="" textlink="">
      <xdr:nvSpPr>
        <xdr:cNvPr id="73" name="円/楕円 72"/>
        <xdr:cNvSpPr/>
      </xdr:nvSpPr>
      <xdr:spPr bwMode="auto">
        <a:xfrm>
          <a:off x="4953000" y="300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155396</xdr:rowOff>
    </xdr:from>
    <xdr:ext cx="736600" cy="259045"/>
    <xdr:sp macro="" textlink="">
      <xdr:nvSpPr>
        <xdr:cNvPr id="74" name="テキスト ボックス 73"/>
        <xdr:cNvSpPr txBox="1"/>
      </xdr:nvSpPr>
      <xdr:spPr>
        <a:xfrm>
          <a:off x="4622800" y="277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41877</xdr:rowOff>
    </xdr:from>
    <xdr:to>
      <xdr:col>3</xdr:col>
      <xdr:colOff>955675</xdr:colOff>
      <xdr:row>17</xdr:row>
      <xdr:rowOff>143477</xdr:rowOff>
    </xdr:to>
    <xdr:sp macro="" textlink="">
      <xdr:nvSpPr>
        <xdr:cNvPr id="75" name="円/楕円 74"/>
        <xdr:cNvSpPr/>
      </xdr:nvSpPr>
      <xdr:spPr bwMode="auto">
        <a:xfrm>
          <a:off x="4254500" y="300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153654</xdr:rowOff>
    </xdr:from>
    <xdr:ext cx="762000" cy="259045"/>
    <xdr:sp macro="" textlink="">
      <xdr:nvSpPr>
        <xdr:cNvPr id="76" name="テキスト ボックス 75"/>
        <xdr:cNvSpPr txBox="1"/>
      </xdr:nvSpPr>
      <xdr:spPr>
        <a:xfrm>
          <a:off x="3924300" y="27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55572</xdr:rowOff>
    </xdr:from>
    <xdr:to>
      <xdr:col>3</xdr:col>
      <xdr:colOff>257175</xdr:colOff>
      <xdr:row>17</xdr:row>
      <xdr:rowOff>157172</xdr:rowOff>
    </xdr:to>
    <xdr:sp macro="" textlink="">
      <xdr:nvSpPr>
        <xdr:cNvPr id="77" name="円/楕円 76"/>
        <xdr:cNvSpPr/>
      </xdr:nvSpPr>
      <xdr:spPr bwMode="auto">
        <a:xfrm>
          <a:off x="3556000" y="30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167349</xdr:rowOff>
    </xdr:from>
    <xdr:ext cx="762000" cy="259045"/>
    <xdr:sp macro="" textlink="">
      <xdr:nvSpPr>
        <xdr:cNvPr id="78" name="テキスト ボックス 77"/>
        <xdr:cNvSpPr txBox="1"/>
      </xdr:nvSpPr>
      <xdr:spPr>
        <a:xfrm>
          <a:off x="3225800" y="27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7870</xdr:rowOff>
    </xdr:from>
    <xdr:to>
      <xdr:col>2</xdr:col>
      <xdr:colOff>692150</xdr:colOff>
      <xdr:row>17</xdr:row>
      <xdr:rowOff>109470</xdr:rowOff>
    </xdr:to>
    <xdr:sp macro="" textlink="">
      <xdr:nvSpPr>
        <xdr:cNvPr id="79" name="円/楕円 78"/>
        <xdr:cNvSpPr/>
      </xdr:nvSpPr>
      <xdr:spPr bwMode="auto">
        <a:xfrm>
          <a:off x="2857500" y="297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119647</xdr:rowOff>
    </xdr:from>
    <xdr:ext cx="762000" cy="259045"/>
    <xdr:sp macro="" textlink="">
      <xdr:nvSpPr>
        <xdr:cNvPr id="80" name="テキスト ボックス 79"/>
        <xdr:cNvSpPr txBox="1"/>
      </xdr:nvSpPr>
      <xdr:spPr>
        <a:xfrm>
          <a:off x="2527300" y="273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254273</xdr:rowOff>
    </xdr:from>
    <xdr:to>
      <xdr:col>4</xdr:col>
      <xdr:colOff>1117600</xdr:colOff>
      <xdr:row>35</xdr:row>
      <xdr:rowOff>286010</xdr:rowOff>
    </xdr:to>
    <xdr:cxnSp macro="">
      <xdr:nvCxnSpPr>
        <xdr:cNvPr id="113" name="直線コネクタ 112"/>
        <xdr:cNvCxnSpPr/>
      </xdr:nvCxnSpPr>
      <xdr:spPr bwMode="auto">
        <a:xfrm flipV="1">
          <a:off x="5003800" y="6864623"/>
          <a:ext cx="6477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239050</xdr:rowOff>
    </xdr:from>
    <xdr:ext cx="762000" cy="259045"/>
    <xdr:sp macro="" textlink="">
      <xdr:nvSpPr>
        <xdr:cNvPr id="114" name="人口1人当たり決算額の推移平均値テキスト445"/>
        <xdr:cNvSpPr txBox="1"/>
      </xdr:nvSpPr>
      <xdr:spPr>
        <a:xfrm>
          <a:off x="5740400" y="6849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286010</xdr:rowOff>
    </xdr:from>
    <xdr:to>
      <xdr:col>4</xdr:col>
      <xdr:colOff>469900</xdr:colOff>
      <xdr:row>35</xdr:row>
      <xdr:rowOff>308623</xdr:rowOff>
    </xdr:to>
    <xdr:cxnSp macro="">
      <xdr:nvCxnSpPr>
        <xdr:cNvPr id="116" name="直線コネクタ 115"/>
        <xdr:cNvCxnSpPr/>
      </xdr:nvCxnSpPr>
      <xdr:spPr bwMode="auto">
        <a:xfrm flipV="1">
          <a:off x="4305300" y="6896360"/>
          <a:ext cx="698500" cy="2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294925</xdr:rowOff>
    </xdr:from>
    <xdr:to>
      <xdr:col>3</xdr:col>
      <xdr:colOff>904875</xdr:colOff>
      <xdr:row>35</xdr:row>
      <xdr:rowOff>308623</xdr:rowOff>
    </xdr:to>
    <xdr:cxnSp macro="">
      <xdr:nvCxnSpPr>
        <xdr:cNvPr id="119" name="直線コネクタ 118"/>
        <xdr:cNvCxnSpPr/>
      </xdr:nvCxnSpPr>
      <xdr:spPr bwMode="auto">
        <a:xfrm>
          <a:off x="3606800" y="6905275"/>
          <a:ext cx="698500" cy="1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234328</xdr:rowOff>
    </xdr:from>
    <xdr:to>
      <xdr:col>3</xdr:col>
      <xdr:colOff>206375</xdr:colOff>
      <xdr:row>35</xdr:row>
      <xdr:rowOff>294925</xdr:rowOff>
    </xdr:to>
    <xdr:cxnSp macro="">
      <xdr:nvCxnSpPr>
        <xdr:cNvPr id="122" name="直線コネクタ 121"/>
        <xdr:cNvCxnSpPr/>
      </xdr:nvCxnSpPr>
      <xdr:spPr bwMode="auto">
        <a:xfrm>
          <a:off x="2908300" y="6844678"/>
          <a:ext cx="698500" cy="6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203473</xdr:rowOff>
    </xdr:from>
    <xdr:to>
      <xdr:col>5</xdr:col>
      <xdr:colOff>34925</xdr:colOff>
      <xdr:row>35</xdr:row>
      <xdr:rowOff>305073</xdr:rowOff>
    </xdr:to>
    <xdr:sp macro="" textlink="">
      <xdr:nvSpPr>
        <xdr:cNvPr id="132" name="円/楕円 131"/>
        <xdr:cNvSpPr/>
      </xdr:nvSpPr>
      <xdr:spPr bwMode="auto">
        <a:xfrm>
          <a:off x="5600700" y="681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48550</xdr:rowOff>
    </xdr:from>
    <xdr:ext cx="762000" cy="259045"/>
    <xdr:sp macro="" textlink="">
      <xdr:nvSpPr>
        <xdr:cNvPr id="133" name="人口1人当たり決算額の推移該当値テキスト445"/>
        <xdr:cNvSpPr txBox="1"/>
      </xdr:nvSpPr>
      <xdr:spPr>
        <a:xfrm>
          <a:off x="5740400" y="665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235210</xdr:rowOff>
    </xdr:from>
    <xdr:to>
      <xdr:col>4</xdr:col>
      <xdr:colOff>520700</xdr:colOff>
      <xdr:row>35</xdr:row>
      <xdr:rowOff>336810</xdr:rowOff>
    </xdr:to>
    <xdr:sp macro="" textlink="">
      <xdr:nvSpPr>
        <xdr:cNvPr id="134" name="円/楕円 133"/>
        <xdr:cNvSpPr/>
      </xdr:nvSpPr>
      <xdr:spPr bwMode="auto">
        <a:xfrm>
          <a:off x="4953000" y="684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321587</xdr:rowOff>
    </xdr:from>
    <xdr:ext cx="736600" cy="259045"/>
    <xdr:sp macro="" textlink="">
      <xdr:nvSpPr>
        <xdr:cNvPr id="135" name="テキスト ボックス 134"/>
        <xdr:cNvSpPr txBox="1"/>
      </xdr:nvSpPr>
      <xdr:spPr>
        <a:xfrm>
          <a:off x="4622800" y="693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257823</xdr:rowOff>
    </xdr:from>
    <xdr:to>
      <xdr:col>3</xdr:col>
      <xdr:colOff>955675</xdr:colOff>
      <xdr:row>36</xdr:row>
      <xdr:rowOff>16523</xdr:rowOff>
    </xdr:to>
    <xdr:sp macro="" textlink="">
      <xdr:nvSpPr>
        <xdr:cNvPr id="136" name="円/楕円 135"/>
        <xdr:cNvSpPr/>
      </xdr:nvSpPr>
      <xdr:spPr bwMode="auto">
        <a:xfrm>
          <a:off x="4254500" y="686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1300</xdr:rowOff>
    </xdr:from>
    <xdr:ext cx="762000" cy="259045"/>
    <xdr:sp macro="" textlink="">
      <xdr:nvSpPr>
        <xdr:cNvPr id="137" name="テキスト ボックス 136"/>
        <xdr:cNvSpPr txBox="1"/>
      </xdr:nvSpPr>
      <xdr:spPr>
        <a:xfrm>
          <a:off x="3924300" y="69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244125</xdr:rowOff>
    </xdr:from>
    <xdr:to>
      <xdr:col>3</xdr:col>
      <xdr:colOff>257175</xdr:colOff>
      <xdr:row>36</xdr:row>
      <xdr:rowOff>2825</xdr:rowOff>
    </xdr:to>
    <xdr:sp macro="" textlink="">
      <xdr:nvSpPr>
        <xdr:cNvPr id="138" name="円/楕円 137"/>
        <xdr:cNvSpPr/>
      </xdr:nvSpPr>
      <xdr:spPr bwMode="auto">
        <a:xfrm>
          <a:off x="3556000" y="685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330502</xdr:rowOff>
    </xdr:from>
    <xdr:ext cx="762000" cy="259045"/>
    <xdr:sp macro="" textlink="">
      <xdr:nvSpPr>
        <xdr:cNvPr id="139" name="テキスト ボックス 138"/>
        <xdr:cNvSpPr txBox="1"/>
      </xdr:nvSpPr>
      <xdr:spPr>
        <a:xfrm>
          <a:off x="3225800" y="69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183528</xdr:rowOff>
    </xdr:from>
    <xdr:to>
      <xdr:col>2</xdr:col>
      <xdr:colOff>692150</xdr:colOff>
      <xdr:row>35</xdr:row>
      <xdr:rowOff>285128</xdr:rowOff>
    </xdr:to>
    <xdr:sp macro="" textlink="">
      <xdr:nvSpPr>
        <xdr:cNvPr id="140" name="円/楕円 139"/>
        <xdr:cNvSpPr/>
      </xdr:nvSpPr>
      <xdr:spPr bwMode="auto">
        <a:xfrm>
          <a:off x="2857500" y="679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269905</xdr:rowOff>
    </xdr:from>
    <xdr:ext cx="762000" cy="259045"/>
    <xdr:sp macro="" textlink="">
      <xdr:nvSpPr>
        <xdr:cNvPr id="141" name="テキスト ボックス 140"/>
        <xdr:cNvSpPr txBox="1"/>
      </xdr:nvSpPr>
      <xdr:spPr>
        <a:xfrm>
          <a:off x="2527300" y="688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・実質収支比率等について、財政調整基金残高は</a:t>
          </a:r>
          <a:r>
            <a:rPr lang="ja-JP" altLang="en-US" sz="1200" b="0" i="0" baseline="0">
              <a:solidFill>
                <a:schemeClr val="dk1"/>
              </a:solidFill>
              <a:effectLst/>
              <a:latin typeface="+mn-lt"/>
              <a:ea typeface="+mn-ea"/>
              <a:cs typeface="+mn-cs"/>
            </a:rPr>
            <a:t>これまで</a:t>
          </a:r>
          <a:r>
            <a:rPr lang="ja-JP" altLang="ja-JP" sz="1200" b="0" i="0" baseline="0">
              <a:solidFill>
                <a:schemeClr val="dk1"/>
              </a:solidFill>
              <a:effectLst/>
              <a:latin typeface="+mn-lt"/>
              <a:ea typeface="+mn-ea"/>
              <a:cs typeface="+mn-cs"/>
            </a:rPr>
            <a:t>、標準財政規模比で８％前後で推移してきたが、平成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年度は低い比率となってい</a:t>
          </a:r>
          <a:r>
            <a:rPr lang="ja-JP" altLang="en-US" sz="1200" b="0" i="0" baseline="0">
              <a:solidFill>
                <a:schemeClr val="dk1"/>
              </a:solidFill>
              <a:effectLst/>
              <a:latin typeface="+mn-lt"/>
              <a:ea typeface="+mn-ea"/>
              <a:cs typeface="+mn-cs"/>
            </a:rPr>
            <a:t>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年度においては比率の改善は見られたが、</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年度からの景気後退による税収の落ち込み</a:t>
          </a:r>
          <a:r>
            <a:rPr lang="ja-JP" altLang="en-US" sz="1200" b="0" i="0" baseline="0">
              <a:solidFill>
                <a:schemeClr val="dk1"/>
              </a:solidFill>
              <a:effectLst/>
              <a:latin typeface="+mn-lt"/>
              <a:ea typeface="+mn-ea"/>
              <a:cs typeface="+mn-cs"/>
            </a:rPr>
            <a:t>は続いており、</a:t>
          </a:r>
          <a:r>
            <a:rPr lang="ja-JP" altLang="ja-JP" sz="1200" b="0" i="0" baseline="0">
              <a:solidFill>
                <a:schemeClr val="dk1"/>
              </a:solidFill>
              <a:effectLst/>
              <a:latin typeface="+mn-lt"/>
              <a:ea typeface="+mn-ea"/>
              <a:cs typeface="+mn-cs"/>
            </a:rPr>
            <a:t>財政調整基金を取崩し、一般会計への繰入れ額が大きく</a:t>
          </a:r>
          <a:r>
            <a:rPr lang="ja-JP" altLang="en-US" sz="1200" b="0" i="0" baseline="0">
              <a:solidFill>
                <a:schemeClr val="dk1"/>
              </a:solidFill>
              <a:effectLst/>
              <a:latin typeface="+mn-lt"/>
              <a:ea typeface="+mn-ea"/>
              <a:cs typeface="+mn-cs"/>
            </a:rPr>
            <a:t>なっていることに変わりはない。</a:t>
          </a:r>
          <a:r>
            <a:rPr lang="ja-JP" altLang="ja-JP" sz="1200" b="0" i="0" baseline="0">
              <a:solidFill>
                <a:schemeClr val="dk1"/>
              </a:solidFill>
              <a:effectLst/>
              <a:latin typeface="+mn-lt"/>
              <a:ea typeface="+mn-ea"/>
              <a:cs typeface="+mn-cs"/>
            </a:rPr>
            <a:t>実質単年度収支については、赤字、黒字ともに連続するのは好ましくはないが、財政調整基金残高の水準を引き上げられるよう、実質単年度収支は黒字であることが望まれる。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連結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は保険料や使用料の見直しなどにより、一般会計の負担額（繰出金）を減らしていくよう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・実質公債費比率（分子）の構造について、類似団体平均を下回る</a:t>
          </a:r>
          <a:r>
            <a:rPr lang="en-US" altLang="ja-JP" sz="1400" b="0" i="0" baseline="0">
              <a:solidFill>
                <a:schemeClr val="dk1"/>
              </a:solidFill>
              <a:effectLst/>
              <a:latin typeface="+mn-lt"/>
              <a:ea typeface="+mn-ea"/>
              <a:cs typeface="+mn-cs"/>
            </a:rPr>
            <a:t>8.0%</a:t>
          </a:r>
          <a:r>
            <a:rPr lang="ja-JP" altLang="ja-JP" sz="1400" b="0" i="0" baseline="0">
              <a:solidFill>
                <a:schemeClr val="dk1"/>
              </a:solidFill>
              <a:effectLst/>
              <a:latin typeface="+mn-lt"/>
              <a:ea typeface="+mn-ea"/>
              <a:cs typeface="+mn-cs"/>
            </a:rPr>
            <a:t>で、この水準は例年同じ程度で推移している。その要因として主なものは、元利償還金によるもので、元利償還金を標準財政規模比で類似団体平均と比較すると▲</a:t>
          </a:r>
          <a:r>
            <a:rPr lang="en-US" altLang="ja-JP" sz="1400" b="0" i="0" baseline="0">
              <a:solidFill>
                <a:schemeClr val="dk1"/>
              </a:solidFill>
              <a:effectLst/>
              <a:latin typeface="+mn-lt"/>
              <a:ea typeface="+mn-ea"/>
              <a:cs typeface="+mn-cs"/>
            </a:rPr>
            <a:t>0.3%</a:t>
          </a:r>
          <a:r>
            <a:rPr lang="ja-JP" altLang="ja-JP" sz="1400" b="0" i="0" baseline="0">
              <a:solidFill>
                <a:schemeClr val="dk1"/>
              </a:solidFill>
              <a:effectLst/>
              <a:latin typeface="+mn-lt"/>
              <a:ea typeface="+mn-ea"/>
              <a:cs typeface="+mn-cs"/>
            </a:rPr>
            <a:t>と低い水準にあるが、近年に借入を行った地方債の元利償還が始まり、今後高くなりうる要因があるため注意が必要である。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将来負担比率（分子）の構造については、例年ほぼ同水準を維持している。将来負担比率は、例年類似団体平均を上回る水準にあるが、その主な要因として普通交付税の交付がないこと等により、分母である標準財政規模が低いことがあげられる。将来負担比率（分子）の地方債の現在高は、広域ごみ処理施設等建設事業等により近年増加傾向にあり、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にピークを迎える予測であるが、その後は減少していく見込みである。また、債務負担行為に基づく支出予定額については、その主なものである町開発公社の債務負担も今後、減少傾向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12492262</v>
      </c>
      <c r="BO4" s="379"/>
      <c r="BP4" s="379"/>
      <c r="BQ4" s="379"/>
      <c r="BR4" s="379"/>
      <c r="BS4" s="379"/>
      <c r="BT4" s="379"/>
      <c r="BU4" s="380"/>
      <c r="BV4" s="378">
        <v>12728530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9.8000000000000007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11906030</v>
      </c>
      <c r="BO5" s="384"/>
      <c r="BP5" s="384"/>
      <c r="BQ5" s="384"/>
      <c r="BR5" s="384"/>
      <c r="BS5" s="384"/>
      <c r="BT5" s="384"/>
      <c r="BU5" s="385"/>
      <c r="BV5" s="383">
        <v>11944474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96.4</v>
      </c>
      <c r="CU5" s="354"/>
      <c r="CV5" s="354"/>
      <c r="CW5" s="354"/>
      <c r="CX5" s="354"/>
      <c r="CY5" s="354"/>
      <c r="CZ5" s="354"/>
      <c r="DA5" s="355"/>
      <c r="DB5" s="353">
        <v>97.9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586232</v>
      </c>
      <c r="BO6" s="384"/>
      <c r="BP6" s="384"/>
      <c r="BQ6" s="384"/>
      <c r="BR6" s="384"/>
      <c r="BS6" s="384"/>
      <c r="BT6" s="384"/>
      <c r="BU6" s="385"/>
      <c r="BV6" s="383">
        <v>784056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96.6</v>
      </c>
      <c r="CU6" s="528"/>
      <c r="CV6" s="528"/>
      <c r="CW6" s="528"/>
      <c r="CX6" s="528"/>
      <c r="CY6" s="528"/>
      <c r="CZ6" s="528"/>
      <c r="DA6" s="529"/>
      <c r="DB6" s="527">
        <v>99.5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25814</v>
      </c>
      <c r="BO7" s="384"/>
      <c r="BP7" s="384"/>
      <c r="BQ7" s="384"/>
      <c r="BR7" s="384"/>
      <c r="BS7" s="384"/>
      <c r="BT7" s="384"/>
      <c r="BU7" s="385"/>
      <c r="BV7" s="383">
        <v>24394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7746539</v>
      </c>
      <c r="CU7" s="384"/>
      <c r="CV7" s="384"/>
      <c r="CW7" s="384"/>
      <c r="CX7" s="384"/>
      <c r="CY7" s="384"/>
      <c r="CZ7" s="384"/>
      <c r="DA7" s="385"/>
      <c r="DB7" s="383">
        <v>7790734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560418</v>
      </c>
      <c r="BO8" s="384"/>
      <c r="BP8" s="384"/>
      <c r="BQ8" s="384"/>
      <c r="BR8" s="384"/>
      <c r="BS8" s="384"/>
      <c r="BT8" s="384"/>
      <c r="BU8" s="385"/>
      <c r="BV8" s="383">
        <v>759662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1.02</v>
      </c>
      <c r="CU8" s="491"/>
      <c r="CV8" s="491"/>
      <c r="CW8" s="491"/>
      <c r="CX8" s="491"/>
      <c r="CY8" s="491"/>
      <c r="CZ8" s="491"/>
      <c r="DA8" s="492"/>
      <c r="DB8" s="490">
        <v>1.03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38706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-199244</v>
      </c>
      <c r="BO9" s="384"/>
      <c r="BP9" s="384"/>
      <c r="BQ9" s="384"/>
      <c r="BR9" s="384"/>
      <c r="BS9" s="384"/>
      <c r="BT9" s="384"/>
      <c r="BU9" s="385"/>
      <c r="BV9" s="383">
        <v>108067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37050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472303</v>
      </c>
      <c r="BO10" s="384"/>
      <c r="BP10" s="384"/>
      <c r="BQ10" s="384"/>
      <c r="BR10" s="384"/>
      <c r="BS10" s="384"/>
      <c r="BT10" s="384"/>
      <c r="BU10" s="385"/>
      <c r="BV10" s="383">
        <v>354209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38287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162406</v>
      </c>
      <c r="BO12" s="384"/>
      <c r="BP12" s="384"/>
      <c r="BQ12" s="384"/>
      <c r="BR12" s="384"/>
      <c r="BS12" s="384"/>
      <c r="BT12" s="384"/>
      <c r="BU12" s="385"/>
      <c r="BV12" s="383">
        <v>572470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37825</v>
      </c>
      <c r="S13" s="483"/>
      <c r="T13" s="483"/>
      <c r="U13" s="483"/>
      <c r="V13" s="484"/>
      <c r="W13" s="470" t="s">
        <v>123</v>
      </c>
      <c r="X13" s="396"/>
      <c r="Y13" s="396"/>
      <c r="Z13" s="396"/>
      <c r="AA13" s="396"/>
      <c r="AB13" s="397"/>
      <c r="AC13" s="359">
        <v>638</v>
      </c>
      <c r="AD13" s="360"/>
      <c r="AE13" s="360"/>
      <c r="AF13" s="360"/>
      <c r="AG13" s="361"/>
      <c r="AH13" s="359">
        <v>778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110653</v>
      </c>
      <c r="BO13" s="384"/>
      <c r="BP13" s="384"/>
      <c r="BQ13" s="384"/>
      <c r="BR13" s="384"/>
      <c r="BS13" s="384"/>
      <c r="BT13" s="384"/>
      <c r="BU13" s="385"/>
      <c r="BV13" s="383">
        <v>-110194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38318</v>
      </c>
      <c r="S14" s="483"/>
      <c r="T14" s="483"/>
      <c r="U14" s="483"/>
      <c r="V14" s="484"/>
      <c r="W14" s="485"/>
      <c r="X14" s="399"/>
      <c r="Y14" s="399"/>
      <c r="Z14" s="399"/>
      <c r="AA14" s="399"/>
      <c r="AB14" s="400"/>
      <c r="AC14" s="475">
        <v>3.7</v>
      </c>
      <c r="AD14" s="476"/>
      <c r="AE14" s="476"/>
      <c r="AF14" s="476"/>
      <c r="AG14" s="477"/>
      <c r="AH14" s="475">
        <v>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83.9</v>
      </c>
      <c r="CU14" s="454"/>
      <c r="CV14" s="454"/>
      <c r="CW14" s="454"/>
      <c r="CX14" s="454"/>
      <c r="CY14" s="454"/>
      <c r="CZ14" s="454"/>
      <c r="DA14" s="455"/>
      <c r="DB14" s="486">
        <v>83.6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37859</v>
      </c>
      <c r="S15" s="483"/>
      <c r="T15" s="483"/>
      <c r="U15" s="483"/>
      <c r="V15" s="484"/>
      <c r="W15" s="470" t="s">
        <v>130</v>
      </c>
      <c r="X15" s="396"/>
      <c r="Y15" s="396"/>
      <c r="Z15" s="396"/>
      <c r="AA15" s="396"/>
      <c r="AB15" s="397"/>
      <c r="AC15" s="359">
        <v>4640</v>
      </c>
      <c r="AD15" s="360"/>
      <c r="AE15" s="360"/>
      <c r="AF15" s="360"/>
      <c r="AG15" s="361"/>
      <c r="AH15" s="359">
        <v>5320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5910502</v>
      </c>
      <c r="BO15" s="379"/>
      <c r="BP15" s="379"/>
      <c r="BQ15" s="379"/>
      <c r="BR15" s="379"/>
      <c r="BS15" s="379"/>
      <c r="BT15" s="379"/>
      <c r="BU15" s="380"/>
      <c r="BV15" s="378">
        <v>5861350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26.8</v>
      </c>
      <c r="AD16" s="476"/>
      <c r="AE16" s="476"/>
      <c r="AF16" s="476"/>
      <c r="AG16" s="477"/>
      <c r="AH16" s="475">
        <v>29.3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5914904</v>
      </c>
      <c r="BO16" s="384"/>
      <c r="BP16" s="384"/>
      <c r="BQ16" s="384"/>
      <c r="BR16" s="384"/>
      <c r="BS16" s="384"/>
      <c r="BT16" s="384"/>
      <c r="BU16" s="385"/>
      <c r="BV16" s="383">
        <v>5750732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12053</v>
      </c>
      <c r="AD17" s="360"/>
      <c r="AE17" s="360"/>
      <c r="AF17" s="360"/>
      <c r="AG17" s="361"/>
      <c r="AH17" s="359">
        <v>11685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7724139</v>
      </c>
      <c r="BO17" s="384"/>
      <c r="BP17" s="384"/>
      <c r="BQ17" s="384"/>
      <c r="BR17" s="384"/>
      <c r="BS17" s="384"/>
      <c r="BT17" s="384"/>
      <c r="BU17" s="385"/>
      <c r="BV17" s="383">
        <v>7660390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15.3</v>
      </c>
      <c r="M18" s="446"/>
      <c r="N18" s="446"/>
      <c r="O18" s="446"/>
      <c r="P18" s="446"/>
      <c r="Q18" s="446"/>
      <c r="R18" s="447"/>
      <c r="S18" s="447"/>
      <c r="T18" s="447"/>
      <c r="U18" s="447"/>
      <c r="V18" s="448"/>
      <c r="W18" s="462"/>
      <c r="X18" s="463"/>
      <c r="Y18" s="463"/>
      <c r="Z18" s="463"/>
      <c r="AA18" s="463"/>
      <c r="AB18" s="471"/>
      <c r="AC18" s="347">
        <v>69.5</v>
      </c>
      <c r="AD18" s="348"/>
      <c r="AE18" s="348"/>
      <c r="AF18" s="348"/>
      <c r="AG18" s="449"/>
      <c r="AH18" s="347">
        <v>64.3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7528030</v>
      </c>
      <c r="BO18" s="384"/>
      <c r="BP18" s="384"/>
      <c r="BQ18" s="384"/>
      <c r="BR18" s="384"/>
      <c r="BS18" s="384"/>
      <c r="BT18" s="384"/>
      <c r="BU18" s="385"/>
      <c r="BV18" s="383">
        <v>7766194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2530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9431539</v>
      </c>
      <c r="BO19" s="384"/>
      <c r="BP19" s="384"/>
      <c r="BQ19" s="384"/>
      <c r="BR19" s="384"/>
      <c r="BS19" s="384"/>
      <c r="BT19" s="384"/>
      <c r="BU19" s="385"/>
      <c r="BV19" s="383">
        <v>9910062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13940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10624113</v>
      </c>
      <c r="BO23" s="384"/>
      <c r="BP23" s="384"/>
      <c r="BQ23" s="384"/>
      <c r="BR23" s="384"/>
      <c r="BS23" s="384"/>
      <c r="BT23" s="384"/>
      <c r="BU23" s="385"/>
      <c r="BV23" s="383">
        <v>10417381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5250</v>
      </c>
      <c r="R24" s="360"/>
      <c r="S24" s="360"/>
      <c r="T24" s="360"/>
      <c r="U24" s="360"/>
      <c r="V24" s="361"/>
      <c r="W24" s="425"/>
      <c r="X24" s="416"/>
      <c r="Y24" s="417"/>
      <c r="Z24" s="356" t="s">
        <v>153</v>
      </c>
      <c r="AA24" s="357"/>
      <c r="AB24" s="357"/>
      <c r="AC24" s="357"/>
      <c r="AD24" s="357"/>
      <c r="AE24" s="357"/>
      <c r="AF24" s="357"/>
      <c r="AG24" s="358"/>
      <c r="AH24" s="359">
        <v>257</v>
      </c>
      <c r="AI24" s="360"/>
      <c r="AJ24" s="360"/>
      <c r="AK24" s="360"/>
      <c r="AL24" s="361"/>
      <c r="AM24" s="359">
        <v>854525</v>
      </c>
      <c r="AN24" s="360"/>
      <c r="AO24" s="360"/>
      <c r="AP24" s="360"/>
      <c r="AQ24" s="360"/>
      <c r="AR24" s="361"/>
      <c r="AS24" s="359">
        <v>3325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6007050</v>
      </c>
      <c r="BO24" s="384"/>
      <c r="BP24" s="384"/>
      <c r="BQ24" s="384"/>
      <c r="BR24" s="384"/>
      <c r="BS24" s="384"/>
      <c r="BT24" s="384"/>
      <c r="BU24" s="385"/>
      <c r="BV24" s="383">
        <v>6264390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548588</v>
      </c>
      <c r="BO25" s="379"/>
      <c r="BP25" s="379"/>
      <c r="BQ25" s="379"/>
      <c r="BR25" s="379"/>
      <c r="BS25" s="379"/>
      <c r="BT25" s="379"/>
      <c r="BU25" s="380"/>
      <c r="BV25" s="378">
        <v>1062542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5185</v>
      </c>
      <c r="R26" s="360"/>
      <c r="S26" s="360"/>
      <c r="T26" s="360"/>
      <c r="U26" s="360"/>
      <c r="V26" s="361"/>
      <c r="W26" s="425"/>
      <c r="X26" s="416"/>
      <c r="Y26" s="417"/>
      <c r="Z26" s="356" t="s">
        <v>159</v>
      </c>
      <c r="AA26" s="436"/>
      <c r="AB26" s="436"/>
      <c r="AC26" s="436"/>
      <c r="AD26" s="436"/>
      <c r="AE26" s="436"/>
      <c r="AF26" s="436"/>
      <c r="AG26" s="437"/>
      <c r="AH26" s="359">
        <v>13</v>
      </c>
      <c r="AI26" s="360"/>
      <c r="AJ26" s="360"/>
      <c r="AK26" s="360"/>
      <c r="AL26" s="361"/>
      <c r="AM26" s="359">
        <v>40833</v>
      </c>
      <c r="AN26" s="360"/>
      <c r="AO26" s="360"/>
      <c r="AP26" s="360"/>
      <c r="AQ26" s="360"/>
      <c r="AR26" s="361"/>
      <c r="AS26" s="359">
        <v>3141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3260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23622</v>
      </c>
      <c r="AN27" s="360"/>
      <c r="AO27" s="360"/>
      <c r="AP27" s="360"/>
      <c r="AQ27" s="360"/>
      <c r="AR27" s="361"/>
      <c r="AS27" s="359">
        <v>3937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2720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796673</v>
      </c>
      <c r="BO28" s="379"/>
      <c r="BP28" s="379"/>
      <c r="BQ28" s="379"/>
      <c r="BR28" s="379"/>
      <c r="BS28" s="379"/>
      <c r="BT28" s="379"/>
      <c r="BU28" s="380"/>
      <c r="BV28" s="378">
        <v>486776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13</v>
      </c>
      <c r="M29" s="360"/>
      <c r="N29" s="360"/>
      <c r="O29" s="360"/>
      <c r="P29" s="361"/>
      <c r="Q29" s="359">
        <v>2520</v>
      </c>
      <c r="R29" s="360"/>
      <c r="S29" s="360"/>
      <c r="T29" s="360"/>
      <c r="U29" s="360"/>
      <c r="V29" s="361"/>
      <c r="W29" s="425"/>
      <c r="X29" s="416"/>
      <c r="Y29" s="417"/>
      <c r="Z29" s="356" t="s">
        <v>169</v>
      </c>
      <c r="AA29" s="357"/>
      <c r="AB29" s="357"/>
      <c r="AC29" s="357"/>
      <c r="AD29" s="357"/>
      <c r="AE29" s="357"/>
      <c r="AF29" s="357"/>
      <c r="AG29" s="358"/>
      <c r="AH29" s="359">
        <v>263</v>
      </c>
      <c r="AI29" s="360"/>
      <c r="AJ29" s="360"/>
      <c r="AK29" s="360"/>
      <c r="AL29" s="361"/>
      <c r="AM29" s="359">
        <v>878147</v>
      </c>
      <c r="AN29" s="360"/>
      <c r="AO29" s="360"/>
      <c r="AP29" s="360"/>
      <c r="AQ29" s="360"/>
      <c r="AR29" s="361"/>
      <c r="AS29" s="359">
        <v>3339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247707</v>
      </c>
      <c r="BO30" s="387"/>
      <c r="BP30" s="387"/>
      <c r="BQ30" s="387"/>
      <c r="BR30" s="387"/>
      <c r="BS30" s="387"/>
      <c r="BT30" s="387"/>
      <c r="BU30" s="388"/>
      <c r="BV30" s="386">
        <v>320870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入間東部地区衛生組合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三芳町土地開発公社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入間東部地区消防組合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election activeCell="R35" sqref="R35:Y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7352376</v>
      </c>
      <c r="S5" s="637"/>
      <c r="T5" s="637"/>
      <c r="U5" s="637"/>
      <c r="V5" s="637"/>
      <c r="W5" s="637"/>
      <c r="X5" s="637"/>
      <c r="Y5" s="684"/>
      <c r="Z5" s="697">
        <v>58.9</v>
      </c>
      <c r="AA5" s="697"/>
      <c r="AB5" s="697"/>
      <c r="AC5" s="697"/>
      <c r="AD5" s="698">
        <v>7059370</v>
      </c>
      <c r="AE5" s="698"/>
      <c r="AF5" s="698"/>
      <c r="AG5" s="698"/>
      <c r="AH5" s="698"/>
      <c r="AI5" s="698"/>
      <c r="AJ5" s="698"/>
      <c r="AK5" s="698"/>
      <c r="AL5" s="685">
        <v>90.6</v>
      </c>
      <c r="AM5" s="654"/>
      <c r="AN5" s="654"/>
      <c r="AO5" s="686"/>
      <c r="AP5" s="671" t="s">
        <v>207</v>
      </c>
      <c r="AQ5" s="672"/>
      <c r="AR5" s="672"/>
      <c r="AS5" s="672"/>
      <c r="AT5" s="672"/>
      <c r="AU5" s="672"/>
      <c r="AV5" s="672"/>
      <c r="AW5" s="672"/>
      <c r="AX5" s="672"/>
      <c r="AY5" s="672"/>
      <c r="AZ5" s="672"/>
      <c r="BA5" s="672"/>
      <c r="BB5" s="672"/>
      <c r="BC5" s="672"/>
      <c r="BD5" s="672"/>
      <c r="BE5" s="672"/>
      <c r="BF5" s="673"/>
      <c r="BG5" s="586">
        <v>7059370</v>
      </c>
      <c r="BH5" s="587"/>
      <c r="BI5" s="587"/>
      <c r="BJ5" s="587"/>
      <c r="BK5" s="587"/>
      <c r="BL5" s="587"/>
      <c r="BM5" s="587"/>
      <c r="BN5" s="588"/>
      <c r="BO5" s="639">
        <v>96</v>
      </c>
      <c r="BP5" s="639"/>
      <c r="BQ5" s="639"/>
      <c r="BR5" s="639"/>
      <c r="BS5" s="640">
        <v>73831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83776</v>
      </c>
      <c r="S6" s="587"/>
      <c r="T6" s="587"/>
      <c r="U6" s="587"/>
      <c r="V6" s="587"/>
      <c r="W6" s="587"/>
      <c r="X6" s="587"/>
      <c r="Y6" s="588"/>
      <c r="Z6" s="639">
        <v>0.7</v>
      </c>
      <c r="AA6" s="639"/>
      <c r="AB6" s="639"/>
      <c r="AC6" s="639"/>
      <c r="AD6" s="640">
        <v>83776</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7059370</v>
      </c>
      <c r="BH6" s="587"/>
      <c r="BI6" s="587"/>
      <c r="BJ6" s="587"/>
      <c r="BK6" s="587"/>
      <c r="BL6" s="587"/>
      <c r="BM6" s="587"/>
      <c r="BN6" s="588"/>
      <c r="BO6" s="639">
        <v>96</v>
      </c>
      <c r="BP6" s="639"/>
      <c r="BQ6" s="639"/>
      <c r="BR6" s="639"/>
      <c r="BS6" s="640">
        <v>73831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127089</v>
      </c>
      <c r="CS6" s="587"/>
      <c r="CT6" s="587"/>
      <c r="CU6" s="587"/>
      <c r="CV6" s="587"/>
      <c r="CW6" s="587"/>
      <c r="CX6" s="587"/>
      <c r="CY6" s="588"/>
      <c r="CZ6" s="639">
        <v>1.1000000000000001</v>
      </c>
      <c r="DA6" s="639"/>
      <c r="DB6" s="639"/>
      <c r="DC6" s="639"/>
      <c r="DD6" s="592" t="s">
        <v>214</v>
      </c>
      <c r="DE6" s="587"/>
      <c r="DF6" s="587"/>
      <c r="DG6" s="587"/>
      <c r="DH6" s="587"/>
      <c r="DI6" s="587"/>
      <c r="DJ6" s="587"/>
      <c r="DK6" s="587"/>
      <c r="DL6" s="587"/>
      <c r="DM6" s="587"/>
      <c r="DN6" s="587"/>
      <c r="DO6" s="587"/>
      <c r="DP6" s="588"/>
      <c r="DQ6" s="592">
        <v>127084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10231</v>
      </c>
      <c r="S7" s="587"/>
      <c r="T7" s="587"/>
      <c r="U7" s="587"/>
      <c r="V7" s="587"/>
      <c r="W7" s="587"/>
      <c r="X7" s="587"/>
      <c r="Y7" s="588"/>
      <c r="Z7" s="639">
        <v>0.1</v>
      </c>
      <c r="AA7" s="639"/>
      <c r="AB7" s="639"/>
      <c r="AC7" s="639"/>
      <c r="AD7" s="640">
        <v>10231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2970776</v>
      </c>
      <c r="BH7" s="587"/>
      <c r="BI7" s="587"/>
      <c r="BJ7" s="587"/>
      <c r="BK7" s="587"/>
      <c r="BL7" s="587"/>
      <c r="BM7" s="587"/>
      <c r="BN7" s="588"/>
      <c r="BO7" s="639">
        <v>40.4</v>
      </c>
      <c r="BP7" s="639"/>
      <c r="BQ7" s="639"/>
      <c r="BR7" s="639"/>
      <c r="BS7" s="640">
        <v>73831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2039064</v>
      </c>
      <c r="CS7" s="587"/>
      <c r="CT7" s="587"/>
      <c r="CU7" s="587"/>
      <c r="CV7" s="587"/>
      <c r="CW7" s="587"/>
      <c r="CX7" s="587"/>
      <c r="CY7" s="588"/>
      <c r="CZ7" s="639">
        <v>17.100000000000001</v>
      </c>
      <c r="DA7" s="639"/>
      <c r="DB7" s="639"/>
      <c r="DC7" s="639"/>
      <c r="DD7" s="592">
        <v>78842</v>
      </c>
      <c r="DE7" s="587"/>
      <c r="DF7" s="587"/>
      <c r="DG7" s="587"/>
      <c r="DH7" s="587"/>
      <c r="DI7" s="587"/>
      <c r="DJ7" s="587"/>
      <c r="DK7" s="587"/>
      <c r="DL7" s="587"/>
      <c r="DM7" s="587"/>
      <c r="DN7" s="587"/>
      <c r="DO7" s="587"/>
      <c r="DP7" s="588"/>
      <c r="DQ7" s="592">
        <v>1847222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21668</v>
      </c>
      <c r="S8" s="587"/>
      <c r="T8" s="587"/>
      <c r="U8" s="587"/>
      <c r="V8" s="587"/>
      <c r="W8" s="587"/>
      <c r="X8" s="587"/>
      <c r="Y8" s="588"/>
      <c r="Z8" s="639">
        <v>0.2</v>
      </c>
      <c r="AA8" s="639"/>
      <c r="AB8" s="639"/>
      <c r="AC8" s="639"/>
      <c r="AD8" s="640">
        <v>21668</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55455</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4120014</v>
      </c>
      <c r="CS8" s="587"/>
      <c r="CT8" s="587"/>
      <c r="CU8" s="587"/>
      <c r="CV8" s="587"/>
      <c r="CW8" s="587"/>
      <c r="CX8" s="587"/>
      <c r="CY8" s="588"/>
      <c r="CZ8" s="639">
        <v>34.6</v>
      </c>
      <c r="DA8" s="639"/>
      <c r="DB8" s="639"/>
      <c r="DC8" s="639"/>
      <c r="DD8" s="592">
        <v>257313</v>
      </c>
      <c r="DE8" s="587"/>
      <c r="DF8" s="587"/>
      <c r="DG8" s="587"/>
      <c r="DH8" s="587"/>
      <c r="DI8" s="587"/>
      <c r="DJ8" s="587"/>
      <c r="DK8" s="587"/>
      <c r="DL8" s="587"/>
      <c r="DM8" s="587"/>
      <c r="DN8" s="587"/>
      <c r="DO8" s="587"/>
      <c r="DP8" s="588"/>
      <c r="DQ8" s="592">
        <v>2416934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35597</v>
      </c>
      <c r="S9" s="587"/>
      <c r="T9" s="587"/>
      <c r="U9" s="587"/>
      <c r="V9" s="587"/>
      <c r="W9" s="587"/>
      <c r="X9" s="587"/>
      <c r="Y9" s="588"/>
      <c r="Z9" s="639">
        <v>0.3</v>
      </c>
      <c r="AA9" s="639"/>
      <c r="AB9" s="639"/>
      <c r="AC9" s="639"/>
      <c r="AD9" s="640">
        <v>35597</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2130218</v>
      </c>
      <c r="BH9" s="587"/>
      <c r="BI9" s="587"/>
      <c r="BJ9" s="587"/>
      <c r="BK9" s="587"/>
      <c r="BL9" s="587"/>
      <c r="BM9" s="587"/>
      <c r="BN9" s="588"/>
      <c r="BO9" s="639">
        <v>29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1116831</v>
      </c>
      <c r="CS9" s="587"/>
      <c r="CT9" s="587"/>
      <c r="CU9" s="587"/>
      <c r="CV9" s="587"/>
      <c r="CW9" s="587"/>
      <c r="CX9" s="587"/>
      <c r="CY9" s="588"/>
      <c r="CZ9" s="639">
        <v>9.4</v>
      </c>
      <c r="DA9" s="639"/>
      <c r="DB9" s="639"/>
      <c r="DC9" s="639"/>
      <c r="DD9" s="592">
        <v>241502</v>
      </c>
      <c r="DE9" s="587"/>
      <c r="DF9" s="587"/>
      <c r="DG9" s="587"/>
      <c r="DH9" s="587"/>
      <c r="DI9" s="587"/>
      <c r="DJ9" s="587"/>
      <c r="DK9" s="587"/>
      <c r="DL9" s="587"/>
      <c r="DM9" s="587"/>
      <c r="DN9" s="587"/>
      <c r="DO9" s="587"/>
      <c r="DP9" s="588"/>
      <c r="DQ9" s="592">
        <v>790520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463764</v>
      </c>
      <c r="S10" s="587"/>
      <c r="T10" s="587"/>
      <c r="U10" s="587"/>
      <c r="V10" s="587"/>
      <c r="W10" s="587"/>
      <c r="X10" s="587"/>
      <c r="Y10" s="588"/>
      <c r="Z10" s="639">
        <v>3.7</v>
      </c>
      <c r="AA10" s="639"/>
      <c r="AB10" s="639"/>
      <c r="AC10" s="639"/>
      <c r="AD10" s="640">
        <v>463764</v>
      </c>
      <c r="AE10" s="640"/>
      <c r="AF10" s="640"/>
      <c r="AG10" s="640"/>
      <c r="AH10" s="640"/>
      <c r="AI10" s="640"/>
      <c r="AJ10" s="640"/>
      <c r="AK10" s="640"/>
      <c r="AL10" s="609">
        <v>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185824</v>
      </c>
      <c r="BH10" s="587"/>
      <c r="BI10" s="587"/>
      <c r="BJ10" s="587"/>
      <c r="BK10" s="587"/>
      <c r="BL10" s="587"/>
      <c r="BM10" s="587"/>
      <c r="BN10" s="588"/>
      <c r="BO10" s="639">
        <v>2.5</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2190</v>
      </c>
      <c r="CS10" s="587"/>
      <c r="CT10" s="587"/>
      <c r="CU10" s="587"/>
      <c r="CV10" s="587"/>
      <c r="CW10" s="587"/>
      <c r="CX10" s="587"/>
      <c r="CY10" s="588"/>
      <c r="CZ10" s="639">
        <v>0</v>
      </c>
      <c r="DA10" s="639"/>
      <c r="DB10" s="639"/>
      <c r="DC10" s="639"/>
      <c r="DD10" s="592" t="s">
        <v>111</v>
      </c>
      <c r="DE10" s="587"/>
      <c r="DF10" s="587"/>
      <c r="DG10" s="587"/>
      <c r="DH10" s="587"/>
      <c r="DI10" s="587"/>
      <c r="DJ10" s="587"/>
      <c r="DK10" s="587"/>
      <c r="DL10" s="587"/>
      <c r="DM10" s="587"/>
      <c r="DN10" s="587"/>
      <c r="DO10" s="587"/>
      <c r="DP10" s="588"/>
      <c r="DQ10" s="592">
        <v>1190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599279</v>
      </c>
      <c r="BH11" s="587"/>
      <c r="BI11" s="587"/>
      <c r="BJ11" s="587"/>
      <c r="BK11" s="587"/>
      <c r="BL11" s="587"/>
      <c r="BM11" s="587"/>
      <c r="BN11" s="588"/>
      <c r="BO11" s="639">
        <v>8.1999999999999993</v>
      </c>
      <c r="BP11" s="639"/>
      <c r="BQ11" s="639"/>
      <c r="BR11" s="639"/>
      <c r="BS11" s="592">
        <v>73831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89664</v>
      </c>
      <c r="CS11" s="587"/>
      <c r="CT11" s="587"/>
      <c r="CU11" s="587"/>
      <c r="CV11" s="587"/>
      <c r="CW11" s="587"/>
      <c r="CX11" s="587"/>
      <c r="CY11" s="588"/>
      <c r="CZ11" s="639">
        <v>0.8</v>
      </c>
      <c r="DA11" s="639"/>
      <c r="DB11" s="639"/>
      <c r="DC11" s="639"/>
      <c r="DD11" s="592">
        <v>1880</v>
      </c>
      <c r="DE11" s="587"/>
      <c r="DF11" s="587"/>
      <c r="DG11" s="587"/>
      <c r="DH11" s="587"/>
      <c r="DI11" s="587"/>
      <c r="DJ11" s="587"/>
      <c r="DK11" s="587"/>
      <c r="DL11" s="587"/>
      <c r="DM11" s="587"/>
      <c r="DN11" s="587"/>
      <c r="DO11" s="587"/>
      <c r="DP11" s="588"/>
      <c r="DQ11" s="592">
        <v>88339</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3696035</v>
      </c>
      <c r="BH12" s="587"/>
      <c r="BI12" s="587"/>
      <c r="BJ12" s="587"/>
      <c r="BK12" s="587"/>
      <c r="BL12" s="587"/>
      <c r="BM12" s="587"/>
      <c r="BN12" s="588"/>
      <c r="BO12" s="639">
        <v>50.3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52431</v>
      </c>
      <c r="CS12" s="587"/>
      <c r="CT12" s="587"/>
      <c r="CU12" s="587"/>
      <c r="CV12" s="587"/>
      <c r="CW12" s="587"/>
      <c r="CX12" s="587"/>
      <c r="CY12" s="588"/>
      <c r="CZ12" s="639">
        <v>0.4</v>
      </c>
      <c r="DA12" s="639"/>
      <c r="DB12" s="639"/>
      <c r="DC12" s="639"/>
      <c r="DD12" s="592" t="s">
        <v>111</v>
      </c>
      <c r="DE12" s="587"/>
      <c r="DF12" s="587"/>
      <c r="DG12" s="587"/>
      <c r="DH12" s="587"/>
      <c r="DI12" s="587"/>
      <c r="DJ12" s="587"/>
      <c r="DK12" s="587"/>
      <c r="DL12" s="587"/>
      <c r="DM12" s="587"/>
      <c r="DN12" s="587"/>
      <c r="DO12" s="587"/>
      <c r="DP12" s="588"/>
      <c r="DQ12" s="592">
        <v>34171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33164</v>
      </c>
      <c r="S13" s="587"/>
      <c r="T13" s="587"/>
      <c r="U13" s="587"/>
      <c r="V13" s="587"/>
      <c r="W13" s="587"/>
      <c r="X13" s="587"/>
      <c r="Y13" s="588"/>
      <c r="Z13" s="639">
        <v>0.3</v>
      </c>
      <c r="AA13" s="639"/>
      <c r="AB13" s="639"/>
      <c r="AC13" s="639"/>
      <c r="AD13" s="640">
        <v>33164</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3691799</v>
      </c>
      <c r="BH13" s="587"/>
      <c r="BI13" s="587"/>
      <c r="BJ13" s="587"/>
      <c r="BK13" s="587"/>
      <c r="BL13" s="587"/>
      <c r="BM13" s="587"/>
      <c r="BN13" s="588"/>
      <c r="BO13" s="639">
        <v>50.2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1291256</v>
      </c>
      <c r="CS13" s="587"/>
      <c r="CT13" s="587"/>
      <c r="CU13" s="587"/>
      <c r="CV13" s="587"/>
      <c r="CW13" s="587"/>
      <c r="CX13" s="587"/>
      <c r="CY13" s="588"/>
      <c r="CZ13" s="639">
        <v>10.8</v>
      </c>
      <c r="DA13" s="639"/>
      <c r="DB13" s="639"/>
      <c r="DC13" s="639"/>
      <c r="DD13" s="592">
        <v>776444</v>
      </c>
      <c r="DE13" s="587"/>
      <c r="DF13" s="587"/>
      <c r="DG13" s="587"/>
      <c r="DH13" s="587"/>
      <c r="DI13" s="587"/>
      <c r="DJ13" s="587"/>
      <c r="DK13" s="587"/>
      <c r="DL13" s="587"/>
      <c r="DM13" s="587"/>
      <c r="DN13" s="587"/>
      <c r="DO13" s="587"/>
      <c r="DP13" s="588"/>
      <c r="DQ13" s="592">
        <v>846089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48070</v>
      </c>
      <c r="BH14" s="587"/>
      <c r="BI14" s="587"/>
      <c r="BJ14" s="587"/>
      <c r="BK14" s="587"/>
      <c r="BL14" s="587"/>
      <c r="BM14" s="587"/>
      <c r="BN14" s="588"/>
      <c r="BO14" s="639">
        <v>0.7</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385571</v>
      </c>
      <c r="CS14" s="587"/>
      <c r="CT14" s="587"/>
      <c r="CU14" s="587"/>
      <c r="CV14" s="587"/>
      <c r="CW14" s="587"/>
      <c r="CX14" s="587"/>
      <c r="CY14" s="588"/>
      <c r="CZ14" s="639">
        <v>3.2</v>
      </c>
      <c r="DA14" s="639"/>
      <c r="DB14" s="639"/>
      <c r="DC14" s="639"/>
      <c r="DD14" s="592" t="s">
        <v>111</v>
      </c>
      <c r="DE14" s="587"/>
      <c r="DF14" s="587"/>
      <c r="DG14" s="587"/>
      <c r="DH14" s="587"/>
      <c r="DI14" s="587"/>
      <c r="DJ14" s="587"/>
      <c r="DK14" s="587"/>
      <c r="DL14" s="587"/>
      <c r="DM14" s="587"/>
      <c r="DN14" s="587"/>
      <c r="DO14" s="587"/>
      <c r="DP14" s="588"/>
      <c r="DQ14" s="592">
        <v>385571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43274</v>
      </c>
      <c r="S15" s="587"/>
      <c r="T15" s="587"/>
      <c r="U15" s="587"/>
      <c r="V15" s="587"/>
      <c r="W15" s="587"/>
      <c r="X15" s="587"/>
      <c r="Y15" s="588"/>
      <c r="Z15" s="639">
        <v>0.3</v>
      </c>
      <c r="AA15" s="639"/>
      <c r="AB15" s="639"/>
      <c r="AC15" s="639"/>
      <c r="AD15" s="640">
        <v>43274</v>
      </c>
      <c r="AE15" s="640"/>
      <c r="AF15" s="640"/>
      <c r="AG15" s="640"/>
      <c r="AH15" s="640"/>
      <c r="AI15" s="640"/>
      <c r="AJ15" s="640"/>
      <c r="AK15" s="640"/>
      <c r="AL15" s="609">
        <v>0.6</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344489</v>
      </c>
      <c r="BH15" s="587"/>
      <c r="BI15" s="587"/>
      <c r="BJ15" s="587"/>
      <c r="BK15" s="587"/>
      <c r="BL15" s="587"/>
      <c r="BM15" s="587"/>
      <c r="BN15" s="588"/>
      <c r="BO15" s="639">
        <v>4.7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1523998</v>
      </c>
      <c r="CS15" s="587"/>
      <c r="CT15" s="587"/>
      <c r="CU15" s="587"/>
      <c r="CV15" s="587"/>
      <c r="CW15" s="587"/>
      <c r="CX15" s="587"/>
      <c r="CY15" s="588"/>
      <c r="CZ15" s="639">
        <v>12.8</v>
      </c>
      <c r="DA15" s="639"/>
      <c r="DB15" s="639"/>
      <c r="DC15" s="639"/>
      <c r="DD15" s="592">
        <v>408983</v>
      </c>
      <c r="DE15" s="587"/>
      <c r="DF15" s="587"/>
      <c r="DG15" s="587"/>
      <c r="DH15" s="587"/>
      <c r="DI15" s="587"/>
      <c r="DJ15" s="587"/>
      <c r="DK15" s="587"/>
      <c r="DL15" s="587"/>
      <c r="DM15" s="587"/>
      <c r="DN15" s="587"/>
      <c r="DO15" s="587"/>
      <c r="DP15" s="588"/>
      <c r="DQ15" s="592">
        <v>1150265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74550</v>
      </c>
      <c r="S16" s="587"/>
      <c r="T16" s="587"/>
      <c r="U16" s="587"/>
      <c r="V16" s="587"/>
      <c r="W16" s="587"/>
      <c r="X16" s="587"/>
      <c r="Y16" s="588"/>
      <c r="Z16" s="639">
        <v>0.6</v>
      </c>
      <c r="AA16" s="639"/>
      <c r="AB16" s="639"/>
      <c r="AC16" s="639"/>
      <c r="AD16" s="640">
        <v>4402</v>
      </c>
      <c r="AE16" s="640"/>
      <c r="AF16" s="640"/>
      <c r="AG16" s="640"/>
      <c r="AH16" s="640"/>
      <c r="AI16" s="640"/>
      <c r="AJ16" s="640"/>
      <c r="AK16" s="640"/>
      <c r="AL16" s="609">
        <v>0.1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4402</v>
      </c>
      <c r="S17" s="587"/>
      <c r="T17" s="587"/>
      <c r="U17" s="587"/>
      <c r="V17" s="587"/>
      <c r="W17" s="587"/>
      <c r="X17" s="587"/>
      <c r="Y17" s="588"/>
      <c r="Z17" s="639">
        <v>0</v>
      </c>
      <c r="AA17" s="639"/>
      <c r="AB17" s="639"/>
      <c r="AC17" s="639"/>
      <c r="AD17" s="640">
        <v>4402</v>
      </c>
      <c r="AE17" s="640"/>
      <c r="AF17" s="640"/>
      <c r="AG17" s="640"/>
      <c r="AH17" s="640"/>
      <c r="AI17" s="640"/>
      <c r="AJ17" s="640"/>
      <c r="AK17" s="640"/>
      <c r="AL17" s="609">
        <v>0.1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1157922</v>
      </c>
      <c r="CS17" s="587"/>
      <c r="CT17" s="587"/>
      <c r="CU17" s="587"/>
      <c r="CV17" s="587"/>
      <c r="CW17" s="587"/>
      <c r="CX17" s="587"/>
      <c r="CY17" s="588"/>
      <c r="CZ17" s="639">
        <v>9.6999999999999993</v>
      </c>
      <c r="DA17" s="639"/>
      <c r="DB17" s="639"/>
      <c r="DC17" s="639"/>
      <c r="DD17" s="592" t="s">
        <v>111</v>
      </c>
      <c r="DE17" s="587"/>
      <c r="DF17" s="587"/>
      <c r="DG17" s="587"/>
      <c r="DH17" s="587"/>
      <c r="DI17" s="587"/>
      <c r="DJ17" s="587"/>
      <c r="DK17" s="587"/>
      <c r="DL17" s="587"/>
      <c r="DM17" s="587"/>
      <c r="DN17" s="587"/>
      <c r="DO17" s="587"/>
      <c r="DP17" s="588"/>
      <c r="DQ17" s="592">
        <v>1157922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70144</v>
      </c>
      <c r="S18" s="587"/>
      <c r="T18" s="587"/>
      <c r="U18" s="587"/>
      <c r="V18" s="587"/>
      <c r="W18" s="587"/>
      <c r="X18" s="587"/>
      <c r="Y18" s="588"/>
      <c r="Z18" s="639">
        <v>0.6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293006</v>
      </c>
      <c r="BH19" s="587"/>
      <c r="BI19" s="587"/>
      <c r="BJ19" s="587"/>
      <c r="BK19" s="587"/>
      <c r="BL19" s="587"/>
      <c r="BM19" s="587"/>
      <c r="BN19" s="588"/>
      <c r="BO19" s="639">
        <v>4</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8118400</v>
      </c>
      <c r="S20" s="587"/>
      <c r="T20" s="587"/>
      <c r="U20" s="587"/>
      <c r="V20" s="587"/>
      <c r="W20" s="587"/>
      <c r="X20" s="587"/>
      <c r="Y20" s="588"/>
      <c r="Z20" s="639">
        <v>65</v>
      </c>
      <c r="AA20" s="639"/>
      <c r="AB20" s="639"/>
      <c r="AC20" s="639"/>
      <c r="AD20" s="640">
        <v>7755246</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293006</v>
      </c>
      <c r="BH20" s="587"/>
      <c r="BI20" s="587"/>
      <c r="BJ20" s="587"/>
      <c r="BK20" s="587"/>
      <c r="BL20" s="587"/>
      <c r="BM20" s="587"/>
      <c r="BN20" s="588"/>
      <c r="BO20" s="639">
        <v>4</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11906030</v>
      </c>
      <c r="CS20" s="587"/>
      <c r="CT20" s="587"/>
      <c r="CU20" s="587"/>
      <c r="CV20" s="587"/>
      <c r="CW20" s="587"/>
      <c r="CX20" s="587"/>
      <c r="CY20" s="588"/>
      <c r="CZ20" s="639">
        <v>100</v>
      </c>
      <c r="DA20" s="639"/>
      <c r="DB20" s="639"/>
      <c r="DC20" s="639"/>
      <c r="DD20" s="592">
        <v>1764964</v>
      </c>
      <c r="DE20" s="587"/>
      <c r="DF20" s="587"/>
      <c r="DG20" s="587"/>
      <c r="DH20" s="587"/>
      <c r="DI20" s="587"/>
      <c r="DJ20" s="587"/>
      <c r="DK20" s="587"/>
      <c r="DL20" s="587"/>
      <c r="DM20" s="587"/>
      <c r="DN20" s="587"/>
      <c r="DO20" s="587"/>
      <c r="DP20" s="588"/>
      <c r="DQ20" s="592">
        <v>8845307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6636</v>
      </c>
      <c r="S21" s="587"/>
      <c r="T21" s="587"/>
      <c r="U21" s="587"/>
      <c r="V21" s="587"/>
      <c r="W21" s="587"/>
      <c r="X21" s="587"/>
      <c r="Y21" s="588"/>
      <c r="Z21" s="639">
        <v>0.1</v>
      </c>
      <c r="AA21" s="639"/>
      <c r="AB21" s="639"/>
      <c r="AC21" s="639"/>
      <c r="AD21" s="640">
        <v>6636</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39558</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175216</v>
      </c>
      <c r="S23" s="587"/>
      <c r="T23" s="587"/>
      <c r="U23" s="587"/>
      <c r="V23" s="587"/>
      <c r="W23" s="587"/>
      <c r="X23" s="587"/>
      <c r="Y23" s="588"/>
      <c r="Z23" s="639">
        <v>1.4</v>
      </c>
      <c r="AA23" s="639"/>
      <c r="AB23" s="639"/>
      <c r="AC23" s="639"/>
      <c r="AD23" s="640">
        <v>19477</v>
      </c>
      <c r="AE23" s="640"/>
      <c r="AF23" s="640"/>
      <c r="AG23" s="640"/>
      <c r="AH23" s="640"/>
      <c r="AI23" s="640"/>
      <c r="AJ23" s="640"/>
      <c r="AK23" s="640"/>
      <c r="AL23" s="609">
        <v>0.3</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293006</v>
      </c>
      <c r="BH23" s="587"/>
      <c r="BI23" s="587"/>
      <c r="BJ23" s="587"/>
      <c r="BK23" s="587"/>
      <c r="BL23" s="587"/>
      <c r="BM23" s="587"/>
      <c r="BN23" s="588"/>
      <c r="BO23" s="639">
        <v>4</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15506</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5271972</v>
      </c>
      <c r="CS24" s="637"/>
      <c r="CT24" s="637"/>
      <c r="CU24" s="637"/>
      <c r="CV24" s="637"/>
      <c r="CW24" s="637"/>
      <c r="CX24" s="637"/>
      <c r="CY24" s="684"/>
      <c r="CZ24" s="688">
        <v>44.3</v>
      </c>
      <c r="DA24" s="689"/>
      <c r="DB24" s="689"/>
      <c r="DC24" s="690"/>
      <c r="DD24" s="683">
        <v>3929770</v>
      </c>
      <c r="DE24" s="637"/>
      <c r="DF24" s="637"/>
      <c r="DG24" s="637"/>
      <c r="DH24" s="637"/>
      <c r="DI24" s="637"/>
      <c r="DJ24" s="637"/>
      <c r="DK24" s="684"/>
      <c r="DL24" s="683">
        <v>3877613</v>
      </c>
      <c r="DM24" s="637"/>
      <c r="DN24" s="637"/>
      <c r="DO24" s="637"/>
      <c r="DP24" s="637"/>
      <c r="DQ24" s="637"/>
      <c r="DR24" s="637"/>
      <c r="DS24" s="637"/>
      <c r="DT24" s="637"/>
      <c r="DU24" s="637"/>
      <c r="DV24" s="684"/>
      <c r="DW24" s="685">
        <v>49.7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895672</v>
      </c>
      <c r="S25" s="587"/>
      <c r="T25" s="587"/>
      <c r="U25" s="587"/>
      <c r="V25" s="587"/>
      <c r="W25" s="587"/>
      <c r="X25" s="587"/>
      <c r="Y25" s="588"/>
      <c r="Z25" s="639">
        <v>7.2</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2258824</v>
      </c>
      <c r="CS25" s="605"/>
      <c r="CT25" s="605"/>
      <c r="CU25" s="605"/>
      <c r="CV25" s="605"/>
      <c r="CW25" s="605"/>
      <c r="CX25" s="605"/>
      <c r="CY25" s="606"/>
      <c r="CZ25" s="589">
        <v>19</v>
      </c>
      <c r="DA25" s="607"/>
      <c r="DB25" s="607"/>
      <c r="DC25" s="608"/>
      <c r="DD25" s="592">
        <v>1993456</v>
      </c>
      <c r="DE25" s="605"/>
      <c r="DF25" s="605"/>
      <c r="DG25" s="605"/>
      <c r="DH25" s="605"/>
      <c r="DI25" s="605"/>
      <c r="DJ25" s="605"/>
      <c r="DK25" s="606"/>
      <c r="DL25" s="592">
        <v>1944243</v>
      </c>
      <c r="DM25" s="605"/>
      <c r="DN25" s="605"/>
      <c r="DO25" s="605"/>
      <c r="DP25" s="605"/>
      <c r="DQ25" s="605"/>
      <c r="DR25" s="605"/>
      <c r="DS25" s="605"/>
      <c r="DT25" s="605"/>
      <c r="DU25" s="605"/>
      <c r="DV25" s="606"/>
      <c r="DW25" s="609">
        <v>24.9</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1480729</v>
      </c>
      <c r="CS26" s="587"/>
      <c r="CT26" s="587"/>
      <c r="CU26" s="587"/>
      <c r="CV26" s="587"/>
      <c r="CW26" s="587"/>
      <c r="CX26" s="587"/>
      <c r="CY26" s="588"/>
      <c r="CZ26" s="589">
        <v>12.4</v>
      </c>
      <c r="DA26" s="607"/>
      <c r="DB26" s="607"/>
      <c r="DC26" s="608"/>
      <c r="DD26" s="592">
        <v>1225592</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554214</v>
      </c>
      <c r="S27" s="587"/>
      <c r="T27" s="587"/>
      <c r="U27" s="587"/>
      <c r="V27" s="587"/>
      <c r="W27" s="587"/>
      <c r="X27" s="587"/>
      <c r="Y27" s="588"/>
      <c r="Z27" s="639">
        <v>4.4000000000000004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7352376</v>
      </c>
      <c r="BH27" s="587"/>
      <c r="BI27" s="587"/>
      <c r="BJ27" s="587"/>
      <c r="BK27" s="587"/>
      <c r="BL27" s="587"/>
      <c r="BM27" s="587"/>
      <c r="BN27" s="588"/>
      <c r="BO27" s="639">
        <v>100</v>
      </c>
      <c r="BP27" s="639"/>
      <c r="BQ27" s="639"/>
      <c r="BR27" s="639"/>
      <c r="BS27" s="592">
        <v>73831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1855226</v>
      </c>
      <c r="CS27" s="605"/>
      <c r="CT27" s="605"/>
      <c r="CU27" s="605"/>
      <c r="CV27" s="605"/>
      <c r="CW27" s="605"/>
      <c r="CX27" s="605"/>
      <c r="CY27" s="606"/>
      <c r="CZ27" s="589">
        <v>15.6</v>
      </c>
      <c r="DA27" s="607"/>
      <c r="DB27" s="607"/>
      <c r="DC27" s="608"/>
      <c r="DD27" s="592">
        <v>778392</v>
      </c>
      <c r="DE27" s="605"/>
      <c r="DF27" s="605"/>
      <c r="DG27" s="605"/>
      <c r="DH27" s="605"/>
      <c r="DI27" s="605"/>
      <c r="DJ27" s="605"/>
      <c r="DK27" s="606"/>
      <c r="DL27" s="592">
        <v>778248</v>
      </c>
      <c r="DM27" s="605"/>
      <c r="DN27" s="605"/>
      <c r="DO27" s="605"/>
      <c r="DP27" s="605"/>
      <c r="DQ27" s="605"/>
      <c r="DR27" s="605"/>
      <c r="DS27" s="605"/>
      <c r="DT27" s="605"/>
      <c r="DU27" s="605"/>
      <c r="DV27" s="606"/>
      <c r="DW27" s="609">
        <v>10</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89175</v>
      </c>
      <c r="S28" s="587"/>
      <c r="T28" s="587"/>
      <c r="U28" s="587"/>
      <c r="V28" s="587"/>
      <c r="W28" s="587"/>
      <c r="X28" s="587"/>
      <c r="Y28" s="588"/>
      <c r="Z28" s="639">
        <v>0.7</v>
      </c>
      <c r="AA28" s="639"/>
      <c r="AB28" s="639"/>
      <c r="AC28" s="639"/>
      <c r="AD28" s="640">
        <v>5403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1157922</v>
      </c>
      <c r="CS28" s="587"/>
      <c r="CT28" s="587"/>
      <c r="CU28" s="587"/>
      <c r="CV28" s="587"/>
      <c r="CW28" s="587"/>
      <c r="CX28" s="587"/>
      <c r="CY28" s="588"/>
      <c r="CZ28" s="589">
        <v>9.6999999999999993</v>
      </c>
      <c r="DA28" s="607"/>
      <c r="DB28" s="607"/>
      <c r="DC28" s="608"/>
      <c r="DD28" s="592">
        <v>1157922</v>
      </c>
      <c r="DE28" s="587"/>
      <c r="DF28" s="587"/>
      <c r="DG28" s="587"/>
      <c r="DH28" s="587"/>
      <c r="DI28" s="587"/>
      <c r="DJ28" s="587"/>
      <c r="DK28" s="588"/>
      <c r="DL28" s="592">
        <v>1155122</v>
      </c>
      <c r="DM28" s="587"/>
      <c r="DN28" s="587"/>
      <c r="DO28" s="587"/>
      <c r="DP28" s="587"/>
      <c r="DQ28" s="587"/>
      <c r="DR28" s="587"/>
      <c r="DS28" s="587"/>
      <c r="DT28" s="587"/>
      <c r="DU28" s="587"/>
      <c r="DV28" s="588"/>
      <c r="DW28" s="609">
        <v>14.8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1157922</v>
      </c>
      <c r="CS29" s="605"/>
      <c r="CT29" s="605"/>
      <c r="CU29" s="605"/>
      <c r="CV29" s="605"/>
      <c r="CW29" s="605"/>
      <c r="CX29" s="605"/>
      <c r="CY29" s="606"/>
      <c r="CZ29" s="589">
        <v>9.6999999999999993</v>
      </c>
      <c r="DA29" s="607"/>
      <c r="DB29" s="607"/>
      <c r="DC29" s="608"/>
      <c r="DD29" s="592">
        <v>1157922</v>
      </c>
      <c r="DE29" s="605"/>
      <c r="DF29" s="605"/>
      <c r="DG29" s="605"/>
      <c r="DH29" s="605"/>
      <c r="DI29" s="605"/>
      <c r="DJ29" s="605"/>
      <c r="DK29" s="606"/>
      <c r="DL29" s="592">
        <v>1155122</v>
      </c>
      <c r="DM29" s="605"/>
      <c r="DN29" s="605"/>
      <c r="DO29" s="605"/>
      <c r="DP29" s="605"/>
      <c r="DQ29" s="605"/>
      <c r="DR29" s="605"/>
      <c r="DS29" s="605"/>
      <c r="DT29" s="605"/>
      <c r="DU29" s="605"/>
      <c r="DV29" s="606"/>
      <c r="DW29" s="609">
        <v>14.8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300695</v>
      </c>
      <c r="S30" s="587"/>
      <c r="T30" s="587"/>
      <c r="U30" s="587"/>
      <c r="V30" s="587"/>
      <c r="W30" s="587"/>
      <c r="X30" s="587"/>
      <c r="Y30" s="588"/>
      <c r="Z30" s="639">
        <v>2.4</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98.8</v>
      </c>
      <c r="BH30" s="653"/>
      <c r="BI30" s="653"/>
      <c r="BJ30" s="653"/>
      <c r="BK30" s="653"/>
      <c r="BL30" s="653"/>
      <c r="BM30" s="654">
        <v>95.9</v>
      </c>
      <c r="BN30" s="653"/>
      <c r="BO30" s="653"/>
      <c r="BP30" s="653"/>
      <c r="BQ30" s="655"/>
      <c r="BR30" s="652">
        <v>98.7</v>
      </c>
      <c r="BS30" s="653"/>
      <c r="BT30" s="653"/>
      <c r="BU30" s="653"/>
      <c r="BV30" s="653"/>
      <c r="BW30" s="653"/>
      <c r="BX30" s="654">
        <v>95.5</v>
      </c>
      <c r="BY30" s="653"/>
      <c r="BZ30" s="653"/>
      <c r="CA30" s="653"/>
      <c r="CB30" s="655"/>
      <c r="CD30" s="658"/>
      <c r="CE30" s="659"/>
      <c r="CF30" s="623" t="s">
        <v>290</v>
      </c>
      <c r="CG30" s="620"/>
      <c r="CH30" s="620"/>
      <c r="CI30" s="620"/>
      <c r="CJ30" s="620"/>
      <c r="CK30" s="620"/>
      <c r="CL30" s="620"/>
      <c r="CM30" s="620"/>
      <c r="CN30" s="620"/>
      <c r="CO30" s="620"/>
      <c r="CP30" s="620"/>
      <c r="CQ30" s="621"/>
      <c r="CR30" s="586">
        <v>1021566</v>
      </c>
      <c r="CS30" s="587"/>
      <c r="CT30" s="587"/>
      <c r="CU30" s="587"/>
      <c r="CV30" s="587"/>
      <c r="CW30" s="587"/>
      <c r="CX30" s="587"/>
      <c r="CY30" s="588"/>
      <c r="CZ30" s="589">
        <v>8.6</v>
      </c>
      <c r="DA30" s="607"/>
      <c r="DB30" s="607"/>
      <c r="DC30" s="608"/>
      <c r="DD30" s="592">
        <v>1021566</v>
      </c>
      <c r="DE30" s="587"/>
      <c r="DF30" s="587"/>
      <c r="DG30" s="587"/>
      <c r="DH30" s="587"/>
      <c r="DI30" s="587"/>
      <c r="DJ30" s="587"/>
      <c r="DK30" s="588"/>
      <c r="DL30" s="592">
        <v>1018766</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784056</v>
      </c>
      <c r="S31" s="587"/>
      <c r="T31" s="587"/>
      <c r="U31" s="587"/>
      <c r="V31" s="587"/>
      <c r="W31" s="587"/>
      <c r="X31" s="587"/>
      <c r="Y31" s="588"/>
      <c r="Z31" s="639">
        <v>6.3</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95.1</v>
      </c>
      <c r="BN31" s="651"/>
      <c r="BO31" s="651"/>
      <c r="BP31" s="651"/>
      <c r="BQ31" s="615"/>
      <c r="BR31" s="650">
        <v>98.4</v>
      </c>
      <c r="BS31" s="605"/>
      <c r="BT31" s="605"/>
      <c r="BU31" s="605"/>
      <c r="BV31" s="605"/>
      <c r="BW31" s="605"/>
      <c r="BX31" s="641">
        <v>94.4</v>
      </c>
      <c r="BY31" s="651"/>
      <c r="BZ31" s="651"/>
      <c r="CA31" s="651"/>
      <c r="CB31" s="615"/>
      <c r="CD31" s="658"/>
      <c r="CE31" s="659"/>
      <c r="CF31" s="623" t="s">
        <v>294</v>
      </c>
      <c r="CG31" s="620"/>
      <c r="CH31" s="620"/>
      <c r="CI31" s="620"/>
      <c r="CJ31" s="620"/>
      <c r="CK31" s="620"/>
      <c r="CL31" s="620"/>
      <c r="CM31" s="620"/>
      <c r="CN31" s="620"/>
      <c r="CO31" s="620"/>
      <c r="CP31" s="620"/>
      <c r="CQ31" s="621"/>
      <c r="CR31" s="586">
        <v>136356</v>
      </c>
      <c r="CS31" s="605"/>
      <c r="CT31" s="605"/>
      <c r="CU31" s="605"/>
      <c r="CV31" s="605"/>
      <c r="CW31" s="605"/>
      <c r="CX31" s="605"/>
      <c r="CY31" s="606"/>
      <c r="CZ31" s="589">
        <v>1.1000000000000001</v>
      </c>
      <c r="DA31" s="607"/>
      <c r="DB31" s="607"/>
      <c r="DC31" s="608"/>
      <c r="DD31" s="592">
        <v>136356</v>
      </c>
      <c r="DE31" s="605"/>
      <c r="DF31" s="605"/>
      <c r="DG31" s="605"/>
      <c r="DH31" s="605"/>
      <c r="DI31" s="605"/>
      <c r="DJ31" s="605"/>
      <c r="DK31" s="606"/>
      <c r="DL31" s="592">
        <v>136356</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284728</v>
      </c>
      <c r="S32" s="587"/>
      <c r="T32" s="587"/>
      <c r="U32" s="587"/>
      <c r="V32" s="587"/>
      <c r="W32" s="587"/>
      <c r="X32" s="587"/>
      <c r="Y32" s="588"/>
      <c r="Z32" s="639">
        <v>2.2999999999999998</v>
      </c>
      <c r="AA32" s="639"/>
      <c r="AB32" s="639"/>
      <c r="AC32" s="639"/>
      <c r="AD32" s="640">
        <v>2644</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98.8</v>
      </c>
      <c r="BH32" s="571"/>
      <c r="BI32" s="571"/>
      <c r="BJ32" s="571"/>
      <c r="BK32" s="571"/>
      <c r="BL32" s="571"/>
      <c r="BM32" s="634">
        <v>96.1</v>
      </c>
      <c r="BN32" s="571"/>
      <c r="BO32" s="571"/>
      <c r="BP32" s="571"/>
      <c r="BQ32" s="628"/>
      <c r="BR32" s="649">
        <v>98.7</v>
      </c>
      <c r="BS32" s="571"/>
      <c r="BT32" s="571"/>
      <c r="BU32" s="571"/>
      <c r="BV32" s="571"/>
      <c r="BW32" s="571"/>
      <c r="BX32" s="634">
        <v>96</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1228298</v>
      </c>
      <c r="S33" s="587"/>
      <c r="T33" s="587"/>
      <c r="U33" s="587"/>
      <c r="V33" s="587"/>
      <c r="W33" s="587"/>
      <c r="X33" s="587"/>
      <c r="Y33" s="588"/>
      <c r="Z33" s="639">
        <v>9.8000000000000007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4869094</v>
      </c>
      <c r="CS33" s="605"/>
      <c r="CT33" s="605"/>
      <c r="CU33" s="605"/>
      <c r="CV33" s="605"/>
      <c r="CW33" s="605"/>
      <c r="CX33" s="605"/>
      <c r="CY33" s="606"/>
      <c r="CZ33" s="589">
        <v>40.9</v>
      </c>
      <c r="DA33" s="607"/>
      <c r="DB33" s="607"/>
      <c r="DC33" s="608"/>
      <c r="DD33" s="592">
        <v>4445442</v>
      </c>
      <c r="DE33" s="605"/>
      <c r="DF33" s="605"/>
      <c r="DG33" s="605"/>
      <c r="DH33" s="605"/>
      <c r="DI33" s="605"/>
      <c r="DJ33" s="605"/>
      <c r="DK33" s="606"/>
      <c r="DL33" s="592">
        <v>3650417</v>
      </c>
      <c r="DM33" s="605"/>
      <c r="DN33" s="605"/>
      <c r="DO33" s="605"/>
      <c r="DP33" s="605"/>
      <c r="DQ33" s="605"/>
      <c r="DR33" s="605"/>
      <c r="DS33" s="605"/>
      <c r="DT33" s="605"/>
      <c r="DU33" s="605"/>
      <c r="DV33" s="606"/>
      <c r="DW33" s="609">
        <v>46.8</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1806434</v>
      </c>
      <c r="CS34" s="587"/>
      <c r="CT34" s="587"/>
      <c r="CU34" s="587"/>
      <c r="CV34" s="587"/>
      <c r="CW34" s="587"/>
      <c r="CX34" s="587"/>
      <c r="CY34" s="588"/>
      <c r="CZ34" s="589">
        <v>15.2</v>
      </c>
      <c r="DA34" s="607"/>
      <c r="DB34" s="607"/>
      <c r="DC34" s="608"/>
      <c r="DD34" s="592">
        <v>1659493</v>
      </c>
      <c r="DE34" s="587"/>
      <c r="DF34" s="587"/>
      <c r="DG34" s="587"/>
      <c r="DH34" s="587"/>
      <c r="DI34" s="587"/>
      <c r="DJ34" s="587"/>
      <c r="DK34" s="588"/>
      <c r="DL34" s="592">
        <v>1561514</v>
      </c>
      <c r="DM34" s="587"/>
      <c r="DN34" s="587"/>
      <c r="DO34" s="587"/>
      <c r="DP34" s="587"/>
      <c r="DQ34" s="587"/>
      <c r="DR34" s="587"/>
      <c r="DS34" s="587"/>
      <c r="DT34" s="587"/>
      <c r="DU34" s="587"/>
      <c r="DV34" s="588"/>
      <c r="DW34" s="609">
        <v>20</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17998</v>
      </c>
      <c r="S35" s="587"/>
      <c r="T35" s="587"/>
      <c r="U35" s="587"/>
      <c r="V35" s="587"/>
      <c r="W35" s="587"/>
      <c r="X35" s="587"/>
      <c r="Y35" s="588"/>
      <c r="Z35" s="639">
        <v>0.1</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1398465</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173335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63605</v>
      </c>
      <c r="CS35" s="605"/>
      <c r="CT35" s="605"/>
      <c r="CU35" s="605"/>
      <c r="CV35" s="605"/>
      <c r="CW35" s="605"/>
      <c r="CX35" s="605"/>
      <c r="CY35" s="606"/>
      <c r="CZ35" s="589">
        <v>0.5</v>
      </c>
      <c r="DA35" s="607"/>
      <c r="DB35" s="607"/>
      <c r="DC35" s="608"/>
      <c r="DD35" s="592">
        <v>58754</v>
      </c>
      <c r="DE35" s="605"/>
      <c r="DF35" s="605"/>
      <c r="DG35" s="605"/>
      <c r="DH35" s="605"/>
      <c r="DI35" s="605"/>
      <c r="DJ35" s="605"/>
      <c r="DK35" s="606"/>
      <c r="DL35" s="592">
        <v>53750</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12492262</v>
      </c>
      <c r="S36" s="627"/>
      <c r="T36" s="627"/>
      <c r="U36" s="627"/>
      <c r="V36" s="627"/>
      <c r="W36" s="627"/>
      <c r="X36" s="627"/>
      <c r="Y36" s="630"/>
      <c r="Z36" s="631">
        <v>100</v>
      </c>
      <c r="AA36" s="631"/>
      <c r="AB36" s="631"/>
      <c r="AC36" s="631"/>
      <c r="AD36" s="632">
        <v>7789406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290000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147445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1077781</v>
      </c>
      <c r="CS36" s="587"/>
      <c r="CT36" s="587"/>
      <c r="CU36" s="587"/>
      <c r="CV36" s="587"/>
      <c r="CW36" s="587"/>
      <c r="CX36" s="587"/>
      <c r="CY36" s="588"/>
      <c r="CZ36" s="589">
        <v>9.1</v>
      </c>
      <c r="DA36" s="607"/>
      <c r="DB36" s="607"/>
      <c r="DC36" s="608"/>
      <c r="DD36" s="592">
        <v>957562</v>
      </c>
      <c r="DE36" s="587"/>
      <c r="DF36" s="587"/>
      <c r="DG36" s="587"/>
      <c r="DH36" s="587"/>
      <c r="DI36" s="587"/>
      <c r="DJ36" s="587"/>
      <c r="DK36" s="588"/>
      <c r="DL36" s="592">
        <v>813964</v>
      </c>
      <c r="DM36" s="587"/>
      <c r="DN36" s="587"/>
      <c r="DO36" s="587"/>
      <c r="DP36" s="587"/>
      <c r="DQ36" s="587"/>
      <c r="DR36" s="587"/>
      <c r="DS36" s="587"/>
      <c r="DT36" s="587"/>
      <c r="DU36" s="587"/>
      <c r="DV36" s="588"/>
      <c r="DW36" s="609">
        <v>10.4</v>
      </c>
      <c r="DX36" s="610"/>
      <c r="DY36" s="610"/>
      <c r="DZ36" s="610"/>
      <c r="EA36" s="610"/>
      <c r="EB36" s="610"/>
      <c r="EC36" s="611"/>
    </row>
    <row r="37" spans="2:133" ht="11.25" customHeight="1">
      <c r="AQ37" s="612" t="s">
        <v>312</v>
      </c>
      <c r="AR37" s="613"/>
      <c r="AS37" s="613"/>
      <c r="AT37" s="613"/>
      <c r="AU37" s="613"/>
      <c r="AV37" s="613"/>
      <c r="AW37" s="613"/>
      <c r="AX37" s="613"/>
      <c r="AY37" s="614"/>
      <c r="AZ37" s="586">
        <v>55761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6361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433858</v>
      </c>
      <c r="CS37" s="605"/>
      <c r="CT37" s="605"/>
      <c r="CU37" s="605"/>
      <c r="CV37" s="605"/>
      <c r="CW37" s="605"/>
      <c r="CX37" s="605"/>
      <c r="CY37" s="606"/>
      <c r="CZ37" s="589">
        <v>3.6</v>
      </c>
      <c r="DA37" s="607"/>
      <c r="DB37" s="607"/>
      <c r="DC37" s="608"/>
      <c r="DD37" s="592">
        <v>433858</v>
      </c>
      <c r="DE37" s="605"/>
      <c r="DF37" s="605"/>
      <c r="DG37" s="605"/>
      <c r="DH37" s="605"/>
      <c r="DI37" s="605"/>
      <c r="DJ37" s="605"/>
      <c r="DK37" s="606"/>
      <c r="DL37" s="592">
        <v>390178</v>
      </c>
      <c r="DM37" s="605"/>
      <c r="DN37" s="605"/>
      <c r="DO37" s="605"/>
      <c r="DP37" s="605"/>
      <c r="DQ37" s="605"/>
      <c r="DR37" s="605"/>
      <c r="DS37" s="605"/>
      <c r="DT37" s="605"/>
      <c r="DU37" s="605"/>
      <c r="DV37" s="606"/>
      <c r="DW37" s="609">
        <v>5</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11500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1342704</v>
      </c>
      <c r="CS38" s="587"/>
      <c r="CT38" s="587"/>
      <c r="CU38" s="587"/>
      <c r="CV38" s="587"/>
      <c r="CW38" s="587"/>
      <c r="CX38" s="587"/>
      <c r="CY38" s="588"/>
      <c r="CZ38" s="589">
        <v>11.3</v>
      </c>
      <c r="DA38" s="607"/>
      <c r="DB38" s="607"/>
      <c r="DC38" s="608"/>
      <c r="DD38" s="592">
        <v>1247330</v>
      </c>
      <c r="DE38" s="587"/>
      <c r="DF38" s="587"/>
      <c r="DG38" s="587"/>
      <c r="DH38" s="587"/>
      <c r="DI38" s="587"/>
      <c r="DJ38" s="587"/>
      <c r="DK38" s="588"/>
      <c r="DL38" s="592">
        <v>1221189</v>
      </c>
      <c r="DM38" s="587"/>
      <c r="DN38" s="587"/>
      <c r="DO38" s="587"/>
      <c r="DP38" s="587"/>
      <c r="DQ38" s="587"/>
      <c r="DR38" s="587"/>
      <c r="DS38" s="587"/>
      <c r="DT38" s="587"/>
      <c r="DU38" s="587"/>
      <c r="DV38" s="588"/>
      <c r="DW38" s="609">
        <v>15.6</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522970</v>
      </c>
      <c r="CS39" s="605"/>
      <c r="CT39" s="605"/>
      <c r="CU39" s="605"/>
      <c r="CV39" s="605"/>
      <c r="CW39" s="605"/>
      <c r="CX39" s="605"/>
      <c r="CY39" s="606"/>
      <c r="CZ39" s="589">
        <v>4.4000000000000004</v>
      </c>
      <c r="DA39" s="607"/>
      <c r="DB39" s="607"/>
      <c r="DC39" s="608"/>
      <c r="DD39" s="592">
        <v>522303</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459099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72</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55600</v>
      </c>
      <c r="CS40" s="587"/>
      <c r="CT40" s="587"/>
      <c r="CU40" s="587"/>
      <c r="CV40" s="587"/>
      <c r="CW40" s="587"/>
      <c r="CX40" s="587"/>
      <c r="CY40" s="588"/>
      <c r="CZ40" s="589">
        <v>0.5</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593605</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255</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1764964</v>
      </c>
      <c r="CS42" s="587"/>
      <c r="CT42" s="587"/>
      <c r="CU42" s="587"/>
      <c r="CV42" s="587"/>
      <c r="CW42" s="587"/>
      <c r="CX42" s="587"/>
      <c r="CY42" s="588"/>
      <c r="CZ42" s="589">
        <v>14.8</v>
      </c>
      <c r="DA42" s="590"/>
      <c r="DB42" s="590"/>
      <c r="DC42" s="591"/>
      <c r="DD42" s="592">
        <v>470095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114642</v>
      </c>
      <c r="CS43" s="605"/>
      <c r="CT43" s="605"/>
      <c r="CU43" s="605"/>
      <c r="CV43" s="605"/>
      <c r="CW43" s="605"/>
      <c r="CX43" s="605"/>
      <c r="CY43" s="606"/>
      <c r="CZ43" s="589">
        <v>1</v>
      </c>
      <c r="DA43" s="607"/>
      <c r="DB43" s="607"/>
      <c r="DC43" s="608"/>
      <c r="DD43" s="592">
        <v>114642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1764964</v>
      </c>
      <c r="CS44" s="587"/>
      <c r="CT44" s="587"/>
      <c r="CU44" s="587"/>
      <c r="CV44" s="587"/>
      <c r="CW44" s="587"/>
      <c r="CX44" s="587"/>
      <c r="CY44" s="588"/>
      <c r="CZ44" s="589">
        <v>14.8</v>
      </c>
      <c r="DA44" s="590"/>
      <c r="DB44" s="590"/>
      <c r="DC44" s="591"/>
      <c r="DD44" s="592">
        <v>470095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171996</v>
      </c>
      <c r="CS45" s="605"/>
      <c r="CT45" s="605"/>
      <c r="CU45" s="605"/>
      <c r="CV45" s="605"/>
      <c r="CW45" s="605"/>
      <c r="CX45" s="605"/>
      <c r="CY45" s="606"/>
      <c r="CZ45" s="589">
        <v>1.4</v>
      </c>
      <c r="DA45" s="607"/>
      <c r="DB45" s="607"/>
      <c r="DC45" s="608"/>
      <c r="DD45" s="592">
        <v>528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1592968</v>
      </c>
      <c r="CS46" s="587"/>
      <c r="CT46" s="587"/>
      <c r="CU46" s="587"/>
      <c r="CV46" s="587"/>
      <c r="CW46" s="587"/>
      <c r="CX46" s="587"/>
      <c r="CY46" s="588"/>
      <c r="CZ46" s="589">
        <v>13.4</v>
      </c>
      <c r="DA46" s="590"/>
      <c r="DB46" s="590"/>
      <c r="DC46" s="591"/>
      <c r="DD46" s="592">
        <v>469567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11906030</v>
      </c>
      <c r="CS49" s="571"/>
      <c r="CT49" s="571"/>
      <c r="CU49" s="571"/>
      <c r="CV49" s="571"/>
      <c r="CW49" s="571"/>
      <c r="CX49" s="571"/>
      <c r="CY49" s="572"/>
      <c r="CZ49" s="573">
        <v>100</v>
      </c>
      <c r="DA49" s="574"/>
      <c r="DB49" s="574"/>
      <c r="DC49" s="575"/>
      <c r="DD49" s="576">
        <v>8845307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10"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07"/>
      <c r="BA5" s="207"/>
      <c r="BB5" s="207"/>
      <c r="BC5" s="207"/>
      <c r="BD5" s="207"/>
      <c r="BE5" s="208"/>
      <c r="BF5" s="208"/>
      <c r="BG5" s="208"/>
      <c r="BH5" s="208"/>
      <c r="BI5" s="208"/>
      <c r="BJ5" s="208"/>
      <c r="BK5" s="208"/>
      <c r="BL5" s="208"/>
      <c r="BM5" s="208"/>
      <c r="BN5" s="208"/>
      <c r="BO5" s="208"/>
      <c r="BP5" s="208"/>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095" t="s">
        <v>360</v>
      </c>
      <c r="DH5" s="1096"/>
      <c r="DI5" s="1096"/>
      <c r="DJ5" s="1096"/>
      <c r="DK5" s="1097"/>
      <c r="DL5" s="1095" t="s">
        <v>361</v>
      </c>
      <c r="DM5" s="1096"/>
      <c r="DN5" s="1096"/>
      <c r="DO5" s="1096"/>
      <c r="DP5" s="1097"/>
      <c r="DQ5" s="998" t="s">
        <v>362</v>
      </c>
      <c r="DR5" s="999"/>
      <c r="DS5" s="999"/>
      <c r="DT5" s="999"/>
      <c r="DU5" s="1000"/>
      <c r="DV5" s="998" t="s">
        <v>353</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1">
        <v>12492</v>
      </c>
      <c r="R7" s="1102"/>
      <c r="S7" s="1102"/>
      <c r="T7" s="1102"/>
      <c r="U7" s="1102"/>
      <c r="V7" s="1102">
        <v>11906</v>
      </c>
      <c r="W7" s="1102"/>
      <c r="X7" s="1102"/>
      <c r="Y7" s="1102"/>
      <c r="Z7" s="1102"/>
      <c r="AA7" s="1102">
        <v>586</v>
      </c>
      <c r="AB7" s="1102"/>
      <c r="AC7" s="1102"/>
      <c r="AD7" s="1102"/>
      <c r="AE7" s="1103"/>
      <c r="AF7" s="1104">
        <v>560</v>
      </c>
      <c r="AG7" s="1105"/>
      <c r="AH7" s="1105"/>
      <c r="AI7" s="1105"/>
      <c r="AJ7" s="1106"/>
      <c r="AK7" s="1088">
        <v>301</v>
      </c>
      <c r="AL7" s="1089"/>
      <c r="AM7" s="1089"/>
      <c r="AN7" s="1089"/>
      <c r="AO7" s="1089"/>
      <c r="AP7" s="1089">
        <v>10624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547</v>
      </c>
      <c r="BT7" s="1093"/>
      <c r="BU7" s="1093"/>
      <c r="BV7" s="1093"/>
      <c r="BW7" s="1093"/>
      <c r="BX7" s="1093"/>
      <c r="BY7" s="1093"/>
      <c r="BZ7" s="1093"/>
      <c r="CA7" s="1093"/>
      <c r="CB7" s="1093"/>
      <c r="CC7" s="1093"/>
      <c r="CD7" s="1093"/>
      <c r="CE7" s="1093"/>
      <c r="CF7" s="1093"/>
      <c r="CG7" s="1094"/>
      <c r="CH7" s="1085">
        <v>1</v>
      </c>
      <c r="CI7" s="1086"/>
      <c r="CJ7" s="1086"/>
      <c r="CK7" s="1086"/>
      <c r="CL7" s="1087"/>
      <c r="CM7" s="1085">
        <v>54</v>
      </c>
      <c r="CN7" s="1086"/>
      <c r="CO7" s="1086"/>
      <c r="CP7" s="1086"/>
      <c r="CQ7" s="1087"/>
      <c r="CR7" s="1085">
        <v>5</v>
      </c>
      <c r="CS7" s="1086"/>
      <c r="CT7" s="1086"/>
      <c r="CU7" s="1086"/>
      <c r="CV7" s="1087"/>
      <c r="CW7" s="1085" t="s">
        <v>535</v>
      </c>
      <c r="CX7" s="1086"/>
      <c r="CY7" s="1086"/>
      <c r="CZ7" s="1086"/>
      <c r="DA7" s="1087"/>
      <c r="DB7" s="1085" t="s">
        <v>535</v>
      </c>
      <c r="DC7" s="1086"/>
      <c r="DD7" s="1086"/>
      <c r="DE7" s="1086"/>
      <c r="DF7" s="1087"/>
      <c r="DG7" s="1085">
        <v>89</v>
      </c>
      <c r="DH7" s="1086"/>
      <c r="DI7" s="1086"/>
      <c r="DJ7" s="1086"/>
      <c r="DK7" s="1087"/>
      <c r="DL7" s="1085" t="s">
        <v>535</v>
      </c>
      <c r="DM7" s="1086"/>
      <c r="DN7" s="1086"/>
      <c r="DO7" s="1086"/>
      <c r="DP7" s="1087"/>
      <c r="DQ7" s="1085" t="s">
        <v>535</v>
      </c>
      <c r="DR7" s="1086"/>
      <c r="DS7" s="1086"/>
      <c r="DT7" s="1086"/>
      <c r="DU7" s="1087"/>
      <c r="DV7" s="1112"/>
      <c r="DW7" s="1113"/>
      <c r="DX7" s="1113"/>
      <c r="DY7" s="1113"/>
      <c r="DZ7" s="1114"/>
      <c r="EA7" s="205"/>
    </row>
    <row r="8" spans="1:131" s="206" customFormat="1" ht="26.25" customHeight="1">
      <c r="A8" s="212">
        <v>2</v>
      </c>
      <c r="B8" s="1028"/>
      <c r="C8" s="1029"/>
      <c r="D8" s="1029"/>
      <c r="E8" s="1029"/>
      <c r="F8" s="1029"/>
      <c r="G8" s="1029"/>
      <c r="H8" s="1029"/>
      <c r="I8" s="1029"/>
      <c r="J8" s="1029"/>
      <c r="K8" s="1029"/>
      <c r="L8" s="1029"/>
      <c r="M8" s="1029"/>
      <c r="N8" s="1029"/>
      <c r="O8" s="1029"/>
      <c r="P8" s="1030"/>
      <c r="Q8" s="1040"/>
      <c r="R8" s="1041"/>
      <c r="S8" s="1041"/>
      <c r="T8" s="1041"/>
      <c r="U8" s="1041"/>
      <c r="V8" s="1041"/>
      <c r="W8" s="1041"/>
      <c r="X8" s="1041"/>
      <c r="Y8" s="1041"/>
      <c r="Z8" s="1041"/>
      <c r="AA8" s="1041"/>
      <c r="AB8" s="1041"/>
      <c r="AC8" s="1041"/>
      <c r="AD8" s="1041"/>
      <c r="AE8" s="1042"/>
      <c r="AF8" s="1034"/>
      <c r="AG8" s="1035"/>
      <c r="AH8" s="1035"/>
      <c r="AI8" s="1035"/>
      <c r="AJ8" s="1036"/>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364</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5">
        <v>12492</v>
      </c>
      <c r="R23" s="1066"/>
      <c r="S23" s="1066"/>
      <c r="T23" s="1066"/>
      <c r="U23" s="1066"/>
      <c r="V23" s="1066">
        <v>11906</v>
      </c>
      <c r="W23" s="1066"/>
      <c r="X23" s="1066"/>
      <c r="Y23" s="1066"/>
      <c r="Z23" s="1066"/>
      <c r="AA23" s="1066">
        <v>586</v>
      </c>
      <c r="AB23" s="1066"/>
      <c r="AC23" s="1066"/>
      <c r="AD23" s="1066"/>
      <c r="AE23" s="1067"/>
      <c r="AF23" s="1068">
        <v>560</v>
      </c>
      <c r="AG23" s="1066"/>
      <c r="AH23" s="1066"/>
      <c r="AI23" s="1066"/>
      <c r="AJ23" s="1069"/>
      <c r="AK23" s="1070"/>
      <c r="AL23" s="1071"/>
      <c r="AM23" s="1071"/>
      <c r="AN23" s="1071"/>
      <c r="AO23" s="1071"/>
      <c r="AP23" s="1066">
        <v>10624</v>
      </c>
      <c r="AQ23" s="1066"/>
      <c r="AR23" s="1066"/>
      <c r="AS23" s="1066"/>
      <c r="AT23" s="1066"/>
      <c r="AU23" s="1072"/>
      <c r="AV23" s="1072"/>
      <c r="AW23" s="1072"/>
      <c r="AX23" s="1072"/>
      <c r="AY23" s="1073"/>
      <c r="AZ23" s="1062" t="s">
        <v>367</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346</v>
      </c>
      <c r="B26" s="993"/>
      <c r="C26" s="993"/>
      <c r="D26" s="993"/>
      <c r="E26" s="993"/>
      <c r="F26" s="993"/>
      <c r="G26" s="993"/>
      <c r="H26" s="993"/>
      <c r="I26" s="993"/>
      <c r="J26" s="993"/>
      <c r="K26" s="993"/>
      <c r="L26" s="993"/>
      <c r="M26" s="993"/>
      <c r="N26" s="993"/>
      <c r="O26" s="993"/>
      <c r="P26" s="994"/>
      <c r="Q26" s="998" t="s">
        <v>370</v>
      </c>
      <c r="R26" s="999"/>
      <c r="S26" s="999"/>
      <c r="T26" s="999"/>
      <c r="U26" s="1000"/>
      <c r="V26" s="998" t="s">
        <v>371</v>
      </c>
      <c r="W26" s="999"/>
      <c r="X26" s="999"/>
      <c r="Y26" s="999"/>
      <c r="Z26" s="1000"/>
      <c r="AA26" s="998" t="s">
        <v>372</v>
      </c>
      <c r="AB26" s="999"/>
      <c r="AC26" s="999"/>
      <c r="AD26" s="999"/>
      <c r="AE26" s="999"/>
      <c r="AF26" s="1056" t="s">
        <v>373</v>
      </c>
      <c r="AG26" s="1005"/>
      <c r="AH26" s="1005"/>
      <c r="AI26" s="1005"/>
      <c r="AJ26" s="1057"/>
      <c r="AK26" s="999" t="s">
        <v>374</v>
      </c>
      <c r="AL26" s="999"/>
      <c r="AM26" s="999"/>
      <c r="AN26" s="999"/>
      <c r="AO26" s="1000"/>
      <c r="AP26" s="998" t="s">
        <v>375</v>
      </c>
      <c r="AQ26" s="999"/>
      <c r="AR26" s="999"/>
      <c r="AS26" s="999"/>
      <c r="AT26" s="1000"/>
      <c r="AU26" s="998" t="s">
        <v>376</v>
      </c>
      <c r="AV26" s="999"/>
      <c r="AW26" s="999"/>
      <c r="AX26" s="999"/>
      <c r="AY26" s="1000"/>
      <c r="AZ26" s="998" t="s">
        <v>377</v>
      </c>
      <c r="BA26" s="999"/>
      <c r="BB26" s="999"/>
      <c r="BC26" s="999"/>
      <c r="BD26" s="1000"/>
      <c r="BE26" s="998" t="s">
        <v>353</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4726</v>
      </c>
      <c r="R28" s="1051"/>
      <c r="S28" s="1051"/>
      <c r="T28" s="1051"/>
      <c r="U28" s="1051"/>
      <c r="V28" s="1051">
        <v>4553</v>
      </c>
      <c r="W28" s="1051"/>
      <c r="X28" s="1051"/>
      <c r="Y28" s="1051"/>
      <c r="Z28" s="1051"/>
      <c r="AA28" s="1051">
        <v>173</v>
      </c>
      <c r="AB28" s="1051"/>
      <c r="AC28" s="1051"/>
      <c r="AD28" s="1051"/>
      <c r="AE28" s="1052"/>
      <c r="AF28" s="1053">
        <v>173</v>
      </c>
      <c r="AG28" s="1051"/>
      <c r="AH28" s="1051"/>
      <c r="AI28" s="1051"/>
      <c r="AJ28" s="1054"/>
      <c r="AK28" s="1055">
        <v>400</v>
      </c>
      <c r="AL28" s="1043"/>
      <c r="AM28" s="1043"/>
      <c r="AN28" s="1043"/>
      <c r="AO28" s="1043"/>
      <c r="AP28" s="1043" t="s">
        <v>534</v>
      </c>
      <c r="AQ28" s="1043"/>
      <c r="AR28" s="1043"/>
      <c r="AS28" s="1043"/>
      <c r="AT28" s="1043"/>
      <c r="AU28" s="1043" t="s">
        <v>536</v>
      </c>
      <c r="AV28" s="1043"/>
      <c r="AW28" s="1043"/>
      <c r="AX28" s="1043"/>
      <c r="AY28" s="1043"/>
      <c r="AZ28" s="1044" t="s">
        <v>534</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379</v>
      </c>
      <c r="C29" s="1029"/>
      <c r="D29" s="1029"/>
      <c r="E29" s="1029"/>
      <c r="F29" s="1029"/>
      <c r="G29" s="1029"/>
      <c r="H29" s="1029"/>
      <c r="I29" s="1029"/>
      <c r="J29" s="1029"/>
      <c r="K29" s="1029"/>
      <c r="L29" s="1029"/>
      <c r="M29" s="1029"/>
      <c r="N29" s="1029"/>
      <c r="O29" s="1029"/>
      <c r="P29" s="1030"/>
      <c r="Q29" s="1040">
        <v>1818</v>
      </c>
      <c r="R29" s="1041"/>
      <c r="S29" s="1041"/>
      <c r="T29" s="1041"/>
      <c r="U29" s="1041"/>
      <c r="V29" s="1041">
        <v>1759</v>
      </c>
      <c r="W29" s="1041"/>
      <c r="X29" s="1041"/>
      <c r="Y29" s="1041"/>
      <c r="Z29" s="1041"/>
      <c r="AA29" s="1041">
        <v>59</v>
      </c>
      <c r="AB29" s="1041"/>
      <c r="AC29" s="1041"/>
      <c r="AD29" s="1041"/>
      <c r="AE29" s="1042"/>
      <c r="AF29" s="1034">
        <v>59</v>
      </c>
      <c r="AG29" s="1035"/>
      <c r="AH29" s="1035"/>
      <c r="AI29" s="1035"/>
      <c r="AJ29" s="1036"/>
      <c r="AK29" s="974">
        <v>306</v>
      </c>
      <c r="AL29" s="965"/>
      <c r="AM29" s="965"/>
      <c r="AN29" s="965"/>
      <c r="AO29" s="965"/>
      <c r="AP29" s="965" t="s">
        <v>534</v>
      </c>
      <c r="AQ29" s="965"/>
      <c r="AR29" s="965"/>
      <c r="AS29" s="965"/>
      <c r="AT29" s="965"/>
      <c r="AU29" s="965" t="s">
        <v>534</v>
      </c>
      <c r="AV29" s="965"/>
      <c r="AW29" s="965"/>
      <c r="AX29" s="965"/>
      <c r="AY29" s="965"/>
      <c r="AZ29" s="1039" t="s">
        <v>534</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380</v>
      </c>
      <c r="C30" s="1029"/>
      <c r="D30" s="1029"/>
      <c r="E30" s="1029"/>
      <c r="F30" s="1029"/>
      <c r="G30" s="1029"/>
      <c r="H30" s="1029"/>
      <c r="I30" s="1029"/>
      <c r="J30" s="1029"/>
      <c r="K30" s="1029"/>
      <c r="L30" s="1029"/>
      <c r="M30" s="1029"/>
      <c r="N30" s="1029"/>
      <c r="O30" s="1029"/>
      <c r="P30" s="1030"/>
      <c r="Q30" s="1040">
        <v>339</v>
      </c>
      <c r="R30" s="1041"/>
      <c r="S30" s="1041"/>
      <c r="T30" s="1041"/>
      <c r="U30" s="1041"/>
      <c r="V30" s="1041">
        <v>335</v>
      </c>
      <c r="W30" s="1041"/>
      <c r="X30" s="1041"/>
      <c r="Y30" s="1041"/>
      <c r="Z30" s="1041"/>
      <c r="AA30" s="1041">
        <v>4</v>
      </c>
      <c r="AB30" s="1041"/>
      <c r="AC30" s="1041"/>
      <c r="AD30" s="1041"/>
      <c r="AE30" s="1042"/>
      <c r="AF30" s="1034">
        <v>4</v>
      </c>
      <c r="AG30" s="1035"/>
      <c r="AH30" s="1035"/>
      <c r="AI30" s="1035"/>
      <c r="AJ30" s="1036"/>
      <c r="AK30" s="974">
        <v>48</v>
      </c>
      <c r="AL30" s="965"/>
      <c r="AM30" s="965"/>
      <c r="AN30" s="965"/>
      <c r="AO30" s="965"/>
      <c r="AP30" s="965" t="s">
        <v>534</v>
      </c>
      <c r="AQ30" s="965"/>
      <c r="AR30" s="965"/>
      <c r="AS30" s="965"/>
      <c r="AT30" s="965"/>
      <c r="AU30" s="965" t="s">
        <v>534</v>
      </c>
      <c r="AV30" s="965"/>
      <c r="AW30" s="965"/>
      <c r="AX30" s="965"/>
      <c r="AY30" s="965"/>
      <c r="AZ30" s="1039" t="s">
        <v>537</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381</v>
      </c>
      <c r="C31" s="1029"/>
      <c r="D31" s="1029"/>
      <c r="E31" s="1029"/>
      <c r="F31" s="1029"/>
      <c r="G31" s="1029"/>
      <c r="H31" s="1029"/>
      <c r="I31" s="1029"/>
      <c r="J31" s="1029"/>
      <c r="K31" s="1029"/>
      <c r="L31" s="1029"/>
      <c r="M31" s="1029"/>
      <c r="N31" s="1029"/>
      <c r="O31" s="1029"/>
      <c r="P31" s="1030"/>
      <c r="Q31" s="1040">
        <v>686</v>
      </c>
      <c r="R31" s="1041"/>
      <c r="S31" s="1041"/>
      <c r="T31" s="1041"/>
      <c r="U31" s="1041"/>
      <c r="V31" s="1041">
        <v>727</v>
      </c>
      <c r="W31" s="1041"/>
      <c r="X31" s="1041"/>
      <c r="Y31" s="1041"/>
      <c r="Z31" s="1041"/>
      <c r="AA31" s="1041">
        <v>-41</v>
      </c>
      <c r="AB31" s="1041"/>
      <c r="AC31" s="1041"/>
      <c r="AD31" s="1041"/>
      <c r="AE31" s="1042"/>
      <c r="AF31" s="1034">
        <v>748</v>
      </c>
      <c r="AG31" s="1035"/>
      <c r="AH31" s="1035"/>
      <c r="AI31" s="1035"/>
      <c r="AJ31" s="1036"/>
      <c r="AK31" s="974">
        <v>56</v>
      </c>
      <c r="AL31" s="965"/>
      <c r="AM31" s="965"/>
      <c r="AN31" s="965"/>
      <c r="AO31" s="965"/>
      <c r="AP31" s="965">
        <v>1809</v>
      </c>
      <c r="AQ31" s="965"/>
      <c r="AR31" s="965"/>
      <c r="AS31" s="965"/>
      <c r="AT31" s="965"/>
      <c r="AU31" s="965">
        <v>9</v>
      </c>
      <c r="AV31" s="965"/>
      <c r="AW31" s="965"/>
      <c r="AX31" s="965"/>
      <c r="AY31" s="965"/>
      <c r="AZ31" s="1039" t="s">
        <v>534</v>
      </c>
      <c r="BA31" s="1039"/>
      <c r="BB31" s="1039"/>
      <c r="BC31" s="1039"/>
      <c r="BD31" s="1039"/>
      <c r="BE31" s="1023" t="s">
        <v>382</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383</v>
      </c>
      <c r="C32" s="1029"/>
      <c r="D32" s="1029"/>
      <c r="E32" s="1029"/>
      <c r="F32" s="1029"/>
      <c r="G32" s="1029"/>
      <c r="H32" s="1029"/>
      <c r="I32" s="1029"/>
      <c r="J32" s="1029"/>
      <c r="K32" s="1029"/>
      <c r="L32" s="1029"/>
      <c r="M32" s="1029"/>
      <c r="N32" s="1029"/>
      <c r="O32" s="1029"/>
      <c r="P32" s="1030"/>
      <c r="Q32" s="1040">
        <v>941</v>
      </c>
      <c r="R32" s="1041"/>
      <c r="S32" s="1041"/>
      <c r="T32" s="1041"/>
      <c r="U32" s="1041"/>
      <c r="V32" s="1041">
        <v>834</v>
      </c>
      <c r="W32" s="1041"/>
      <c r="X32" s="1041"/>
      <c r="Y32" s="1041"/>
      <c r="Z32" s="1041"/>
      <c r="AA32" s="1041">
        <v>107</v>
      </c>
      <c r="AB32" s="1041"/>
      <c r="AC32" s="1041"/>
      <c r="AD32" s="1041"/>
      <c r="AE32" s="1042"/>
      <c r="AF32" s="1034">
        <v>107</v>
      </c>
      <c r="AG32" s="1035"/>
      <c r="AH32" s="1035"/>
      <c r="AI32" s="1035"/>
      <c r="AJ32" s="1036"/>
      <c r="AK32" s="974">
        <v>290</v>
      </c>
      <c r="AL32" s="965"/>
      <c r="AM32" s="965"/>
      <c r="AN32" s="965"/>
      <c r="AO32" s="965"/>
      <c r="AP32" s="965">
        <v>3067</v>
      </c>
      <c r="AQ32" s="965"/>
      <c r="AR32" s="965"/>
      <c r="AS32" s="965"/>
      <c r="AT32" s="965"/>
      <c r="AU32" s="965">
        <v>1537</v>
      </c>
      <c r="AV32" s="965"/>
      <c r="AW32" s="965"/>
      <c r="AX32" s="965"/>
      <c r="AY32" s="965"/>
      <c r="AZ32" s="1039" t="s">
        <v>534</v>
      </c>
      <c r="BA32" s="1039"/>
      <c r="BB32" s="1039"/>
      <c r="BC32" s="1039"/>
      <c r="BD32" s="1039"/>
      <c r="BE32" s="1023" t="s">
        <v>384</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c r="C33" s="1029"/>
      <c r="D33" s="1029"/>
      <c r="E33" s="1029"/>
      <c r="F33" s="1029"/>
      <c r="G33" s="1029"/>
      <c r="H33" s="1029"/>
      <c r="I33" s="1029"/>
      <c r="J33" s="1029"/>
      <c r="K33" s="1029"/>
      <c r="L33" s="1029"/>
      <c r="M33" s="1029"/>
      <c r="N33" s="1029"/>
      <c r="O33" s="1029"/>
      <c r="P33" s="1030"/>
      <c r="Q33" s="1040"/>
      <c r="R33" s="1041"/>
      <c r="S33" s="1041"/>
      <c r="T33" s="1041"/>
      <c r="U33" s="1041"/>
      <c r="V33" s="1041"/>
      <c r="W33" s="1041"/>
      <c r="X33" s="1041"/>
      <c r="Y33" s="1041"/>
      <c r="Z33" s="1041"/>
      <c r="AA33" s="1041"/>
      <c r="AB33" s="1041"/>
      <c r="AC33" s="1041"/>
      <c r="AD33" s="1041"/>
      <c r="AE33" s="1042"/>
      <c r="AF33" s="1034"/>
      <c r="AG33" s="1035"/>
      <c r="AH33" s="1035"/>
      <c r="AI33" s="1035"/>
      <c r="AJ33" s="1036"/>
      <c r="AK33" s="974"/>
      <c r="AL33" s="965"/>
      <c r="AM33" s="965"/>
      <c r="AN33" s="965"/>
      <c r="AO33" s="965"/>
      <c r="AP33" s="965"/>
      <c r="AQ33" s="965"/>
      <c r="AR33" s="965"/>
      <c r="AS33" s="965"/>
      <c r="AT33" s="965"/>
      <c r="AU33" s="965"/>
      <c r="AV33" s="965"/>
      <c r="AW33" s="965"/>
      <c r="AX33" s="965"/>
      <c r="AY33" s="965"/>
      <c r="AZ33" s="1039"/>
      <c r="BA33" s="1039"/>
      <c r="BB33" s="1039"/>
      <c r="BC33" s="1039"/>
      <c r="BD33" s="1039"/>
      <c r="BE33" s="1023"/>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4"/>
      <c r="AL34" s="965"/>
      <c r="AM34" s="965"/>
      <c r="AN34" s="965"/>
      <c r="AO34" s="965"/>
      <c r="AP34" s="965"/>
      <c r="AQ34" s="965"/>
      <c r="AR34" s="965"/>
      <c r="AS34" s="965"/>
      <c r="AT34" s="965"/>
      <c r="AU34" s="965"/>
      <c r="AV34" s="965"/>
      <c r="AW34" s="965"/>
      <c r="AX34" s="965"/>
      <c r="AY34" s="965"/>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4"/>
      <c r="AL35" s="965"/>
      <c r="AM35" s="965"/>
      <c r="AN35" s="965"/>
      <c r="AO35" s="965"/>
      <c r="AP35" s="965"/>
      <c r="AQ35" s="965"/>
      <c r="AR35" s="965"/>
      <c r="AS35" s="965"/>
      <c r="AT35" s="965"/>
      <c r="AU35" s="965"/>
      <c r="AV35" s="965"/>
      <c r="AW35" s="965"/>
      <c r="AX35" s="965"/>
      <c r="AY35" s="965"/>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4"/>
      <c r="AL36" s="965"/>
      <c r="AM36" s="965"/>
      <c r="AN36" s="965"/>
      <c r="AO36" s="965"/>
      <c r="AP36" s="965"/>
      <c r="AQ36" s="965"/>
      <c r="AR36" s="965"/>
      <c r="AS36" s="965"/>
      <c r="AT36" s="965"/>
      <c r="AU36" s="965"/>
      <c r="AV36" s="965"/>
      <c r="AW36" s="965"/>
      <c r="AX36" s="965"/>
      <c r="AY36" s="965"/>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4"/>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4"/>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4"/>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4"/>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4"/>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4"/>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4"/>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4"/>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4"/>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4"/>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4"/>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4"/>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4"/>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385</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365</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1091</v>
      </c>
      <c r="AG63" s="953"/>
      <c r="AH63" s="953"/>
      <c r="AI63" s="953"/>
      <c r="AJ63" s="1021"/>
      <c r="AK63" s="1022"/>
      <c r="AL63" s="957"/>
      <c r="AM63" s="957"/>
      <c r="AN63" s="957"/>
      <c r="AO63" s="957"/>
      <c r="AP63" s="953">
        <f>AP31+AP32</f>
        <v>4876</v>
      </c>
      <c r="AQ63" s="953"/>
      <c r="AR63" s="953"/>
      <c r="AS63" s="953"/>
      <c r="AT63" s="953"/>
      <c r="AU63" s="953">
        <f>AU31+AU32</f>
        <v>1546</v>
      </c>
      <c r="AV63" s="953"/>
      <c r="AW63" s="953"/>
      <c r="AX63" s="953"/>
      <c r="AY63" s="953"/>
      <c r="AZ63" s="1016"/>
      <c r="BA63" s="1016"/>
      <c r="BB63" s="1016"/>
      <c r="BC63" s="1016"/>
      <c r="BD63" s="1016"/>
      <c r="BE63" s="954"/>
      <c r="BF63" s="954"/>
      <c r="BG63" s="954"/>
      <c r="BH63" s="954"/>
      <c r="BI63" s="955"/>
      <c r="BJ63" s="1017" t="s">
        <v>111</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388</v>
      </c>
      <c r="B66" s="993"/>
      <c r="C66" s="993"/>
      <c r="D66" s="993"/>
      <c r="E66" s="993"/>
      <c r="F66" s="993"/>
      <c r="G66" s="993"/>
      <c r="H66" s="993"/>
      <c r="I66" s="993"/>
      <c r="J66" s="993"/>
      <c r="K66" s="993"/>
      <c r="L66" s="993"/>
      <c r="M66" s="993"/>
      <c r="N66" s="993"/>
      <c r="O66" s="993"/>
      <c r="P66" s="994"/>
      <c r="Q66" s="998" t="s">
        <v>389</v>
      </c>
      <c r="R66" s="999"/>
      <c r="S66" s="999"/>
      <c r="T66" s="999"/>
      <c r="U66" s="1000"/>
      <c r="V66" s="998" t="s">
        <v>390</v>
      </c>
      <c r="W66" s="999"/>
      <c r="X66" s="999"/>
      <c r="Y66" s="999"/>
      <c r="Z66" s="1000"/>
      <c r="AA66" s="998" t="s">
        <v>391</v>
      </c>
      <c r="AB66" s="999"/>
      <c r="AC66" s="999"/>
      <c r="AD66" s="999"/>
      <c r="AE66" s="1000"/>
      <c r="AF66" s="1004" t="s">
        <v>392</v>
      </c>
      <c r="AG66" s="1005"/>
      <c r="AH66" s="1005"/>
      <c r="AI66" s="1005"/>
      <c r="AJ66" s="1006"/>
      <c r="AK66" s="998" t="s">
        <v>393</v>
      </c>
      <c r="AL66" s="993"/>
      <c r="AM66" s="993"/>
      <c r="AN66" s="993"/>
      <c r="AO66" s="994"/>
      <c r="AP66" s="998" t="s">
        <v>394</v>
      </c>
      <c r="AQ66" s="999"/>
      <c r="AR66" s="999"/>
      <c r="AS66" s="999"/>
      <c r="AT66" s="1000"/>
      <c r="AU66" s="998" t="s">
        <v>395</v>
      </c>
      <c r="AV66" s="999"/>
      <c r="AW66" s="999"/>
      <c r="AX66" s="999"/>
      <c r="AY66" s="1000"/>
      <c r="AZ66" s="998" t="s">
        <v>353</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538</v>
      </c>
      <c r="C68" s="983"/>
      <c r="D68" s="983"/>
      <c r="E68" s="983"/>
      <c r="F68" s="983"/>
      <c r="G68" s="983"/>
      <c r="H68" s="983"/>
      <c r="I68" s="983"/>
      <c r="J68" s="983"/>
      <c r="K68" s="983"/>
      <c r="L68" s="983"/>
      <c r="M68" s="983"/>
      <c r="N68" s="983"/>
      <c r="O68" s="983"/>
      <c r="P68" s="984"/>
      <c r="Q68" s="985">
        <v>749</v>
      </c>
      <c r="R68" s="979"/>
      <c r="S68" s="979"/>
      <c r="T68" s="979"/>
      <c r="U68" s="979"/>
      <c r="V68" s="979">
        <v>550</v>
      </c>
      <c r="W68" s="979"/>
      <c r="X68" s="979"/>
      <c r="Y68" s="979"/>
      <c r="Z68" s="979"/>
      <c r="AA68" s="979">
        <v>199</v>
      </c>
      <c r="AB68" s="979"/>
      <c r="AC68" s="979"/>
      <c r="AD68" s="979"/>
      <c r="AE68" s="979"/>
      <c r="AF68" s="979">
        <v>199</v>
      </c>
      <c r="AG68" s="979"/>
      <c r="AH68" s="979"/>
      <c r="AI68" s="979"/>
      <c r="AJ68" s="979"/>
      <c r="AK68" s="979" t="s">
        <v>543</v>
      </c>
      <c r="AL68" s="979"/>
      <c r="AM68" s="979"/>
      <c r="AN68" s="979"/>
      <c r="AO68" s="979"/>
      <c r="AP68" s="979">
        <v>1457</v>
      </c>
      <c r="AQ68" s="979"/>
      <c r="AR68" s="979"/>
      <c r="AS68" s="979"/>
      <c r="AT68" s="979"/>
      <c r="AU68" s="979">
        <v>251</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4655</v>
      </c>
      <c r="R69" s="965"/>
      <c r="S69" s="965"/>
      <c r="T69" s="965"/>
      <c r="U69" s="965"/>
      <c r="V69" s="965">
        <v>4358</v>
      </c>
      <c r="W69" s="965"/>
      <c r="X69" s="965"/>
      <c r="Y69" s="965"/>
      <c r="Z69" s="965"/>
      <c r="AA69" s="965">
        <v>307</v>
      </c>
      <c r="AB69" s="965"/>
      <c r="AC69" s="965"/>
      <c r="AD69" s="965"/>
      <c r="AE69" s="965"/>
      <c r="AF69" s="965">
        <v>307</v>
      </c>
      <c r="AG69" s="965"/>
      <c r="AH69" s="965"/>
      <c r="AI69" s="965"/>
      <c r="AJ69" s="965"/>
      <c r="AK69" s="965" t="s">
        <v>535</v>
      </c>
      <c r="AL69" s="965"/>
      <c r="AM69" s="965"/>
      <c r="AN69" s="965"/>
      <c r="AO69" s="965"/>
      <c r="AP69" s="965">
        <v>3390</v>
      </c>
      <c r="AQ69" s="965"/>
      <c r="AR69" s="965"/>
      <c r="AS69" s="965"/>
      <c r="AT69" s="965"/>
      <c r="AU69" s="965">
        <v>601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2">
        <v>1324</v>
      </c>
      <c r="R70" s="973"/>
      <c r="S70" s="973"/>
      <c r="T70" s="973"/>
      <c r="U70" s="974"/>
      <c r="V70" s="975">
        <v>1281</v>
      </c>
      <c r="W70" s="973"/>
      <c r="X70" s="973"/>
      <c r="Y70" s="973"/>
      <c r="Z70" s="974"/>
      <c r="AA70" s="975">
        <v>44</v>
      </c>
      <c r="AB70" s="973"/>
      <c r="AC70" s="973"/>
      <c r="AD70" s="973"/>
      <c r="AE70" s="974"/>
      <c r="AF70" s="975">
        <v>44</v>
      </c>
      <c r="AG70" s="973"/>
      <c r="AH70" s="973"/>
      <c r="AI70" s="973"/>
      <c r="AJ70" s="974"/>
      <c r="AK70" s="975" t="s">
        <v>479</v>
      </c>
      <c r="AL70" s="973"/>
      <c r="AM70" s="973"/>
      <c r="AN70" s="973"/>
      <c r="AO70" s="974"/>
      <c r="AP70" s="975" t="s">
        <v>479</v>
      </c>
      <c r="AQ70" s="973"/>
      <c r="AR70" s="973"/>
      <c r="AS70" s="973"/>
      <c r="AT70" s="974"/>
      <c r="AU70" s="975" t="s">
        <v>479</v>
      </c>
      <c r="AV70" s="973"/>
      <c r="AW70" s="973"/>
      <c r="AX70" s="973"/>
      <c r="AY70" s="974"/>
      <c r="AZ70" s="976" t="s">
        <v>544</v>
      </c>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2">
        <v>564001</v>
      </c>
      <c r="R71" s="973"/>
      <c r="S71" s="973"/>
      <c r="T71" s="973"/>
      <c r="U71" s="974"/>
      <c r="V71" s="975">
        <v>544673</v>
      </c>
      <c r="W71" s="973"/>
      <c r="X71" s="973"/>
      <c r="Y71" s="973"/>
      <c r="Z71" s="974"/>
      <c r="AA71" s="975">
        <v>19328</v>
      </c>
      <c r="AB71" s="973"/>
      <c r="AC71" s="973"/>
      <c r="AD71" s="973"/>
      <c r="AE71" s="974"/>
      <c r="AF71" s="975">
        <v>19328</v>
      </c>
      <c r="AG71" s="973"/>
      <c r="AH71" s="973"/>
      <c r="AI71" s="973"/>
      <c r="AJ71" s="974"/>
      <c r="AK71" s="975">
        <v>10124</v>
      </c>
      <c r="AL71" s="973"/>
      <c r="AM71" s="973"/>
      <c r="AN71" s="973"/>
      <c r="AO71" s="974"/>
      <c r="AP71" s="975" t="s">
        <v>479</v>
      </c>
      <c r="AQ71" s="973"/>
      <c r="AR71" s="973"/>
      <c r="AS71" s="973"/>
      <c r="AT71" s="974"/>
      <c r="AU71" s="975" t="s">
        <v>479</v>
      </c>
      <c r="AV71" s="973"/>
      <c r="AW71" s="973"/>
      <c r="AX71" s="973"/>
      <c r="AY71" s="974"/>
      <c r="AZ71" s="976" t="s">
        <v>545</v>
      </c>
      <c r="BA71" s="977"/>
      <c r="BB71" s="977"/>
      <c r="BC71" s="977"/>
      <c r="BD71" s="978"/>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2">
        <v>37035</v>
      </c>
      <c r="R72" s="973"/>
      <c r="S72" s="973"/>
      <c r="T72" s="973"/>
      <c r="U72" s="974"/>
      <c r="V72" s="975">
        <v>36721</v>
      </c>
      <c r="W72" s="973"/>
      <c r="X72" s="973"/>
      <c r="Y72" s="973"/>
      <c r="Z72" s="974"/>
      <c r="AA72" s="975">
        <v>314</v>
      </c>
      <c r="AB72" s="973"/>
      <c r="AC72" s="973"/>
      <c r="AD72" s="973"/>
      <c r="AE72" s="974"/>
      <c r="AF72" s="975">
        <v>314</v>
      </c>
      <c r="AG72" s="973"/>
      <c r="AH72" s="973"/>
      <c r="AI72" s="973"/>
      <c r="AJ72" s="974"/>
      <c r="AK72" s="975">
        <v>1316</v>
      </c>
      <c r="AL72" s="973"/>
      <c r="AM72" s="973"/>
      <c r="AN72" s="973"/>
      <c r="AO72" s="974"/>
      <c r="AP72" s="975" t="s">
        <v>479</v>
      </c>
      <c r="AQ72" s="973"/>
      <c r="AR72" s="973"/>
      <c r="AS72" s="973"/>
      <c r="AT72" s="974"/>
      <c r="AU72" s="975" t="s">
        <v>479</v>
      </c>
      <c r="AV72" s="973"/>
      <c r="AW72" s="973"/>
      <c r="AX72" s="973"/>
      <c r="AY72" s="974"/>
      <c r="AZ72" s="976" t="s">
        <v>544</v>
      </c>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2">
        <v>384</v>
      </c>
      <c r="R73" s="973"/>
      <c r="S73" s="973"/>
      <c r="T73" s="973"/>
      <c r="U73" s="974"/>
      <c r="V73" s="975">
        <v>183</v>
      </c>
      <c r="W73" s="973"/>
      <c r="X73" s="973"/>
      <c r="Y73" s="973"/>
      <c r="Z73" s="974"/>
      <c r="AA73" s="975">
        <v>201</v>
      </c>
      <c r="AB73" s="973"/>
      <c r="AC73" s="973"/>
      <c r="AD73" s="973"/>
      <c r="AE73" s="974"/>
      <c r="AF73" s="975">
        <v>201</v>
      </c>
      <c r="AG73" s="973"/>
      <c r="AH73" s="973"/>
      <c r="AI73" s="973"/>
      <c r="AJ73" s="974"/>
      <c r="AK73" s="975" t="s">
        <v>479</v>
      </c>
      <c r="AL73" s="973"/>
      <c r="AM73" s="973"/>
      <c r="AN73" s="973"/>
      <c r="AO73" s="974"/>
      <c r="AP73" s="975" t="s">
        <v>479</v>
      </c>
      <c r="AQ73" s="973"/>
      <c r="AR73" s="973"/>
      <c r="AS73" s="973"/>
      <c r="AT73" s="974"/>
      <c r="AU73" s="975" t="s">
        <v>479</v>
      </c>
      <c r="AV73" s="973"/>
      <c r="AW73" s="973"/>
      <c r="AX73" s="973"/>
      <c r="AY73" s="974"/>
      <c r="AZ73" s="976" t="s">
        <v>546</v>
      </c>
      <c r="BA73" s="977"/>
      <c r="BB73" s="977"/>
      <c r="BC73" s="977"/>
      <c r="BD73" s="978"/>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2">
        <v>386</v>
      </c>
      <c r="R74" s="973"/>
      <c r="S74" s="973"/>
      <c r="T74" s="973"/>
      <c r="U74" s="974"/>
      <c r="V74" s="975">
        <v>376</v>
      </c>
      <c r="W74" s="973"/>
      <c r="X74" s="973"/>
      <c r="Y74" s="973"/>
      <c r="Z74" s="974"/>
      <c r="AA74" s="975">
        <v>10</v>
      </c>
      <c r="AB74" s="973"/>
      <c r="AC74" s="973"/>
      <c r="AD74" s="973"/>
      <c r="AE74" s="974"/>
      <c r="AF74" s="975">
        <v>10</v>
      </c>
      <c r="AG74" s="973"/>
      <c r="AH74" s="973"/>
      <c r="AI74" s="973"/>
      <c r="AJ74" s="974"/>
      <c r="AK74" s="975">
        <v>92</v>
      </c>
      <c r="AL74" s="973"/>
      <c r="AM74" s="973"/>
      <c r="AN74" s="973"/>
      <c r="AO74" s="974"/>
      <c r="AP74" s="975" t="s">
        <v>479</v>
      </c>
      <c r="AQ74" s="973"/>
      <c r="AR74" s="973"/>
      <c r="AS74" s="973"/>
      <c r="AT74" s="974"/>
      <c r="AU74" s="975" t="s">
        <v>479</v>
      </c>
      <c r="AV74" s="973"/>
      <c r="AW74" s="973"/>
      <c r="AX74" s="973"/>
      <c r="AY74" s="974"/>
      <c r="AZ74" s="976"/>
      <c r="BA74" s="977"/>
      <c r="BB74" s="977"/>
      <c r="BC74" s="977"/>
      <c r="BD74" s="978"/>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76"/>
      <c r="BA75" s="977"/>
      <c r="BB75" s="977"/>
      <c r="BC75" s="977"/>
      <c r="BD75" s="978"/>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f>
        <v>20403</v>
      </c>
      <c r="AG88" s="953"/>
      <c r="AH88" s="953"/>
      <c r="AI88" s="953"/>
      <c r="AJ88" s="953"/>
      <c r="AK88" s="957"/>
      <c r="AL88" s="957"/>
      <c r="AM88" s="957"/>
      <c r="AN88" s="957"/>
      <c r="AO88" s="957"/>
      <c r="AP88" s="953">
        <f>AP68+AP69</f>
        <v>4847</v>
      </c>
      <c r="AQ88" s="953"/>
      <c r="AR88" s="953"/>
      <c r="AS88" s="953"/>
      <c r="AT88" s="953"/>
      <c r="AU88" s="953">
        <f>AU68+AU69</f>
        <v>852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v>89</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1004371</v>
      </c>
      <c r="AB110" s="871"/>
      <c r="AC110" s="871"/>
      <c r="AD110" s="871"/>
      <c r="AE110" s="872"/>
      <c r="AF110" s="873">
        <v>1066364</v>
      </c>
      <c r="AG110" s="871"/>
      <c r="AH110" s="871"/>
      <c r="AI110" s="871"/>
      <c r="AJ110" s="872"/>
      <c r="AK110" s="873">
        <v>1157922</v>
      </c>
      <c r="AL110" s="871"/>
      <c r="AM110" s="871"/>
      <c r="AN110" s="871"/>
      <c r="AO110" s="872"/>
      <c r="AP110" s="874">
        <v>16.600000000000001</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10303511</v>
      </c>
      <c r="BR110" s="798"/>
      <c r="BS110" s="798"/>
      <c r="BT110" s="798"/>
      <c r="BU110" s="798"/>
      <c r="BV110" s="798">
        <v>10417381</v>
      </c>
      <c r="BW110" s="798"/>
      <c r="BX110" s="798"/>
      <c r="BY110" s="798"/>
      <c r="BZ110" s="798"/>
      <c r="CA110" s="798">
        <v>10624113</v>
      </c>
      <c r="CB110" s="798"/>
      <c r="CC110" s="798"/>
      <c r="CD110" s="798"/>
      <c r="CE110" s="798"/>
      <c r="CF110" s="859">
        <v>151.9</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524378</v>
      </c>
      <c r="BR111" s="769"/>
      <c r="BS111" s="769"/>
      <c r="BT111" s="769"/>
      <c r="BU111" s="769"/>
      <c r="BV111" s="769">
        <v>255601</v>
      </c>
      <c r="BW111" s="769"/>
      <c r="BX111" s="769"/>
      <c r="BY111" s="769"/>
      <c r="BZ111" s="769"/>
      <c r="CA111" s="769">
        <v>93900</v>
      </c>
      <c r="CB111" s="769"/>
      <c r="CC111" s="769"/>
      <c r="CD111" s="769"/>
      <c r="CE111" s="769"/>
      <c r="CF111" s="846">
        <v>1.3</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1938377</v>
      </c>
      <c r="BR112" s="769"/>
      <c r="BS112" s="769"/>
      <c r="BT112" s="769"/>
      <c r="BU112" s="769"/>
      <c r="BV112" s="769">
        <v>1729463</v>
      </c>
      <c r="BW112" s="769"/>
      <c r="BX112" s="769"/>
      <c r="BY112" s="769"/>
      <c r="BZ112" s="769"/>
      <c r="CA112" s="769">
        <v>1545658</v>
      </c>
      <c r="CB112" s="769"/>
      <c r="CC112" s="769"/>
      <c r="CD112" s="769"/>
      <c r="CE112" s="769"/>
      <c r="CF112" s="846">
        <v>22.1</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232451</v>
      </c>
      <c r="AB113" s="907"/>
      <c r="AC113" s="907"/>
      <c r="AD113" s="907"/>
      <c r="AE113" s="908"/>
      <c r="AF113" s="909">
        <v>238566</v>
      </c>
      <c r="AG113" s="907"/>
      <c r="AH113" s="907"/>
      <c r="AI113" s="907"/>
      <c r="AJ113" s="908"/>
      <c r="AK113" s="909">
        <v>218127</v>
      </c>
      <c r="AL113" s="907"/>
      <c r="AM113" s="907"/>
      <c r="AN113" s="907"/>
      <c r="AO113" s="908"/>
      <c r="AP113" s="910">
        <v>3.1</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643872</v>
      </c>
      <c r="BR113" s="769"/>
      <c r="BS113" s="769"/>
      <c r="BT113" s="769"/>
      <c r="BU113" s="769"/>
      <c r="BV113" s="769">
        <v>722109</v>
      </c>
      <c r="BW113" s="769"/>
      <c r="BX113" s="769"/>
      <c r="BY113" s="769"/>
      <c r="BZ113" s="769"/>
      <c r="CA113" s="769">
        <v>851410</v>
      </c>
      <c r="CB113" s="769"/>
      <c r="CC113" s="769"/>
      <c r="CD113" s="769"/>
      <c r="CE113" s="769"/>
      <c r="CF113" s="846">
        <v>12.2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69575</v>
      </c>
      <c r="AB114" s="782"/>
      <c r="AC114" s="782"/>
      <c r="AD114" s="782"/>
      <c r="AE114" s="783"/>
      <c r="AF114" s="784">
        <v>78742</v>
      </c>
      <c r="AG114" s="782"/>
      <c r="AH114" s="782"/>
      <c r="AI114" s="782"/>
      <c r="AJ114" s="783"/>
      <c r="AK114" s="784">
        <v>57960</v>
      </c>
      <c r="AL114" s="782"/>
      <c r="AM114" s="782"/>
      <c r="AN114" s="782"/>
      <c r="AO114" s="783"/>
      <c r="AP114" s="752">
        <v>0.8</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1835010</v>
      </c>
      <c r="BR114" s="769"/>
      <c r="BS114" s="769"/>
      <c r="BT114" s="769"/>
      <c r="BU114" s="769"/>
      <c r="BV114" s="769">
        <v>1763227</v>
      </c>
      <c r="BW114" s="769"/>
      <c r="BX114" s="769"/>
      <c r="BY114" s="769"/>
      <c r="BZ114" s="769"/>
      <c r="CA114" s="769">
        <v>1423327</v>
      </c>
      <c r="CB114" s="769"/>
      <c r="CC114" s="769"/>
      <c r="CD114" s="769"/>
      <c r="CE114" s="769"/>
      <c r="CF114" s="846">
        <v>20.399999999999999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142142</v>
      </c>
      <c r="AB115" s="907"/>
      <c r="AC115" s="907"/>
      <c r="AD115" s="907"/>
      <c r="AE115" s="908"/>
      <c r="AF115" s="909">
        <v>104318</v>
      </c>
      <c r="AG115" s="907"/>
      <c r="AH115" s="907"/>
      <c r="AI115" s="907"/>
      <c r="AJ115" s="908"/>
      <c r="AK115" s="909">
        <v>104501</v>
      </c>
      <c r="AL115" s="907"/>
      <c r="AM115" s="907"/>
      <c r="AN115" s="907"/>
      <c r="AO115" s="908"/>
      <c r="AP115" s="910">
        <v>1.5</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2256</v>
      </c>
      <c r="BR115" s="769"/>
      <c r="BS115" s="769"/>
      <c r="BT115" s="769"/>
      <c r="BU115" s="769"/>
      <c r="BV115" s="769">
        <v>1232</v>
      </c>
      <c r="BW115" s="769"/>
      <c r="BX115" s="769"/>
      <c r="BY115" s="769"/>
      <c r="BZ115" s="769"/>
      <c r="CA115" s="769">
        <v>614</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512344</v>
      </c>
      <c r="DH115" s="782"/>
      <c r="DI115" s="782"/>
      <c r="DJ115" s="782"/>
      <c r="DK115" s="783"/>
      <c r="DL115" s="784">
        <v>249352</v>
      </c>
      <c r="DM115" s="782"/>
      <c r="DN115" s="782"/>
      <c r="DO115" s="782"/>
      <c r="DP115" s="783"/>
      <c r="DQ115" s="784">
        <v>93900</v>
      </c>
      <c r="DR115" s="782"/>
      <c r="DS115" s="782"/>
      <c r="DT115" s="782"/>
      <c r="DU115" s="783"/>
      <c r="DV115" s="752">
        <v>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12034</v>
      </c>
      <c r="DH116" s="782"/>
      <c r="DI116" s="782"/>
      <c r="DJ116" s="782"/>
      <c r="DK116" s="783"/>
      <c r="DL116" s="784">
        <v>6249</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1448539</v>
      </c>
      <c r="AB117" s="893"/>
      <c r="AC117" s="893"/>
      <c r="AD117" s="893"/>
      <c r="AE117" s="894"/>
      <c r="AF117" s="896">
        <v>1487990</v>
      </c>
      <c r="AG117" s="893"/>
      <c r="AH117" s="893"/>
      <c r="AI117" s="893"/>
      <c r="AJ117" s="894"/>
      <c r="AK117" s="896">
        <v>1538510</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15247404</v>
      </c>
      <c r="BR118" s="856"/>
      <c r="BS118" s="856"/>
      <c r="BT118" s="856"/>
      <c r="BU118" s="856"/>
      <c r="BV118" s="856">
        <v>14889013</v>
      </c>
      <c r="BW118" s="856"/>
      <c r="BX118" s="856"/>
      <c r="BY118" s="856"/>
      <c r="BZ118" s="856"/>
      <c r="CA118" s="856">
        <v>14539022</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1506441</v>
      </c>
      <c r="BR119" s="798"/>
      <c r="BS119" s="798"/>
      <c r="BT119" s="798"/>
      <c r="BU119" s="798"/>
      <c r="BV119" s="798">
        <v>1135227</v>
      </c>
      <c r="BW119" s="798"/>
      <c r="BX119" s="798"/>
      <c r="BY119" s="798"/>
      <c r="BZ119" s="798"/>
      <c r="CA119" s="798">
        <v>1344026</v>
      </c>
      <c r="CB119" s="798"/>
      <c r="CC119" s="798"/>
      <c r="CD119" s="798"/>
      <c r="CE119" s="798"/>
      <c r="CF119" s="859">
        <v>19.2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413864</v>
      </c>
      <c r="BR120" s="769"/>
      <c r="BS120" s="769"/>
      <c r="BT120" s="769"/>
      <c r="BU120" s="769"/>
      <c r="BV120" s="769">
        <v>538668</v>
      </c>
      <c r="BW120" s="769"/>
      <c r="BX120" s="769"/>
      <c r="BY120" s="769"/>
      <c r="BZ120" s="769"/>
      <c r="CA120" s="769">
        <v>336429</v>
      </c>
      <c r="CB120" s="769"/>
      <c r="CC120" s="769"/>
      <c r="CD120" s="769"/>
      <c r="CE120" s="769"/>
      <c r="CF120" s="846">
        <v>4.8</v>
      </c>
      <c r="CG120" s="847"/>
      <c r="CH120" s="847"/>
      <c r="CI120" s="847"/>
      <c r="CJ120" s="847"/>
      <c r="CK120" s="848" t="s">
        <v>440</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1929503</v>
      </c>
      <c r="DH120" s="798"/>
      <c r="DI120" s="798"/>
      <c r="DJ120" s="798"/>
      <c r="DK120" s="798"/>
      <c r="DL120" s="798">
        <v>1720612</v>
      </c>
      <c r="DM120" s="798"/>
      <c r="DN120" s="798"/>
      <c r="DO120" s="798"/>
      <c r="DP120" s="798"/>
      <c r="DQ120" s="798">
        <v>1536612</v>
      </c>
      <c r="DR120" s="798"/>
      <c r="DS120" s="798"/>
      <c r="DT120" s="798"/>
      <c r="DU120" s="798"/>
      <c r="DV120" s="799">
        <v>22</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7543949</v>
      </c>
      <c r="BR121" s="856"/>
      <c r="BS121" s="856"/>
      <c r="BT121" s="856"/>
      <c r="BU121" s="856"/>
      <c r="BV121" s="856">
        <v>7313379</v>
      </c>
      <c r="BW121" s="856"/>
      <c r="BX121" s="856"/>
      <c r="BY121" s="856"/>
      <c r="BZ121" s="856"/>
      <c r="CA121" s="856">
        <v>6990397</v>
      </c>
      <c r="CB121" s="856"/>
      <c r="CC121" s="856"/>
      <c r="CD121" s="856"/>
      <c r="CE121" s="856"/>
      <c r="CF121" s="857">
        <v>100</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8874</v>
      </c>
      <c r="DH121" s="769"/>
      <c r="DI121" s="769"/>
      <c r="DJ121" s="769"/>
      <c r="DK121" s="769"/>
      <c r="DL121" s="769">
        <v>8851</v>
      </c>
      <c r="DM121" s="769"/>
      <c r="DN121" s="769"/>
      <c r="DO121" s="769"/>
      <c r="DP121" s="769"/>
      <c r="DQ121" s="769">
        <v>9046</v>
      </c>
      <c r="DR121" s="769"/>
      <c r="DS121" s="769"/>
      <c r="DT121" s="769"/>
      <c r="DU121" s="769"/>
      <c r="DV121" s="821">
        <v>0.1</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9464254</v>
      </c>
      <c r="BR122" s="838"/>
      <c r="BS122" s="838"/>
      <c r="BT122" s="838"/>
      <c r="BU122" s="838"/>
      <c r="BV122" s="838">
        <v>8987274</v>
      </c>
      <c r="BW122" s="838"/>
      <c r="BX122" s="838"/>
      <c r="BY122" s="838"/>
      <c r="BZ122" s="838"/>
      <c r="CA122" s="838">
        <v>8670852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v>6480</v>
      </c>
      <c r="AG123" s="782"/>
      <c r="AH123" s="782"/>
      <c r="AI123" s="782"/>
      <c r="AJ123" s="783"/>
      <c r="AK123" s="784">
        <v>6249</v>
      </c>
      <c r="AL123" s="782"/>
      <c r="AM123" s="782"/>
      <c r="AN123" s="782"/>
      <c r="AO123" s="783"/>
      <c r="AP123" s="752">
        <v>0.1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81.400000000000006</v>
      </c>
      <c r="BR123" s="830"/>
      <c r="BS123" s="830"/>
      <c r="BT123" s="830"/>
      <c r="BU123" s="830"/>
      <c r="BV123" s="830">
        <v>83.6</v>
      </c>
      <c r="BW123" s="830"/>
      <c r="BX123" s="830"/>
      <c r="BY123" s="830"/>
      <c r="BZ123" s="830"/>
      <c r="CA123" s="830">
        <v>83.9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142142</v>
      </c>
      <c r="AB126" s="782"/>
      <c r="AC126" s="782"/>
      <c r="AD126" s="782"/>
      <c r="AE126" s="783"/>
      <c r="AF126" s="784">
        <v>97838</v>
      </c>
      <c r="AG126" s="782"/>
      <c r="AH126" s="782"/>
      <c r="AI126" s="782"/>
      <c r="AJ126" s="783"/>
      <c r="AK126" s="784">
        <v>98252</v>
      </c>
      <c r="AL126" s="782"/>
      <c r="AM126" s="782"/>
      <c r="AN126" s="782"/>
      <c r="AO126" s="783"/>
      <c r="AP126" s="752">
        <v>1.4</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13.82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2256</v>
      </c>
      <c r="DH127" s="818"/>
      <c r="DI127" s="818"/>
      <c r="DJ127" s="818"/>
      <c r="DK127" s="818"/>
      <c r="DL127" s="818">
        <v>1232</v>
      </c>
      <c r="DM127" s="818"/>
      <c r="DN127" s="818"/>
      <c r="DO127" s="818"/>
      <c r="DP127" s="818"/>
      <c r="DQ127" s="818">
        <v>614</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205781</v>
      </c>
      <c r="AB128" s="722"/>
      <c r="AC128" s="722"/>
      <c r="AD128" s="722"/>
      <c r="AE128" s="723"/>
      <c r="AF128" s="724">
        <v>189184</v>
      </c>
      <c r="AG128" s="722"/>
      <c r="AH128" s="722"/>
      <c r="AI128" s="722"/>
      <c r="AJ128" s="723"/>
      <c r="AK128" s="724">
        <v>160587</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18.82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7834272</v>
      </c>
      <c r="AB129" s="782"/>
      <c r="AC129" s="782"/>
      <c r="AD129" s="782"/>
      <c r="AE129" s="783"/>
      <c r="AF129" s="784">
        <v>7790734</v>
      </c>
      <c r="AG129" s="782"/>
      <c r="AH129" s="782"/>
      <c r="AI129" s="782"/>
      <c r="AJ129" s="783"/>
      <c r="AK129" s="784">
        <v>7746539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731606</v>
      </c>
      <c r="AB130" s="782"/>
      <c r="AC130" s="782"/>
      <c r="AD130" s="782"/>
      <c r="AE130" s="783"/>
      <c r="AF130" s="784">
        <v>737331</v>
      </c>
      <c r="AG130" s="782"/>
      <c r="AH130" s="782"/>
      <c r="AI130" s="782"/>
      <c r="AJ130" s="783"/>
      <c r="AK130" s="784">
        <v>753105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83.9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7102666</v>
      </c>
      <c r="AB131" s="715"/>
      <c r="AC131" s="715"/>
      <c r="AD131" s="715"/>
      <c r="AE131" s="716"/>
      <c r="AF131" s="717">
        <v>7053403</v>
      </c>
      <c r="AG131" s="715"/>
      <c r="AH131" s="715"/>
      <c r="AI131" s="715"/>
      <c r="AJ131" s="716"/>
      <c r="AK131" s="717">
        <v>6993434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7.1966216630000002</v>
      </c>
      <c r="AB132" s="738"/>
      <c r="AC132" s="738"/>
      <c r="AD132" s="738"/>
      <c r="AE132" s="739"/>
      <c r="AF132" s="740">
        <v>7.9603419799999999</v>
      </c>
      <c r="AG132" s="738"/>
      <c r="AH132" s="738"/>
      <c r="AI132" s="738"/>
      <c r="AJ132" s="739"/>
      <c r="AK132" s="740">
        <v>8.9343518510000006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7.7</v>
      </c>
      <c r="AB133" s="747"/>
      <c r="AC133" s="747"/>
      <c r="AD133" s="747"/>
      <c r="AE133" s="748"/>
      <c r="AF133" s="746">
        <v>7.5</v>
      </c>
      <c r="AG133" s="747"/>
      <c r="AH133" s="747"/>
      <c r="AI133" s="747"/>
      <c r="AJ133" s="748"/>
      <c r="AK133" s="746">
        <v>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37" zoomScale="70" zoomScaleNormal="85" zoomScaleSheetLayoutView="70" workbookViewId="0">
      <selection activeCell="U95" sqref="U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0" t="s">
        <v>470</v>
      </c>
      <c r="L7" s="254"/>
      <c r="M7" s="255" t="s">
        <v>471</v>
      </c>
      <c r="N7" s="256"/>
    </row>
    <row r="8" spans="1:16">
      <c r="A8" s="248"/>
      <c r="B8" s="244"/>
      <c r="C8" s="244"/>
      <c r="D8" s="244"/>
      <c r="E8" s="244"/>
      <c r="F8" s="244"/>
      <c r="G8" s="257"/>
      <c r="H8" s="258"/>
      <c r="I8" s="258"/>
      <c r="J8" s="259"/>
      <c r="K8" s="1121"/>
      <c r="L8" s="260" t="s">
        <v>472</v>
      </c>
      <c r="M8" s="261" t="s">
        <v>473</v>
      </c>
      <c r="N8" s="262" t="s">
        <v>474</v>
      </c>
    </row>
    <row r="9" spans="1:16">
      <c r="A9" s="248"/>
      <c r="B9" s="244"/>
      <c r="C9" s="244"/>
      <c r="D9" s="244"/>
      <c r="E9" s="244"/>
      <c r="F9" s="244"/>
      <c r="G9" s="1134" t="s">
        <v>475</v>
      </c>
      <c r="H9" s="1135"/>
      <c r="I9" s="1135"/>
      <c r="J9" s="1136"/>
      <c r="K9" s="263">
        <v>2258824</v>
      </c>
      <c r="L9" s="264">
        <v>58997</v>
      </c>
      <c r="M9" s="265">
        <v>58739</v>
      </c>
      <c r="N9" s="266">
        <v>0.4</v>
      </c>
    </row>
    <row r="10" spans="1:16">
      <c r="A10" s="248"/>
      <c r="B10" s="244"/>
      <c r="C10" s="244"/>
      <c r="D10" s="244"/>
      <c r="E10" s="244"/>
      <c r="F10" s="244"/>
      <c r="G10" s="1134" t="s">
        <v>476</v>
      </c>
      <c r="H10" s="1135"/>
      <c r="I10" s="1135"/>
      <c r="J10" s="1136"/>
      <c r="K10" s="267">
        <v>227048</v>
      </c>
      <c r="L10" s="268">
        <v>5930</v>
      </c>
      <c r="M10" s="269">
        <v>5215</v>
      </c>
      <c r="N10" s="270">
        <v>13.7</v>
      </c>
    </row>
    <row r="11" spans="1:16" ht="13.5" customHeight="1">
      <c r="A11" s="248"/>
      <c r="B11" s="244"/>
      <c r="C11" s="244"/>
      <c r="D11" s="244"/>
      <c r="E11" s="244"/>
      <c r="F11" s="244"/>
      <c r="G11" s="1134" t="s">
        <v>477</v>
      </c>
      <c r="H11" s="1135"/>
      <c r="I11" s="1135"/>
      <c r="J11" s="1136"/>
      <c r="K11" s="267">
        <v>273027</v>
      </c>
      <c r="L11" s="268">
        <v>7131</v>
      </c>
      <c r="M11" s="269">
        <v>7772</v>
      </c>
      <c r="N11" s="270">
        <v>-8.1999999999999993</v>
      </c>
    </row>
    <row r="12" spans="1:16" ht="13.5" customHeight="1">
      <c r="A12" s="248"/>
      <c r="B12" s="244"/>
      <c r="C12" s="244"/>
      <c r="D12" s="244"/>
      <c r="E12" s="244"/>
      <c r="F12" s="244"/>
      <c r="G12" s="1134" t="s">
        <v>478</v>
      </c>
      <c r="H12" s="1135"/>
      <c r="I12" s="1135"/>
      <c r="J12" s="1136"/>
      <c r="K12" s="267" t="s">
        <v>479</v>
      </c>
      <c r="L12" s="268" t="s">
        <v>479</v>
      </c>
      <c r="M12" s="269">
        <v>135</v>
      </c>
      <c r="N12" s="270" t="s">
        <v>479</v>
      </c>
    </row>
    <row r="13" spans="1:16" ht="13.5" customHeight="1">
      <c r="A13" s="248"/>
      <c r="B13" s="244"/>
      <c r="C13" s="244"/>
      <c r="D13" s="244"/>
      <c r="E13" s="244"/>
      <c r="F13" s="244"/>
      <c r="G13" s="1134" t="s">
        <v>480</v>
      </c>
      <c r="H13" s="1135"/>
      <c r="I13" s="1135"/>
      <c r="J13" s="1136"/>
      <c r="K13" s="267" t="s">
        <v>479</v>
      </c>
      <c r="L13" s="268" t="s">
        <v>479</v>
      </c>
      <c r="M13" s="269">
        <v>6</v>
      </c>
      <c r="N13" s="270" t="s">
        <v>479</v>
      </c>
    </row>
    <row r="14" spans="1:16" ht="13.5" customHeight="1">
      <c r="A14" s="248"/>
      <c r="B14" s="244"/>
      <c r="C14" s="244"/>
      <c r="D14" s="244"/>
      <c r="E14" s="244"/>
      <c r="F14" s="244"/>
      <c r="G14" s="1134" t="s">
        <v>481</v>
      </c>
      <c r="H14" s="1135"/>
      <c r="I14" s="1135"/>
      <c r="J14" s="1136"/>
      <c r="K14" s="267">
        <v>161477</v>
      </c>
      <c r="L14" s="268">
        <v>4218</v>
      </c>
      <c r="M14" s="269">
        <v>2905</v>
      </c>
      <c r="N14" s="270">
        <v>45.2</v>
      </c>
    </row>
    <row r="15" spans="1:16" ht="13.5" customHeight="1">
      <c r="A15" s="248"/>
      <c r="B15" s="244"/>
      <c r="C15" s="244"/>
      <c r="D15" s="244"/>
      <c r="E15" s="244"/>
      <c r="F15" s="244"/>
      <c r="G15" s="1134" t="s">
        <v>482</v>
      </c>
      <c r="H15" s="1135"/>
      <c r="I15" s="1135"/>
      <c r="J15" s="1136"/>
      <c r="K15" s="267">
        <v>114642</v>
      </c>
      <c r="L15" s="268">
        <v>2994</v>
      </c>
      <c r="M15" s="269">
        <v>1221</v>
      </c>
      <c r="N15" s="270">
        <v>145.19999999999999</v>
      </c>
    </row>
    <row r="16" spans="1:16">
      <c r="A16" s="248"/>
      <c r="B16" s="244"/>
      <c r="C16" s="244"/>
      <c r="D16" s="244"/>
      <c r="E16" s="244"/>
      <c r="F16" s="244"/>
      <c r="G16" s="1137" t="s">
        <v>483</v>
      </c>
      <c r="H16" s="1138"/>
      <c r="I16" s="1138"/>
      <c r="J16" s="1139"/>
      <c r="K16" s="268">
        <v>-301658</v>
      </c>
      <c r="L16" s="268">
        <v>-7879</v>
      </c>
      <c r="M16" s="269">
        <v>-6578</v>
      </c>
      <c r="N16" s="270">
        <v>19.8</v>
      </c>
    </row>
    <row r="17" spans="1:16">
      <c r="A17" s="248"/>
      <c r="B17" s="244"/>
      <c r="C17" s="244"/>
      <c r="D17" s="244"/>
      <c r="E17" s="244"/>
      <c r="F17" s="244"/>
      <c r="G17" s="1137" t="s">
        <v>169</v>
      </c>
      <c r="H17" s="1138"/>
      <c r="I17" s="1138"/>
      <c r="J17" s="1139"/>
      <c r="K17" s="268">
        <v>2733360</v>
      </c>
      <c r="L17" s="268">
        <v>71391</v>
      </c>
      <c r="M17" s="269">
        <v>69416</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1" t="s">
        <v>488</v>
      </c>
      <c r="H21" s="1132"/>
      <c r="I21" s="1132"/>
      <c r="J21" s="1133"/>
      <c r="K21" s="280">
        <v>6.87</v>
      </c>
      <c r="L21" s="281">
        <v>6.74</v>
      </c>
      <c r="M21" s="282">
        <v>0.13</v>
      </c>
      <c r="N21" s="249"/>
      <c r="O21" s="283"/>
      <c r="P21" s="279"/>
    </row>
    <row r="22" spans="1:16" s="284" customFormat="1">
      <c r="A22" s="279"/>
      <c r="B22" s="249"/>
      <c r="C22" s="249"/>
      <c r="D22" s="249"/>
      <c r="E22" s="249"/>
      <c r="F22" s="249"/>
      <c r="G22" s="1131" t="s">
        <v>489</v>
      </c>
      <c r="H22" s="1132"/>
      <c r="I22" s="1132"/>
      <c r="J22" s="1133"/>
      <c r="K22" s="285">
        <v>98.9</v>
      </c>
      <c r="L22" s="286">
        <v>96.7</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0" t="s">
        <v>470</v>
      </c>
      <c r="L30" s="254"/>
      <c r="M30" s="255" t="s">
        <v>471</v>
      </c>
      <c r="N30" s="256"/>
    </row>
    <row r="31" spans="1:16">
      <c r="A31" s="248"/>
      <c r="B31" s="244"/>
      <c r="C31" s="244"/>
      <c r="D31" s="244"/>
      <c r="E31" s="244"/>
      <c r="F31" s="244"/>
      <c r="G31" s="257"/>
      <c r="H31" s="258"/>
      <c r="I31" s="258"/>
      <c r="J31" s="259"/>
      <c r="K31" s="1121"/>
      <c r="L31" s="260" t="s">
        <v>472</v>
      </c>
      <c r="M31" s="261" t="s">
        <v>473</v>
      </c>
      <c r="N31" s="262" t="s">
        <v>474</v>
      </c>
    </row>
    <row r="32" spans="1:16" ht="27" customHeight="1">
      <c r="A32" s="248"/>
      <c r="B32" s="244"/>
      <c r="C32" s="244"/>
      <c r="D32" s="244"/>
      <c r="E32" s="244"/>
      <c r="F32" s="244"/>
      <c r="G32" s="1122" t="s">
        <v>493</v>
      </c>
      <c r="H32" s="1123"/>
      <c r="I32" s="1123"/>
      <c r="J32" s="1124"/>
      <c r="K32" s="294">
        <v>1157922</v>
      </c>
      <c r="L32" s="294">
        <v>30243</v>
      </c>
      <c r="M32" s="295">
        <v>33867</v>
      </c>
      <c r="N32" s="296">
        <v>-10.7</v>
      </c>
    </row>
    <row r="33" spans="1:16" ht="13.5" customHeight="1">
      <c r="A33" s="248"/>
      <c r="B33" s="244"/>
      <c r="C33" s="244"/>
      <c r="D33" s="244"/>
      <c r="E33" s="244"/>
      <c r="F33" s="244"/>
      <c r="G33" s="1122" t="s">
        <v>494</v>
      </c>
      <c r="H33" s="1123"/>
      <c r="I33" s="1123"/>
      <c r="J33" s="1124"/>
      <c r="K33" s="294" t="s">
        <v>479</v>
      </c>
      <c r="L33" s="294" t="s">
        <v>479</v>
      </c>
      <c r="M33" s="295" t="s">
        <v>479</v>
      </c>
      <c r="N33" s="296" t="s">
        <v>479</v>
      </c>
    </row>
    <row r="34" spans="1:16" ht="27" customHeight="1">
      <c r="A34" s="248"/>
      <c r="B34" s="244"/>
      <c r="C34" s="244"/>
      <c r="D34" s="244"/>
      <c r="E34" s="244"/>
      <c r="F34" s="244"/>
      <c r="G34" s="1122" t="s">
        <v>495</v>
      </c>
      <c r="H34" s="1123"/>
      <c r="I34" s="1123"/>
      <c r="J34" s="1124"/>
      <c r="K34" s="294" t="s">
        <v>479</v>
      </c>
      <c r="L34" s="294" t="s">
        <v>479</v>
      </c>
      <c r="M34" s="295">
        <v>5</v>
      </c>
      <c r="N34" s="296" t="s">
        <v>479</v>
      </c>
    </row>
    <row r="35" spans="1:16" ht="27" customHeight="1">
      <c r="A35" s="248"/>
      <c r="B35" s="244"/>
      <c r="C35" s="244"/>
      <c r="D35" s="244"/>
      <c r="E35" s="244"/>
      <c r="F35" s="244"/>
      <c r="G35" s="1122" t="s">
        <v>496</v>
      </c>
      <c r="H35" s="1123"/>
      <c r="I35" s="1123"/>
      <c r="J35" s="1124"/>
      <c r="K35" s="294">
        <v>218127</v>
      </c>
      <c r="L35" s="294">
        <v>5697</v>
      </c>
      <c r="M35" s="295">
        <v>10553</v>
      </c>
      <c r="N35" s="296">
        <v>-46</v>
      </c>
    </row>
    <row r="36" spans="1:16" ht="27" customHeight="1">
      <c r="A36" s="248"/>
      <c r="B36" s="244"/>
      <c r="C36" s="244"/>
      <c r="D36" s="244"/>
      <c r="E36" s="244"/>
      <c r="F36" s="244"/>
      <c r="G36" s="1122" t="s">
        <v>497</v>
      </c>
      <c r="H36" s="1123"/>
      <c r="I36" s="1123"/>
      <c r="J36" s="1124"/>
      <c r="K36" s="294">
        <v>57960</v>
      </c>
      <c r="L36" s="294">
        <v>1514</v>
      </c>
      <c r="M36" s="295">
        <v>2741</v>
      </c>
      <c r="N36" s="296">
        <v>-44.8</v>
      </c>
    </row>
    <row r="37" spans="1:16" ht="13.5" customHeight="1">
      <c r="A37" s="248"/>
      <c r="B37" s="244"/>
      <c r="C37" s="244"/>
      <c r="D37" s="244"/>
      <c r="E37" s="244"/>
      <c r="F37" s="244"/>
      <c r="G37" s="1122" t="s">
        <v>498</v>
      </c>
      <c r="H37" s="1123"/>
      <c r="I37" s="1123"/>
      <c r="J37" s="1124"/>
      <c r="K37" s="294">
        <v>104501</v>
      </c>
      <c r="L37" s="294">
        <v>2729</v>
      </c>
      <c r="M37" s="295">
        <v>1442</v>
      </c>
      <c r="N37" s="296">
        <v>89.3</v>
      </c>
    </row>
    <row r="38" spans="1:16" ht="27" customHeight="1">
      <c r="A38" s="248"/>
      <c r="B38" s="244"/>
      <c r="C38" s="244"/>
      <c r="D38" s="244"/>
      <c r="E38" s="244"/>
      <c r="F38" s="244"/>
      <c r="G38" s="1125" t="s">
        <v>499</v>
      </c>
      <c r="H38" s="1126"/>
      <c r="I38" s="1126"/>
      <c r="J38" s="1127"/>
      <c r="K38" s="297" t="s">
        <v>479</v>
      </c>
      <c r="L38" s="297" t="s">
        <v>479</v>
      </c>
      <c r="M38" s="298">
        <v>2</v>
      </c>
      <c r="N38" s="299" t="s">
        <v>479</v>
      </c>
      <c r="O38" s="293"/>
    </row>
    <row r="39" spans="1:16">
      <c r="A39" s="248"/>
      <c r="B39" s="244"/>
      <c r="C39" s="244"/>
      <c r="D39" s="244"/>
      <c r="E39" s="244"/>
      <c r="F39" s="244"/>
      <c r="G39" s="1125" t="s">
        <v>500</v>
      </c>
      <c r="H39" s="1126"/>
      <c r="I39" s="1126"/>
      <c r="J39" s="1127"/>
      <c r="K39" s="300">
        <v>-160587</v>
      </c>
      <c r="L39" s="300">
        <v>-4194</v>
      </c>
      <c r="M39" s="301">
        <v>-3178</v>
      </c>
      <c r="N39" s="302">
        <v>32</v>
      </c>
      <c r="O39" s="293"/>
    </row>
    <row r="40" spans="1:16" ht="27" customHeight="1">
      <c r="A40" s="248"/>
      <c r="B40" s="244"/>
      <c r="C40" s="244"/>
      <c r="D40" s="244"/>
      <c r="E40" s="244"/>
      <c r="F40" s="244"/>
      <c r="G40" s="1122" t="s">
        <v>501</v>
      </c>
      <c r="H40" s="1123"/>
      <c r="I40" s="1123"/>
      <c r="J40" s="1124"/>
      <c r="K40" s="300">
        <v>-753105</v>
      </c>
      <c r="L40" s="300">
        <v>-19670</v>
      </c>
      <c r="M40" s="301">
        <v>-30469</v>
      </c>
      <c r="N40" s="302">
        <v>-35.4</v>
      </c>
      <c r="O40" s="293"/>
    </row>
    <row r="41" spans="1:16">
      <c r="A41" s="248"/>
      <c r="B41" s="244"/>
      <c r="C41" s="244"/>
      <c r="D41" s="244"/>
      <c r="E41" s="244"/>
      <c r="F41" s="244"/>
      <c r="G41" s="1128" t="s">
        <v>279</v>
      </c>
      <c r="H41" s="1129"/>
      <c r="I41" s="1129"/>
      <c r="J41" s="1130"/>
      <c r="K41" s="294">
        <v>624818</v>
      </c>
      <c r="L41" s="300">
        <v>16319</v>
      </c>
      <c r="M41" s="301">
        <v>14963</v>
      </c>
      <c r="N41" s="302">
        <v>9.1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5" t="s">
        <v>470</v>
      </c>
      <c r="J49" s="1117" t="s">
        <v>505</v>
      </c>
      <c r="K49" s="1118"/>
      <c r="L49" s="1118"/>
      <c r="M49" s="1118"/>
      <c r="N49" s="1119"/>
    </row>
    <row r="50" spans="1:14">
      <c r="A50" s="248"/>
      <c r="B50" s="244"/>
      <c r="C50" s="244"/>
      <c r="D50" s="244"/>
      <c r="E50" s="244"/>
      <c r="F50" s="244"/>
      <c r="G50" s="312"/>
      <c r="H50" s="313"/>
      <c r="I50" s="1116"/>
      <c r="J50" s="314" t="s">
        <v>506</v>
      </c>
      <c r="K50" s="315" t="s">
        <v>507</v>
      </c>
      <c r="L50" s="316" t="s">
        <v>508</v>
      </c>
      <c r="M50" s="317" t="s">
        <v>509</v>
      </c>
      <c r="N50" s="318" t="s">
        <v>510</v>
      </c>
    </row>
    <row r="51" spans="1:14">
      <c r="A51" s="248"/>
      <c r="B51" s="244"/>
      <c r="C51" s="244"/>
      <c r="D51" s="244"/>
      <c r="E51" s="244"/>
      <c r="F51" s="244"/>
      <c r="G51" s="310" t="s">
        <v>511</v>
      </c>
      <c r="H51" s="311"/>
      <c r="I51" s="319">
        <v>2069033</v>
      </c>
      <c r="J51" s="320">
        <v>54789</v>
      </c>
      <c r="K51" s="321">
        <v>90.5</v>
      </c>
      <c r="L51" s="322">
        <v>47258</v>
      </c>
      <c r="M51" s="323">
        <v>34.5</v>
      </c>
      <c r="N51" s="324">
        <v>56</v>
      </c>
    </row>
    <row r="52" spans="1:14">
      <c r="A52" s="248"/>
      <c r="B52" s="244"/>
      <c r="C52" s="244"/>
      <c r="D52" s="244"/>
      <c r="E52" s="244"/>
      <c r="F52" s="244"/>
      <c r="G52" s="325"/>
      <c r="H52" s="326" t="s">
        <v>512</v>
      </c>
      <c r="I52" s="327">
        <v>1811065</v>
      </c>
      <c r="J52" s="328">
        <v>47957</v>
      </c>
      <c r="K52" s="329">
        <v>95.4</v>
      </c>
      <c r="L52" s="330">
        <v>27842</v>
      </c>
      <c r="M52" s="331">
        <v>35.9</v>
      </c>
      <c r="N52" s="332">
        <v>59.5</v>
      </c>
    </row>
    <row r="53" spans="1:14">
      <c r="A53" s="248"/>
      <c r="B53" s="244"/>
      <c r="C53" s="244"/>
      <c r="D53" s="244"/>
      <c r="E53" s="244"/>
      <c r="F53" s="244"/>
      <c r="G53" s="310" t="s">
        <v>513</v>
      </c>
      <c r="H53" s="311"/>
      <c r="I53" s="319">
        <v>1840593</v>
      </c>
      <c r="J53" s="320">
        <v>48208</v>
      </c>
      <c r="K53" s="321">
        <v>-12</v>
      </c>
      <c r="L53" s="322">
        <v>49426</v>
      </c>
      <c r="M53" s="323">
        <v>4.5999999999999996</v>
      </c>
      <c r="N53" s="324">
        <v>-16.600000000000001</v>
      </c>
    </row>
    <row r="54" spans="1:14">
      <c r="A54" s="248"/>
      <c r="B54" s="244"/>
      <c r="C54" s="244"/>
      <c r="D54" s="244"/>
      <c r="E54" s="244"/>
      <c r="F54" s="244"/>
      <c r="G54" s="325"/>
      <c r="H54" s="326" t="s">
        <v>512</v>
      </c>
      <c r="I54" s="327">
        <v>1385941</v>
      </c>
      <c r="J54" s="328">
        <v>36300</v>
      </c>
      <c r="K54" s="329">
        <v>-24.3</v>
      </c>
      <c r="L54" s="330">
        <v>26568</v>
      </c>
      <c r="M54" s="331">
        <v>-4.5999999999999996</v>
      </c>
      <c r="N54" s="332">
        <v>-19.7</v>
      </c>
    </row>
    <row r="55" spans="1:14">
      <c r="A55" s="248"/>
      <c r="B55" s="244"/>
      <c r="C55" s="244"/>
      <c r="D55" s="244"/>
      <c r="E55" s="244"/>
      <c r="F55" s="244"/>
      <c r="G55" s="310" t="s">
        <v>514</v>
      </c>
      <c r="H55" s="311"/>
      <c r="I55" s="319">
        <v>1260012</v>
      </c>
      <c r="J55" s="320">
        <v>33150</v>
      </c>
      <c r="K55" s="321">
        <v>-31.2</v>
      </c>
      <c r="L55" s="322">
        <v>42839</v>
      </c>
      <c r="M55" s="323">
        <v>-13.3</v>
      </c>
      <c r="N55" s="324">
        <v>-17.899999999999999</v>
      </c>
    </row>
    <row r="56" spans="1:14">
      <c r="A56" s="248"/>
      <c r="B56" s="244"/>
      <c r="C56" s="244"/>
      <c r="D56" s="244"/>
      <c r="E56" s="244"/>
      <c r="F56" s="244"/>
      <c r="G56" s="325"/>
      <c r="H56" s="326" t="s">
        <v>512</v>
      </c>
      <c r="I56" s="327">
        <v>961145</v>
      </c>
      <c r="J56" s="328">
        <v>25287</v>
      </c>
      <c r="K56" s="329">
        <v>-30.3</v>
      </c>
      <c r="L56" s="330">
        <v>22027</v>
      </c>
      <c r="M56" s="331">
        <v>-17.100000000000001</v>
      </c>
      <c r="N56" s="332">
        <v>-13.2</v>
      </c>
    </row>
    <row r="57" spans="1:14">
      <c r="A57" s="248"/>
      <c r="B57" s="244"/>
      <c r="C57" s="244"/>
      <c r="D57" s="244"/>
      <c r="E57" s="244"/>
      <c r="F57" s="244"/>
      <c r="G57" s="310" t="s">
        <v>515</v>
      </c>
      <c r="H57" s="311"/>
      <c r="I57" s="319">
        <v>1595010</v>
      </c>
      <c r="J57" s="320">
        <v>41626</v>
      </c>
      <c r="K57" s="321">
        <v>25.6</v>
      </c>
      <c r="L57" s="322">
        <v>46819</v>
      </c>
      <c r="M57" s="323">
        <v>9.3000000000000007</v>
      </c>
      <c r="N57" s="324">
        <v>16.3</v>
      </c>
    </row>
    <row r="58" spans="1:14">
      <c r="A58" s="248"/>
      <c r="B58" s="244"/>
      <c r="C58" s="244"/>
      <c r="D58" s="244"/>
      <c r="E58" s="244"/>
      <c r="F58" s="244"/>
      <c r="G58" s="325"/>
      <c r="H58" s="326" t="s">
        <v>512</v>
      </c>
      <c r="I58" s="327">
        <v>1409723</v>
      </c>
      <c r="J58" s="328">
        <v>36790</v>
      </c>
      <c r="K58" s="329">
        <v>45.5</v>
      </c>
      <c r="L58" s="330">
        <v>24121</v>
      </c>
      <c r="M58" s="331">
        <v>9.5</v>
      </c>
      <c r="N58" s="332">
        <v>36</v>
      </c>
    </row>
    <row r="59" spans="1:14">
      <c r="A59" s="248"/>
      <c r="B59" s="244"/>
      <c r="C59" s="244"/>
      <c r="D59" s="244"/>
      <c r="E59" s="244"/>
      <c r="F59" s="244"/>
      <c r="G59" s="310" t="s">
        <v>516</v>
      </c>
      <c r="H59" s="311"/>
      <c r="I59" s="319">
        <v>1764964</v>
      </c>
      <c r="J59" s="320">
        <v>46098</v>
      </c>
      <c r="K59" s="321">
        <v>10.7</v>
      </c>
      <c r="L59" s="322">
        <v>53270</v>
      </c>
      <c r="M59" s="323">
        <v>13.8</v>
      </c>
      <c r="N59" s="324">
        <v>-3.1</v>
      </c>
    </row>
    <row r="60" spans="1:14">
      <c r="A60" s="248"/>
      <c r="B60" s="244"/>
      <c r="C60" s="244"/>
      <c r="D60" s="244"/>
      <c r="E60" s="244"/>
      <c r="F60" s="244"/>
      <c r="G60" s="325"/>
      <c r="H60" s="326" t="s">
        <v>512</v>
      </c>
      <c r="I60" s="333">
        <v>1592968</v>
      </c>
      <c r="J60" s="328">
        <v>41606</v>
      </c>
      <c r="K60" s="329">
        <v>13.1</v>
      </c>
      <c r="L60" s="330">
        <v>24316</v>
      </c>
      <c r="M60" s="331">
        <v>0.8</v>
      </c>
      <c r="N60" s="332">
        <v>12.3</v>
      </c>
    </row>
    <row r="61" spans="1:14">
      <c r="A61" s="248"/>
      <c r="B61" s="244"/>
      <c r="C61" s="244"/>
      <c r="D61" s="244"/>
      <c r="E61" s="244"/>
      <c r="F61" s="244"/>
      <c r="G61" s="310" t="s">
        <v>517</v>
      </c>
      <c r="H61" s="334"/>
      <c r="I61" s="335">
        <v>1705922</v>
      </c>
      <c r="J61" s="336">
        <v>44774</v>
      </c>
      <c r="K61" s="337">
        <v>16.7</v>
      </c>
      <c r="L61" s="338">
        <v>47922</v>
      </c>
      <c r="M61" s="339">
        <v>9.8000000000000007</v>
      </c>
      <c r="N61" s="324">
        <v>6.9</v>
      </c>
    </row>
    <row r="62" spans="1:14">
      <c r="A62" s="248"/>
      <c r="B62" s="244"/>
      <c r="C62" s="244"/>
      <c r="D62" s="244"/>
      <c r="E62" s="244"/>
      <c r="F62" s="244"/>
      <c r="G62" s="325"/>
      <c r="H62" s="326" t="s">
        <v>512</v>
      </c>
      <c r="I62" s="327">
        <v>1432168</v>
      </c>
      <c r="J62" s="328">
        <v>37588</v>
      </c>
      <c r="K62" s="329">
        <v>19.899999999999999</v>
      </c>
      <c r="L62" s="330">
        <v>24975</v>
      </c>
      <c r="M62" s="331">
        <v>4.9000000000000004</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9" zoomScale="80" zoomScaleNormal="80"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7.98</v>
      </c>
      <c r="G47" s="12">
        <v>8.2799999999999994</v>
      </c>
      <c r="H47" s="12">
        <v>9</v>
      </c>
      <c r="I47" s="12">
        <v>6.25</v>
      </c>
      <c r="J47" s="13">
        <v>10.28</v>
      </c>
    </row>
    <row r="48" spans="2:10" ht="57.75" customHeight="1">
      <c r="B48" s="14"/>
      <c r="C48" s="1142" t="s">
        <v>4</v>
      </c>
      <c r="D48" s="1142"/>
      <c r="E48" s="1143"/>
      <c r="F48" s="15">
        <v>8.1300000000000008</v>
      </c>
      <c r="G48" s="16">
        <v>7.79</v>
      </c>
      <c r="H48" s="16">
        <v>8.32</v>
      </c>
      <c r="I48" s="16">
        <v>9.75</v>
      </c>
      <c r="J48" s="17">
        <v>7.23</v>
      </c>
    </row>
    <row r="49" spans="2:10" ht="57.75" customHeight="1" thickBot="1">
      <c r="B49" s="18"/>
      <c r="C49" s="1144" t="s">
        <v>5</v>
      </c>
      <c r="D49" s="1144"/>
      <c r="E49" s="1145"/>
      <c r="F49" s="19">
        <v>1.34</v>
      </c>
      <c r="G49" s="20" t="s">
        <v>524</v>
      </c>
      <c r="H49" s="20">
        <v>1.27</v>
      </c>
      <c r="I49" s="20" t="s">
        <v>525</v>
      </c>
      <c r="J49" s="21">
        <v>1.43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65" zoomScaleNormal="65" zoomScaleSheetLayoutView="100" workbookViewId="0">
      <selection activeCell="G42" sqref="G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526</v>
      </c>
      <c r="D34" s="1152"/>
      <c r="E34" s="1153"/>
      <c r="F34" s="32">
        <v>12.6</v>
      </c>
      <c r="G34" s="33">
        <v>13.39</v>
      </c>
      <c r="H34" s="33">
        <v>11.89</v>
      </c>
      <c r="I34" s="33">
        <v>11.42</v>
      </c>
      <c r="J34" s="34">
        <v>9.66</v>
      </c>
      <c r="K34" s="22"/>
      <c r="L34" s="22"/>
      <c r="M34" s="22"/>
      <c r="N34" s="22"/>
      <c r="O34" s="22"/>
      <c r="P34" s="22"/>
    </row>
    <row r="35" spans="1:16" ht="39" customHeight="1">
      <c r="A35" s="22"/>
      <c r="B35" s="35"/>
      <c r="C35" s="1146" t="s">
        <v>527</v>
      </c>
      <c r="D35" s="1147"/>
      <c r="E35" s="1148"/>
      <c r="F35" s="36">
        <v>8.1300000000000008</v>
      </c>
      <c r="G35" s="37">
        <v>7.79</v>
      </c>
      <c r="H35" s="37">
        <v>8.32</v>
      </c>
      <c r="I35" s="37">
        <v>9.75</v>
      </c>
      <c r="J35" s="38">
        <v>7.23</v>
      </c>
      <c r="K35" s="22"/>
      <c r="L35" s="22"/>
      <c r="M35" s="22"/>
      <c r="N35" s="22"/>
      <c r="O35" s="22"/>
      <c r="P35" s="22"/>
    </row>
    <row r="36" spans="1:16" ht="39" customHeight="1">
      <c r="A36" s="22"/>
      <c r="B36" s="35"/>
      <c r="C36" s="1146" t="s">
        <v>528</v>
      </c>
      <c r="D36" s="1147"/>
      <c r="E36" s="1148"/>
      <c r="F36" s="36">
        <v>3.22</v>
      </c>
      <c r="G36" s="37">
        <v>3.56</v>
      </c>
      <c r="H36" s="37">
        <v>3.15</v>
      </c>
      <c r="I36" s="37">
        <v>1.87</v>
      </c>
      <c r="J36" s="38">
        <v>2.2400000000000002</v>
      </c>
      <c r="K36" s="22"/>
      <c r="L36" s="22"/>
      <c r="M36" s="22"/>
      <c r="N36" s="22"/>
      <c r="O36" s="22"/>
      <c r="P36" s="22"/>
    </row>
    <row r="37" spans="1:16" ht="39" customHeight="1">
      <c r="A37" s="22"/>
      <c r="B37" s="35"/>
      <c r="C37" s="1146" t="s">
        <v>529</v>
      </c>
      <c r="D37" s="1147"/>
      <c r="E37" s="1148"/>
      <c r="F37" s="36">
        <v>0.55000000000000004</v>
      </c>
      <c r="G37" s="37">
        <v>2.63</v>
      </c>
      <c r="H37" s="37">
        <v>0.49</v>
      </c>
      <c r="I37" s="37">
        <v>0.59</v>
      </c>
      <c r="J37" s="38">
        <v>1.38</v>
      </c>
      <c r="K37" s="22"/>
      <c r="L37" s="22"/>
      <c r="M37" s="22"/>
      <c r="N37" s="22"/>
      <c r="O37" s="22"/>
      <c r="P37" s="22"/>
    </row>
    <row r="38" spans="1:16" ht="39" customHeight="1">
      <c r="A38" s="22"/>
      <c r="B38" s="35"/>
      <c r="C38" s="1146" t="s">
        <v>530</v>
      </c>
      <c r="D38" s="1147"/>
      <c r="E38" s="1148"/>
      <c r="F38" s="36">
        <v>0.94</v>
      </c>
      <c r="G38" s="37">
        <v>0.71</v>
      </c>
      <c r="H38" s="37">
        <v>0.56999999999999995</v>
      </c>
      <c r="I38" s="37">
        <v>0.88</v>
      </c>
      <c r="J38" s="38">
        <v>0.76</v>
      </c>
      <c r="K38" s="22"/>
      <c r="L38" s="22"/>
      <c r="M38" s="22"/>
      <c r="N38" s="22"/>
      <c r="O38" s="22"/>
      <c r="P38" s="22"/>
    </row>
    <row r="39" spans="1:16" ht="39" customHeight="1">
      <c r="A39" s="22"/>
      <c r="B39" s="35"/>
      <c r="C39" s="1146" t="s">
        <v>531</v>
      </c>
      <c r="D39" s="1147"/>
      <c r="E39" s="1148"/>
      <c r="F39" s="36">
        <v>0.02</v>
      </c>
      <c r="G39" s="37">
        <v>0.03</v>
      </c>
      <c r="H39" s="37">
        <v>0.03</v>
      </c>
      <c r="I39" s="37">
        <v>0.04</v>
      </c>
      <c r="J39" s="38">
        <v>0.05</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532</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533</v>
      </c>
      <c r="D43" s="1150"/>
      <c r="E43" s="1151"/>
      <c r="F43" s="41">
        <v>0.08</v>
      </c>
      <c r="G43" s="42">
        <v>0</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972</v>
      </c>
      <c r="L45" s="60">
        <v>995</v>
      </c>
      <c r="M45" s="60">
        <v>1004</v>
      </c>
      <c r="N45" s="60">
        <v>1066</v>
      </c>
      <c r="O45" s="61">
        <v>1158</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c r="A48" s="48"/>
      <c r="B48" s="1164"/>
      <c r="C48" s="1165"/>
      <c r="D48" s="62"/>
      <c r="E48" s="1156" t="s">
        <v>15</v>
      </c>
      <c r="F48" s="1156"/>
      <c r="G48" s="1156"/>
      <c r="H48" s="1156"/>
      <c r="I48" s="1156"/>
      <c r="J48" s="1157"/>
      <c r="K48" s="63">
        <v>288</v>
      </c>
      <c r="L48" s="64">
        <v>277</v>
      </c>
      <c r="M48" s="64">
        <v>232</v>
      </c>
      <c r="N48" s="64">
        <v>239</v>
      </c>
      <c r="O48" s="65">
        <v>218</v>
      </c>
      <c r="P48" s="48"/>
      <c r="Q48" s="48"/>
      <c r="R48" s="48"/>
      <c r="S48" s="48"/>
      <c r="T48" s="48"/>
      <c r="U48" s="48"/>
    </row>
    <row r="49" spans="1:21" ht="30.75" customHeight="1">
      <c r="A49" s="48"/>
      <c r="B49" s="1164"/>
      <c r="C49" s="1165"/>
      <c r="D49" s="62"/>
      <c r="E49" s="1156" t="s">
        <v>16</v>
      </c>
      <c r="F49" s="1156"/>
      <c r="G49" s="1156"/>
      <c r="H49" s="1156"/>
      <c r="I49" s="1156"/>
      <c r="J49" s="1157"/>
      <c r="K49" s="63">
        <v>64</v>
      </c>
      <c r="L49" s="64">
        <v>65</v>
      </c>
      <c r="M49" s="64">
        <v>70</v>
      </c>
      <c r="N49" s="64">
        <v>79</v>
      </c>
      <c r="O49" s="65">
        <v>58</v>
      </c>
      <c r="P49" s="48"/>
      <c r="Q49" s="48"/>
      <c r="R49" s="48"/>
      <c r="S49" s="48"/>
      <c r="T49" s="48"/>
      <c r="U49" s="48"/>
    </row>
    <row r="50" spans="1:21" ht="30.75" customHeight="1">
      <c r="A50" s="48"/>
      <c r="B50" s="1164"/>
      <c r="C50" s="1165"/>
      <c r="D50" s="62"/>
      <c r="E50" s="1156" t="s">
        <v>17</v>
      </c>
      <c r="F50" s="1156"/>
      <c r="G50" s="1156"/>
      <c r="H50" s="1156"/>
      <c r="I50" s="1156"/>
      <c r="J50" s="1157"/>
      <c r="K50" s="63">
        <v>237</v>
      </c>
      <c r="L50" s="64">
        <v>138</v>
      </c>
      <c r="M50" s="64">
        <v>142</v>
      </c>
      <c r="N50" s="64">
        <v>104</v>
      </c>
      <c r="O50" s="65">
        <v>105</v>
      </c>
      <c r="P50" s="48"/>
      <c r="Q50" s="48"/>
      <c r="R50" s="48"/>
      <c r="S50" s="48"/>
      <c r="T50" s="48"/>
      <c r="U50" s="48"/>
    </row>
    <row r="51" spans="1:21" ht="30.75" customHeight="1">
      <c r="A51" s="48"/>
      <c r="B51" s="1166"/>
      <c r="C51" s="1167"/>
      <c r="D51" s="66"/>
      <c r="E51" s="1156" t="s">
        <v>18</v>
      </c>
      <c r="F51" s="1156"/>
      <c r="G51" s="1156"/>
      <c r="H51" s="1156"/>
      <c r="I51" s="1156"/>
      <c r="J51" s="1157"/>
      <c r="K51" s="63" t="s">
        <v>479</v>
      </c>
      <c r="L51" s="64" t="s">
        <v>479</v>
      </c>
      <c r="M51" s="64" t="s">
        <v>479</v>
      </c>
      <c r="N51" s="64" t="s">
        <v>479</v>
      </c>
      <c r="O51" s="65" t="s">
        <v>479</v>
      </c>
      <c r="P51" s="48"/>
      <c r="Q51" s="48"/>
      <c r="R51" s="48"/>
      <c r="S51" s="48"/>
      <c r="T51" s="48"/>
      <c r="U51" s="48"/>
    </row>
    <row r="52" spans="1:21" ht="30.75" customHeight="1">
      <c r="A52" s="48"/>
      <c r="B52" s="1154" t="s">
        <v>19</v>
      </c>
      <c r="C52" s="1155"/>
      <c r="D52" s="66"/>
      <c r="E52" s="1156" t="s">
        <v>20</v>
      </c>
      <c r="F52" s="1156"/>
      <c r="G52" s="1156"/>
      <c r="H52" s="1156"/>
      <c r="I52" s="1156"/>
      <c r="J52" s="1157"/>
      <c r="K52" s="63">
        <v>905</v>
      </c>
      <c r="L52" s="64">
        <v>933</v>
      </c>
      <c r="M52" s="64">
        <v>937</v>
      </c>
      <c r="N52" s="64">
        <v>926</v>
      </c>
      <c r="O52" s="65">
        <v>914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656</v>
      </c>
      <c r="L53" s="69">
        <v>542</v>
      </c>
      <c r="M53" s="69">
        <v>511</v>
      </c>
      <c r="N53" s="69">
        <v>562</v>
      </c>
      <c r="O53" s="70">
        <v>625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election activeCell="P54" sqref="P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2" t="s">
        <v>24</v>
      </c>
      <c r="C41" s="1183"/>
      <c r="D41" s="81"/>
      <c r="E41" s="1184" t="s">
        <v>25</v>
      </c>
      <c r="F41" s="1184"/>
      <c r="G41" s="1184"/>
      <c r="H41" s="1185"/>
      <c r="I41" s="82">
        <v>10041</v>
      </c>
      <c r="J41" s="83">
        <v>10293</v>
      </c>
      <c r="K41" s="83">
        <v>10304</v>
      </c>
      <c r="L41" s="83">
        <v>10417</v>
      </c>
      <c r="M41" s="84">
        <v>10624</v>
      </c>
    </row>
    <row r="42" spans="2:13" ht="27.75" customHeight="1">
      <c r="B42" s="1172"/>
      <c r="C42" s="1173"/>
      <c r="D42" s="85"/>
      <c r="E42" s="1176" t="s">
        <v>26</v>
      </c>
      <c r="F42" s="1176"/>
      <c r="G42" s="1176"/>
      <c r="H42" s="1177"/>
      <c r="I42" s="86">
        <v>1190</v>
      </c>
      <c r="J42" s="87">
        <v>881</v>
      </c>
      <c r="K42" s="87">
        <v>524</v>
      </c>
      <c r="L42" s="87">
        <v>256</v>
      </c>
      <c r="M42" s="88">
        <v>94</v>
      </c>
    </row>
    <row r="43" spans="2:13" ht="27.75" customHeight="1">
      <c r="B43" s="1172"/>
      <c r="C43" s="1173"/>
      <c r="D43" s="85"/>
      <c r="E43" s="1176" t="s">
        <v>27</v>
      </c>
      <c r="F43" s="1176"/>
      <c r="G43" s="1176"/>
      <c r="H43" s="1177"/>
      <c r="I43" s="86">
        <v>2308</v>
      </c>
      <c r="J43" s="87">
        <v>2174</v>
      </c>
      <c r="K43" s="87">
        <v>1938</v>
      </c>
      <c r="L43" s="87">
        <v>1729</v>
      </c>
      <c r="M43" s="88">
        <v>1546</v>
      </c>
    </row>
    <row r="44" spans="2:13" ht="27.75" customHeight="1">
      <c r="B44" s="1172"/>
      <c r="C44" s="1173"/>
      <c r="D44" s="85"/>
      <c r="E44" s="1176" t="s">
        <v>28</v>
      </c>
      <c r="F44" s="1176"/>
      <c r="G44" s="1176"/>
      <c r="H44" s="1177"/>
      <c r="I44" s="86">
        <v>624</v>
      </c>
      <c r="J44" s="87">
        <v>603</v>
      </c>
      <c r="K44" s="87">
        <v>644</v>
      </c>
      <c r="L44" s="87">
        <v>722</v>
      </c>
      <c r="M44" s="88">
        <v>851</v>
      </c>
    </row>
    <row r="45" spans="2:13" ht="27.75" customHeight="1">
      <c r="B45" s="1172"/>
      <c r="C45" s="1173"/>
      <c r="D45" s="85"/>
      <c r="E45" s="1176" t="s">
        <v>29</v>
      </c>
      <c r="F45" s="1176"/>
      <c r="G45" s="1176"/>
      <c r="H45" s="1177"/>
      <c r="I45" s="86">
        <v>2021</v>
      </c>
      <c r="J45" s="87">
        <v>1873</v>
      </c>
      <c r="K45" s="87">
        <v>1835</v>
      </c>
      <c r="L45" s="87">
        <v>1763</v>
      </c>
      <c r="M45" s="88">
        <v>1423</v>
      </c>
    </row>
    <row r="46" spans="2:13" ht="27.75" customHeight="1">
      <c r="B46" s="1172"/>
      <c r="C46" s="1173"/>
      <c r="D46" s="85"/>
      <c r="E46" s="1176" t="s">
        <v>30</v>
      </c>
      <c r="F46" s="1176"/>
      <c r="G46" s="1176"/>
      <c r="H46" s="1177"/>
      <c r="I46" s="86">
        <v>6</v>
      </c>
      <c r="J46" s="87">
        <v>4</v>
      </c>
      <c r="K46" s="87">
        <v>2</v>
      </c>
      <c r="L46" s="87">
        <v>1</v>
      </c>
      <c r="M46" s="88">
        <v>1</v>
      </c>
    </row>
    <row r="47" spans="2:13" ht="27.75" customHeight="1">
      <c r="B47" s="1172"/>
      <c r="C47" s="1173"/>
      <c r="D47" s="85"/>
      <c r="E47" s="1176" t="s">
        <v>31</v>
      </c>
      <c r="F47" s="1176"/>
      <c r="G47" s="1176"/>
      <c r="H47" s="1177"/>
      <c r="I47" s="86" t="s">
        <v>479</v>
      </c>
      <c r="J47" s="87" t="s">
        <v>479</v>
      </c>
      <c r="K47" s="87" t="s">
        <v>479</v>
      </c>
      <c r="L47" s="87" t="s">
        <v>479</v>
      </c>
      <c r="M47" s="88" t="s">
        <v>479</v>
      </c>
    </row>
    <row r="48" spans="2:13" ht="27.75" customHeight="1">
      <c r="B48" s="1174"/>
      <c r="C48" s="1175"/>
      <c r="D48" s="85"/>
      <c r="E48" s="1176" t="s">
        <v>32</v>
      </c>
      <c r="F48" s="1176"/>
      <c r="G48" s="1176"/>
      <c r="H48" s="1177"/>
      <c r="I48" s="86" t="s">
        <v>479</v>
      </c>
      <c r="J48" s="87" t="s">
        <v>479</v>
      </c>
      <c r="K48" s="87" t="s">
        <v>479</v>
      </c>
      <c r="L48" s="87" t="s">
        <v>479</v>
      </c>
      <c r="M48" s="88" t="s">
        <v>479</v>
      </c>
    </row>
    <row r="49" spans="2:13" ht="27.75" customHeight="1">
      <c r="B49" s="1170" t="s">
        <v>33</v>
      </c>
      <c r="C49" s="1171"/>
      <c r="D49" s="89"/>
      <c r="E49" s="1176" t="s">
        <v>34</v>
      </c>
      <c r="F49" s="1176"/>
      <c r="G49" s="1176"/>
      <c r="H49" s="1177"/>
      <c r="I49" s="86">
        <v>1437</v>
      </c>
      <c r="J49" s="87">
        <v>1430</v>
      </c>
      <c r="K49" s="87">
        <v>1506</v>
      </c>
      <c r="L49" s="87">
        <v>1135</v>
      </c>
      <c r="M49" s="88">
        <v>1344</v>
      </c>
    </row>
    <row r="50" spans="2:13" ht="27.75" customHeight="1">
      <c r="B50" s="1172"/>
      <c r="C50" s="1173"/>
      <c r="D50" s="85"/>
      <c r="E50" s="1176" t="s">
        <v>35</v>
      </c>
      <c r="F50" s="1176"/>
      <c r="G50" s="1176"/>
      <c r="H50" s="1177"/>
      <c r="I50" s="86">
        <v>437</v>
      </c>
      <c r="J50" s="87">
        <v>453</v>
      </c>
      <c r="K50" s="87">
        <v>414</v>
      </c>
      <c r="L50" s="87">
        <v>539</v>
      </c>
      <c r="M50" s="88">
        <v>336</v>
      </c>
    </row>
    <row r="51" spans="2:13" ht="27.75" customHeight="1">
      <c r="B51" s="1174"/>
      <c r="C51" s="1175"/>
      <c r="D51" s="85"/>
      <c r="E51" s="1176" t="s">
        <v>36</v>
      </c>
      <c r="F51" s="1176"/>
      <c r="G51" s="1176"/>
      <c r="H51" s="1177"/>
      <c r="I51" s="86">
        <v>7714</v>
      </c>
      <c r="J51" s="87">
        <v>7746</v>
      </c>
      <c r="K51" s="87">
        <v>7544</v>
      </c>
      <c r="L51" s="87">
        <v>7313</v>
      </c>
      <c r="M51" s="88">
        <v>6990</v>
      </c>
    </row>
    <row r="52" spans="2:13" ht="27.75" customHeight="1" thickBot="1">
      <c r="B52" s="1178" t="s">
        <v>37</v>
      </c>
      <c r="C52" s="1179"/>
      <c r="D52" s="90"/>
      <c r="E52" s="1180" t="s">
        <v>38</v>
      </c>
      <c r="F52" s="1180"/>
      <c r="G52" s="1180"/>
      <c r="H52" s="1181"/>
      <c r="I52" s="91">
        <v>6600</v>
      </c>
      <c r="J52" s="92">
        <v>6198</v>
      </c>
      <c r="K52" s="92">
        <v>5783</v>
      </c>
      <c r="L52" s="92">
        <v>5902</v>
      </c>
      <c r="M52" s="93">
        <v>5868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54789</v>
      </c>
      <c r="E3" s="116"/>
      <c r="F3" s="117">
        <v>47258</v>
      </c>
      <c r="G3" s="118"/>
      <c r="H3" s="119"/>
    </row>
    <row r="4" spans="1:8">
      <c r="A4" s="120"/>
      <c r="B4" s="121"/>
      <c r="C4" s="122"/>
      <c r="D4" s="123">
        <v>47957</v>
      </c>
      <c r="E4" s="124"/>
      <c r="F4" s="125">
        <v>27842</v>
      </c>
      <c r="G4" s="126"/>
      <c r="H4" s="127"/>
    </row>
    <row r="5" spans="1:8">
      <c r="A5" s="108" t="s">
        <v>513</v>
      </c>
      <c r="B5" s="113"/>
      <c r="C5" s="114"/>
      <c r="D5" s="115">
        <v>48208</v>
      </c>
      <c r="E5" s="116"/>
      <c r="F5" s="117">
        <v>49426</v>
      </c>
      <c r="G5" s="118"/>
      <c r="H5" s="119"/>
    </row>
    <row r="6" spans="1:8">
      <c r="A6" s="120"/>
      <c r="B6" s="121"/>
      <c r="C6" s="122"/>
      <c r="D6" s="123">
        <v>36300</v>
      </c>
      <c r="E6" s="124"/>
      <c r="F6" s="125">
        <v>26568</v>
      </c>
      <c r="G6" s="126"/>
      <c r="H6" s="127"/>
    </row>
    <row r="7" spans="1:8">
      <c r="A7" s="108" t="s">
        <v>514</v>
      </c>
      <c r="B7" s="113"/>
      <c r="C7" s="114"/>
      <c r="D7" s="115">
        <v>33150</v>
      </c>
      <c r="E7" s="116"/>
      <c r="F7" s="117">
        <v>42839</v>
      </c>
      <c r="G7" s="118"/>
      <c r="H7" s="119"/>
    </row>
    <row r="8" spans="1:8">
      <c r="A8" s="120"/>
      <c r="B8" s="121"/>
      <c r="C8" s="122"/>
      <c r="D8" s="123">
        <v>25287</v>
      </c>
      <c r="E8" s="124"/>
      <c r="F8" s="125">
        <v>22027</v>
      </c>
      <c r="G8" s="126"/>
      <c r="H8" s="127"/>
    </row>
    <row r="9" spans="1:8">
      <c r="A9" s="108" t="s">
        <v>515</v>
      </c>
      <c r="B9" s="113"/>
      <c r="C9" s="114"/>
      <c r="D9" s="115">
        <v>41626</v>
      </c>
      <c r="E9" s="116"/>
      <c r="F9" s="117">
        <v>46819</v>
      </c>
      <c r="G9" s="118"/>
      <c r="H9" s="119"/>
    </row>
    <row r="10" spans="1:8">
      <c r="A10" s="120"/>
      <c r="B10" s="121"/>
      <c r="C10" s="122"/>
      <c r="D10" s="123">
        <v>36790</v>
      </c>
      <c r="E10" s="124"/>
      <c r="F10" s="125">
        <v>24121</v>
      </c>
      <c r="G10" s="126"/>
      <c r="H10" s="127"/>
    </row>
    <row r="11" spans="1:8">
      <c r="A11" s="108" t="s">
        <v>516</v>
      </c>
      <c r="B11" s="113"/>
      <c r="C11" s="114"/>
      <c r="D11" s="115">
        <v>46098</v>
      </c>
      <c r="E11" s="116"/>
      <c r="F11" s="117">
        <v>53270</v>
      </c>
      <c r="G11" s="118"/>
      <c r="H11" s="119"/>
    </row>
    <row r="12" spans="1:8">
      <c r="A12" s="120"/>
      <c r="B12" s="121"/>
      <c r="C12" s="128"/>
      <c r="D12" s="123">
        <v>41606</v>
      </c>
      <c r="E12" s="124"/>
      <c r="F12" s="125">
        <v>24316</v>
      </c>
      <c r="G12" s="126"/>
      <c r="H12" s="127"/>
    </row>
    <row r="13" spans="1:8">
      <c r="A13" s="108"/>
      <c r="B13" s="113"/>
      <c r="C13" s="129"/>
      <c r="D13" s="130">
        <v>44774</v>
      </c>
      <c r="E13" s="131"/>
      <c r="F13" s="132">
        <v>47922</v>
      </c>
      <c r="G13" s="133"/>
      <c r="H13" s="119"/>
    </row>
    <row r="14" spans="1:8">
      <c r="A14" s="120"/>
      <c r="B14" s="121"/>
      <c r="C14" s="122"/>
      <c r="D14" s="123">
        <v>37588</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8.1300000000000008</v>
      </c>
      <c r="C19" s="134">
        <f>ROUND(VALUE(SUBSTITUTE(実質収支比率等に係る経年分析!G$48,"▲","-")),2)</f>
        <v>7.79</v>
      </c>
      <c r="D19" s="134">
        <f>ROUND(VALUE(SUBSTITUTE(実質収支比率等に係る経年分析!H$48,"▲","-")),2)</f>
        <v>8.32</v>
      </c>
      <c r="E19" s="134">
        <f>ROUND(VALUE(SUBSTITUTE(実質収支比率等に係る経年分析!I$48,"▲","-")),2)</f>
        <v>9.75</v>
      </c>
      <c r="F19" s="134">
        <f>ROUND(VALUE(SUBSTITUTE(実質収支比率等に係る経年分析!J$48,"▲","-")),2)</f>
        <v>7.23</v>
      </c>
    </row>
    <row r="20" spans="1:11">
      <c r="A20" s="134" t="s">
        <v>43</v>
      </c>
      <c r="B20" s="134">
        <f>ROUND(VALUE(SUBSTITUTE(実質収支比率等に係る経年分析!F$47,"▲","-")),2)</f>
        <v>7.98</v>
      </c>
      <c r="C20" s="134">
        <f>ROUND(VALUE(SUBSTITUTE(実質収支比率等に係る経年分析!G$47,"▲","-")),2)</f>
        <v>8.2799999999999994</v>
      </c>
      <c r="D20" s="134">
        <f>ROUND(VALUE(SUBSTITUTE(実質収支比率等に係る経年分析!H$47,"▲","-")),2)</f>
        <v>9</v>
      </c>
      <c r="E20" s="134">
        <f>ROUND(VALUE(SUBSTITUTE(実質収支比率等に係る経年分析!I$47,"▲","-")),2)</f>
        <v>6.25</v>
      </c>
      <c r="F20" s="134">
        <f>ROUND(VALUE(SUBSTITUTE(実質収支比率等に係る経年分析!J$47,"▲","-")),2)</f>
        <v>10.28</v>
      </c>
    </row>
    <row r="21" spans="1:11">
      <c r="A21" s="134" t="s">
        <v>44</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1.43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8.1300000000000008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905</v>
      </c>
      <c r="E42" s="136"/>
      <c r="F42" s="136"/>
      <c r="G42" s="136">
        <f>'実質公債費比率（分子）の構造'!L$52</f>
        <v>933</v>
      </c>
      <c r="H42" s="136"/>
      <c r="I42" s="136"/>
      <c r="J42" s="136">
        <f>'実質公債費比率（分子）の構造'!M$52</f>
        <v>937</v>
      </c>
      <c r="K42" s="136"/>
      <c r="L42" s="136"/>
      <c r="M42" s="136">
        <f>'実質公債費比率（分子）の構造'!N$52</f>
        <v>926</v>
      </c>
      <c r="N42" s="136"/>
      <c r="O42" s="136"/>
      <c r="P42" s="136">
        <f>'実質公債費比率（分子）の構造'!O$52</f>
        <v>914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237</v>
      </c>
      <c r="C44" s="136"/>
      <c r="D44" s="136"/>
      <c r="E44" s="136">
        <f>'実質公債費比率（分子）の構造'!L$50</f>
        <v>138</v>
      </c>
      <c r="F44" s="136"/>
      <c r="G44" s="136"/>
      <c r="H44" s="136">
        <f>'実質公債費比率（分子）の構造'!M$50</f>
        <v>142</v>
      </c>
      <c r="I44" s="136"/>
      <c r="J44" s="136"/>
      <c r="K44" s="136">
        <f>'実質公債費比率（分子）の構造'!N$50</f>
        <v>104</v>
      </c>
      <c r="L44" s="136"/>
      <c r="M44" s="136"/>
      <c r="N44" s="136">
        <f>'実質公債費比率（分子）の構造'!O$50</f>
        <v>105</v>
      </c>
      <c r="O44" s="136"/>
      <c r="P44" s="136"/>
    </row>
    <row r="45" spans="1:16">
      <c r="A45" s="136" t="s">
        <v>54</v>
      </c>
      <c r="B45" s="136">
        <f>'実質公債費比率（分子）の構造'!K$49</f>
        <v>64</v>
      </c>
      <c r="C45" s="136"/>
      <c r="D45" s="136"/>
      <c r="E45" s="136">
        <f>'実質公債費比率（分子）の構造'!L$49</f>
        <v>65</v>
      </c>
      <c r="F45" s="136"/>
      <c r="G45" s="136"/>
      <c r="H45" s="136">
        <f>'実質公債費比率（分子）の構造'!M$49</f>
        <v>70</v>
      </c>
      <c r="I45" s="136"/>
      <c r="J45" s="136"/>
      <c r="K45" s="136">
        <f>'実質公債費比率（分子）の構造'!N$49</f>
        <v>79</v>
      </c>
      <c r="L45" s="136"/>
      <c r="M45" s="136"/>
      <c r="N45" s="136">
        <f>'実質公債費比率（分子）の構造'!O$49</f>
        <v>58</v>
      </c>
      <c r="O45" s="136"/>
      <c r="P45" s="136"/>
    </row>
    <row r="46" spans="1:16">
      <c r="A46" s="136" t="s">
        <v>55</v>
      </c>
      <c r="B46" s="136">
        <f>'実質公債費比率（分子）の構造'!K$48</f>
        <v>288</v>
      </c>
      <c r="C46" s="136"/>
      <c r="D46" s="136"/>
      <c r="E46" s="136">
        <f>'実質公債費比率（分子）の構造'!L$48</f>
        <v>277</v>
      </c>
      <c r="F46" s="136"/>
      <c r="G46" s="136"/>
      <c r="H46" s="136">
        <f>'実質公債費比率（分子）の構造'!M$48</f>
        <v>232</v>
      </c>
      <c r="I46" s="136"/>
      <c r="J46" s="136"/>
      <c r="K46" s="136">
        <f>'実質公債費比率（分子）の構造'!N$48</f>
        <v>239</v>
      </c>
      <c r="L46" s="136"/>
      <c r="M46" s="136"/>
      <c r="N46" s="136">
        <f>'実質公債費比率（分子）の構造'!O$48</f>
        <v>218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972</v>
      </c>
      <c r="C49" s="136"/>
      <c r="D49" s="136"/>
      <c r="E49" s="136">
        <f>'実質公債費比率（分子）の構造'!L$45</f>
        <v>995</v>
      </c>
      <c r="F49" s="136"/>
      <c r="G49" s="136"/>
      <c r="H49" s="136">
        <f>'実質公債費比率（分子）の構造'!M$45</f>
        <v>1004</v>
      </c>
      <c r="I49" s="136"/>
      <c r="J49" s="136"/>
      <c r="K49" s="136">
        <f>'実質公債費比率（分子）の構造'!N$45</f>
        <v>1066</v>
      </c>
      <c r="L49" s="136"/>
      <c r="M49" s="136"/>
      <c r="N49" s="136">
        <f>'実質公債費比率（分子）の構造'!O$45</f>
        <v>1158</v>
      </c>
      <c r="O49" s="136"/>
      <c r="P49" s="136"/>
    </row>
    <row r="50" spans="1:16">
      <c r="A50" s="136" t="s">
        <v>59</v>
      </c>
      <c r="B50" s="136" t="e">
        <f>NA()</f>
        <v>#N/A</v>
      </c>
      <c r="C50" s="136">
        <f>IF(ISNUMBER('実質公債費比率（分子）の構造'!K$53),'実質公債費比率（分子）の構造'!K$53,NA())</f>
        <v>656</v>
      </c>
      <c r="D50" s="136" t="e">
        <f>NA()</f>
        <v>#N/A</v>
      </c>
      <c r="E50" s="136" t="e">
        <f>NA()</f>
        <v>#N/A</v>
      </c>
      <c r="F50" s="136">
        <f>IF(ISNUMBER('実質公債費比率（分子）の構造'!L$53),'実質公債費比率（分子）の構造'!L$53,NA())</f>
        <v>542</v>
      </c>
      <c r="G50" s="136" t="e">
        <f>NA()</f>
        <v>#N/A</v>
      </c>
      <c r="H50" s="136" t="e">
        <f>NA()</f>
        <v>#N/A</v>
      </c>
      <c r="I50" s="136">
        <f>IF(ISNUMBER('実質公債費比率（分子）の構造'!M$53),'実質公債費比率（分子）の構造'!M$53,NA())</f>
        <v>511</v>
      </c>
      <c r="J50" s="136" t="e">
        <f>NA()</f>
        <v>#N/A</v>
      </c>
      <c r="K50" s="136" t="e">
        <f>NA()</f>
        <v>#N/A</v>
      </c>
      <c r="L50" s="136">
        <f>IF(ISNUMBER('実質公債費比率（分子）の構造'!N$53),'実質公債費比率（分子）の構造'!N$53,NA())</f>
        <v>562</v>
      </c>
      <c r="M50" s="136" t="e">
        <f>NA()</f>
        <v>#N/A</v>
      </c>
      <c r="N50" s="136" t="e">
        <f>NA()</f>
        <v>#N/A</v>
      </c>
      <c r="O50" s="136">
        <f>IF(ISNUMBER('実質公債費比率（分子）の構造'!O$53),'実質公債費比率（分子）の構造'!O$53,NA())</f>
        <v>625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7714</v>
      </c>
      <c r="E56" s="135"/>
      <c r="F56" s="135"/>
      <c r="G56" s="135">
        <f>'将来負担比率（分子）の構造'!J$51</f>
        <v>7746</v>
      </c>
      <c r="H56" s="135"/>
      <c r="I56" s="135"/>
      <c r="J56" s="135">
        <f>'将来負担比率（分子）の構造'!K$51</f>
        <v>7544</v>
      </c>
      <c r="K56" s="135"/>
      <c r="L56" s="135"/>
      <c r="M56" s="135">
        <f>'将来負担比率（分子）の構造'!L$51</f>
        <v>7313</v>
      </c>
      <c r="N56" s="135"/>
      <c r="O56" s="135"/>
      <c r="P56" s="135">
        <f>'将来負担比率（分子）の構造'!M$51</f>
        <v>6990</v>
      </c>
    </row>
    <row r="57" spans="1:16">
      <c r="A57" s="135" t="s">
        <v>35</v>
      </c>
      <c r="B57" s="135"/>
      <c r="C57" s="135"/>
      <c r="D57" s="135">
        <f>'将来負担比率（分子）の構造'!I$50</f>
        <v>437</v>
      </c>
      <c r="E57" s="135"/>
      <c r="F57" s="135"/>
      <c r="G57" s="135">
        <f>'将来負担比率（分子）の構造'!J$50</f>
        <v>453</v>
      </c>
      <c r="H57" s="135"/>
      <c r="I57" s="135"/>
      <c r="J57" s="135">
        <f>'将来負担比率（分子）の構造'!K$50</f>
        <v>414</v>
      </c>
      <c r="K57" s="135"/>
      <c r="L57" s="135"/>
      <c r="M57" s="135">
        <f>'将来負担比率（分子）の構造'!L$50</f>
        <v>539</v>
      </c>
      <c r="N57" s="135"/>
      <c r="O57" s="135"/>
      <c r="P57" s="135">
        <f>'将来負担比率（分子）の構造'!M$50</f>
        <v>336</v>
      </c>
    </row>
    <row r="58" spans="1:16">
      <c r="A58" s="135" t="s">
        <v>34</v>
      </c>
      <c r="B58" s="135"/>
      <c r="C58" s="135"/>
      <c r="D58" s="135">
        <f>'将来負担比率（分子）の構造'!I$49</f>
        <v>1437</v>
      </c>
      <c r="E58" s="135"/>
      <c r="F58" s="135"/>
      <c r="G58" s="135">
        <f>'将来負担比率（分子）の構造'!J$49</f>
        <v>1430</v>
      </c>
      <c r="H58" s="135"/>
      <c r="I58" s="135"/>
      <c r="J58" s="135">
        <f>'将来負担比率（分子）の構造'!K$49</f>
        <v>1506</v>
      </c>
      <c r="K58" s="135"/>
      <c r="L58" s="135"/>
      <c r="M58" s="135">
        <f>'将来負担比率（分子）の構造'!L$49</f>
        <v>1135</v>
      </c>
      <c r="N58" s="135"/>
      <c r="O58" s="135"/>
      <c r="P58" s="135">
        <f>'将来負担比率（分子）の構造'!M$49</f>
        <v>1344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4</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2021</v>
      </c>
      <c r="C62" s="135"/>
      <c r="D62" s="135"/>
      <c r="E62" s="135">
        <f>'将来負担比率（分子）の構造'!J$45</f>
        <v>1873</v>
      </c>
      <c r="F62" s="135"/>
      <c r="G62" s="135"/>
      <c r="H62" s="135">
        <f>'将来負担比率（分子）の構造'!K$45</f>
        <v>1835</v>
      </c>
      <c r="I62" s="135"/>
      <c r="J62" s="135"/>
      <c r="K62" s="135">
        <f>'将来負担比率（分子）の構造'!L$45</f>
        <v>1763</v>
      </c>
      <c r="L62" s="135"/>
      <c r="M62" s="135"/>
      <c r="N62" s="135">
        <f>'将来負担比率（分子）の構造'!M$45</f>
        <v>1423</v>
      </c>
      <c r="O62" s="135"/>
      <c r="P62" s="135"/>
    </row>
    <row r="63" spans="1:16">
      <c r="A63" s="135" t="s">
        <v>28</v>
      </c>
      <c r="B63" s="135">
        <f>'将来負担比率（分子）の構造'!I$44</f>
        <v>624</v>
      </c>
      <c r="C63" s="135"/>
      <c r="D63" s="135"/>
      <c r="E63" s="135">
        <f>'将来負担比率（分子）の構造'!J$44</f>
        <v>603</v>
      </c>
      <c r="F63" s="135"/>
      <c r="G63" s="135"/>
      <c r="H63" s="135">
        <f>'将来負担比率（分子）の構造'!K$44</f>
        <v>644</v>
      </c>
      <c r="I63" s="135"/>
      <c r="J63" s="135"/>
      <c r="K63" s="135">
        <f>'将来負担比率（分子）の構造'!L$44</f>
        <v>722</v>
      </c>
      <c r="L63" s="135"/>
      <c r="M63" s="135"/>
      <c r="N63" s="135">
        <f>'将来負担比率（分子）の構造'!M$44</f>
        <v>851</v>
      </c>
      <c r="O63" s="135"/>
      <c r="P63" s="135"/>
    </row>
    <row r="64" spans="1:16">
      <c r="A64" s="135" t="s">
        <v>27</v>
      </c>
      <c r="B64" s="135">
        <f>'将来負担比率（分子）の構造'!I$43</f>
        <v>2308</v>
      </c>
      <c r="C64" s="135"/>
      <c r="D64" s="135"/>
      <c r="E64" s="135">
        <f>'将来負担比率（分子）の構造'!J$43</f>
        <v>2174</v>
      </c>
      <c r="F64" s="135"/>
      <c r="G64" s="135"/>
      <c r="H64" s="135">
        <f>'将来負担比率（分子）の構造'!K$43</f>
        <v>1938</v>
      </c>
      <c r="I64" s="135"/>
      <c r="J64" s="135"/>
      <c r="K64" s="135">
        <f>'将来負担比率（分子）の構造'!L$43</f>
        <v>1729</v>
      </c>
      <c r="L64" s="135"/>
      <c r="M64" s="135"/>
      <c r="N64" s="135">
        <f>'将来負担比率（分子）の構造'!M$43</f>
        <v>1546</v>
      </c>
      <c r="O64" s="135"/>
      <c r="P64" s="135"/>
    </row>
    <row r="65" spans="1:16">
      <c r="A65" s="135" t="s">
        <v>26</v>
      </c>
      <c r="B65" s="135">
        <f>'将来負担比率（分子）の構造'!I$42</f>
        <v>1190</v>
      </c>
      <c r="C65" s="135"/>
      <c r="D65" s="135"/>
      <c r="E65" s="135">
        <f>'将来負担比率（分子）の構造'!J$42</f>
        <v>881</v>
      </c>
      <c r="F65" s="135"/>
      <c r="G65" s="135"/>
      <c r="H65" s="135">
        <f>'将来負担比率（分子）の構造'!K$42</f>
        <v>524</v>
      </c>
      <c r="I65" s="135"/>
      <c r="J65" s="135"/>
      <c r="K65" s="135">
        <f>'将来負担比率（分子）の構造'!L$42</f>
        <v>256</v>
      </c>
      <c r="L65" s="135"/>
      <c r="M65" s="135"/>
      <c r="N65" s="135">
        <f>'将来負担比率（分子）の構造'!M$42</f>
        <v>94</v>
      </c>
      <c r="O65" s="135"/>
      <c r="P65" s="135"/>
    </row>
    <row r="66" spans="1:16">
      <c r="A66" s="135" t="s">
        <v>25</v>
      </c>
      <c r="B66" s="135">
        <f>'将来負担比率（分子）の構造'!I$41</f>
        <v>10041</v>
      </c>
      <c r="C66" s="135"/>
      <c r="D66" s="135"/>
      <c r="E66" s="135">
        <f>'将来負担比率（分子）の構造'!J$41</f>
        <v>10293</v>
      </c>
      <c r="F66" s="135"/>
      <c r="G66" s="135"/>
      <c r="H66" s="135">
        <f>'将来負担比率（分子）の構造'!K$41</f>
        <v>10304</v>
      </c>
      <c r="I66" s="135"/>
      <c r="J66" s="135"/>
      <c r="K66" s="135">
        <f>'将来負担比率（分子）の構造'!L$41</f>
        <v>10417</v>
      </c>
      <c r="L66" s="135"/>
      <c r="M66" s="135"/>
      <c r="N66" s="135">
        <f>'将来負担比率（分子）の構造'!M$41</f>
        <v>10624</v>
      </c>
      <c r="O66" s="135"/>
      <c r="P66" s="135"/>
    </row>
    <row r="67" spans="1:16">
      <c r="A67" s="135" t="s">
        <v>63</v>
      </c>
      <c r="B67" s="135" t="e">
        <f>NA()</f>
        <v>#N/A</v>
      </c>
      <c r="C67" s="135">
        <f>IF(ISNUMBER('将来負担比率（分子）の構造'!I$52), IF('将来負担比率（分子）の構造'!I$52 &lt; 0, 0, '将来負担比率（分子）の構造'!I$52), NA())</f>
        <v>6600</v>
      </c>
      <c r="D67" s="135" t="e">
        <f>NA()</f>
        <v>#N/A</v>
      </c>
      <c r="E67" s="135" t="e">
        <f>NA()</f>
        <v>#N/A</v>
      </c>
      <c r="F67" s="135">
        <f>IF(ISNUMBER('将来負担比率（分子）の構造'!J$52), IF('将来負担比率（分子）の構造'!J$52 &lt; 0, 0, '将来負担比率（分子）の構造'!J$52), NA())</f>
        <v>6198</v>
      </c>
      <c r="G67" s="135" t="e">
        <f>NA()</f>
        <v>#N/A</v>
      </c>
      <c r="H67" s="135" t="e">
        <f>NA()</f>
        <v>#N/A</v>
      </c>
      <c r="I67" s="135">
        <f>IF(ISNUMBER('将来負担比率（分子）の構造'!K$52), IF('将来負担比率（分子）の構造'!K$52 &lt; 0, 0, '将来負担比率（分子）の構造'!K$52), NA())</f>
        <v>5783</v>
      </c>
      <c r="J67" s="135" t="e">
        <f>NA()</f>
        <v>#N/A</v>
      </c>
      <c r="K67" s="135" t="e">
        <f>NA()</f>
        <v>#N/A</v>
      </c>
      <c r="L67" s="135">
        <f>IF(ISNUMBER('将来負担比率（分子）の構造'!L$52), IF('将来負担比率（分子）の構造'!L$52 &lt; 0, 0, '将来負担比率（分子）の構造'!L$52), NA())</f>
        <v>5902</v>
      </c>
      <c r="M67" s="135" t="e">
        <f>NA()</f>
        <v>#N/A</v>
      </c>
      <c r="N67" s="135" t="e">
        <f>NA()</f>
        <v>#N/A</v>
      </c>
      <c r="O67" s="135">
        <f>IF(ISNUMBER('将来負担比率（分子）の構造'!M$52), IF('将来負担比率（分子）の構造'!M$52 &lt; 0, 0, '将来負担比率（分子）の構造'!M$52), NA())</f>
        <v>5868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2015-04-17T07:25:57Z</cp:lastPrinted>
  <dcterms:created xsi:type="dcterms:W3CDTF">2015-02-17T06:25:22Z</dcterms:created>
  <dcterms:modified xsi:type="dcterms:W3CDTF">2015-04-22T02:18:47Z</dcterms:modified>
</cp:coreProperties>
</file>