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W43" i="9" s="1"/>
  <c r="BE38" i="9"/>
  <c r="AM38" i="9"/>
  <c r="U38" i="9"/>
  <c r="C38" i="9"/>
  <c r="CO37" i="9"/>
  <c r="BW37" i="9"/>
  <c r="BE37" i="9"/>
  <c r="AM37" i="9"/>
  <c r="U37" i="9"/>
  <c r="C37" i="9"/>
  <c r="CO36" i="9"/>
  <c r="BW36" i="9"/>
  <c r="BE36" i="9"/>
  <c r="AM36" i="9"/>
  <c r="CO35" i="9"/>
  <c r="BW35" i="9"/>
  <c r="BE35" i="9"/>
  <c r="CO34" i="9"/>
  <c r="BW34" i="9"/>
  <c r="BE34" i="9"/>
  <c r="C34" i="9"/>
  <c r="C35" i="9" s="1"/>
  <c r="C36"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<sst xmlns="http://schemas.openxmlformats.org/spreadsheetml/2006/main" count="992" uniqueCount="542">
  <si>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</si>
  <si>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</si>
  <si>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</si>
  <si>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</si>
  <si>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</si>
  <si>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</si>
  <si>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</si>
  <si>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</si>
  <si>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</si>
  <si>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</si>
  <si>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</si>
  <si>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</si>
  <si>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</si>
  <si>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</si>
  <si>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</si>
  <si>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</si>
  <si>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</si>
  <si>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</si>
  <si>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</si>
  <si>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</si>
  <si>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</si>
  <si>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</si>
  <si>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</si>
  <si>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</si>
  <si>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</si>
  <si>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</si>
  <si>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</si>
  <si>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</si>
  <si>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</si>
  <si>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</si>
  <si>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</si>
  <si>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</si>
  <si>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</si>
  <si>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</si>
  <si>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</si>
  <si>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</si>
  <si>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</si>
  <si>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</si>
  <si>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</si>
  <si>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</si>
  <si>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</si>
  <si>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</si>
  <si>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</si>
  <si>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</si>
  <si>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</si>
  <si>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</si>
  <si>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</si>
  <si>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</si>
  <si>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</si>
  <si>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</si>
  <si>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</si>
  <si>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</si>
  <si>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</si>
  <si>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</si>
  <si>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</si>
  <si>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</si>
  <si>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</si>
  <si>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</si>
  <si>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</si>
  <si>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</si>
  <si>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</si>
  <si>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</si>
  <si>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</si>
  <si>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</si>
  <si>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</si>
  <si>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</si>
  <si>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</si>
  <si>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</si>
  <si>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</si>
  <si>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</si>
  <si>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</si>
  <si>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</si>
  <si>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</si>
  <si>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</si>
  <si>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</si>
  <si>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</si>
  <si>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</si>
  <si>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</si>
  <si>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</si>
  <si>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</si>
  <si>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</si>
  <si>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</si>
  <si>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</si>
  <si>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</si>
  <si>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</si>
  <si>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</si>
  <si>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</si>
  <si>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</si>
  <si>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</si>
  <si>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</si>
  <si>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</si>
  <si>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</si>
  <si>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</si>
  <si>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</si>
  <si>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</si>
  <si>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</si>
  <si>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</si>
  <si>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</si>
  <si>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</si>
  <si>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</si>
  <si>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</si>
  <si>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</si>
  <si>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</si>
  <si>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</si>
  <si>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</si>
  <si>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</si>
  <si>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</si>
  <si>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</si>
  <si>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</si>
  <si>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</si>
  <si>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</si>
  <si>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</si>
  <si>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</si>
  <si>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</si>
  <si>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</si>
  <si>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</si>
  <si>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</si>
  <si>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</si>
  <si>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</si>
  <si>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</si>
  <si>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</si>
  <si>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</si>
  <si>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</si>
  <si>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</si>
  <si>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</si>
  <si>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</si>
  <si>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</si>
  <si>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</si>
  <si>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</si>
  <si>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</si>
  <si>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</si>
  <si>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</si>
  <si>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</si>
  <si>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</si>
  <si>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</si>
  <si>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</si>
  <si>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</si>
  <si>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</si>
  <si>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</si>
  <si>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</si>
  <si>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</si>
  <si>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</si>
  <si>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</si>
  <si>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</si>
  <si>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</si>
  <si>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</si>
  <si>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</si>
  <si>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</si>
  <si>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</si>
  <si>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</si>
  <si>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</si>
  <si>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</si>
  <si>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</si>
  <si>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</si>
  <si>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</si>
  <si>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</si>
  <si>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</si>
  <si>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</si>
  <si>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</si>
  <si>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</si>
  <si>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</si>
  <si>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</si>
  <si>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</si>
  <si>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</si>
  <si>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</si>
  <si>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</si>
  <si>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</si>
  <si>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</si>
  <si>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</si>
  <si>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</si>
  <si>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</si>
  <si>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</si>
  <si>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</si>
  <si>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</si>
  <si>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</si>
  <si>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</si>
  <si>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</si>
  <si>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</si>
  <si>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</si>
  <si>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</si>
  <si>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</si>
  <si>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</si>
  <si>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</si>
  <si>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</si>
  <si>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</si>
  <si>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</si>
  <si>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</si>
  <si>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</si>
  <si>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</si>
  <si>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</si>
  <si>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</si>
  <si>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</si>
  <si>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</si>
  <si>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</si>
  <si>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埼玉県日高市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</si>
  <si>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</si>
  <si>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</si>
  <si>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</si>
  <si>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</si>
  <si>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</si>
  <si>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</si>
  <si>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</si>
  <si>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</si>
  <si>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</si>
  <si>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</si>
  <si>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</si>
  <si>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</si>
  <si>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</si>
  <si>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</si>
  <si>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</si>
  <si>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</si>
  <si>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</si>
  <si>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</si>
  <si>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</si>
  <si>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</si>
  <si>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</si>
  <si>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</si>
  <si>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</si>
  <si>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</si>
  <si>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</si>
  <si>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</si>
  <si>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</si>
  <si>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</si>
  <si>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</si>
  <si>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</si>
  <si>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</si>
  <si>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</si>
  <si>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</si>
  <si>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</si>
  <si>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</si>
  <si>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</si>
  <si>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</si>
  <si>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</si>
  <si>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</si>
  <si>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</si>
  <si>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</si>
  <si>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</si>
  <si>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</si>
  <si>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</si>
  <si>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</si>
  <si>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</si>
  <si>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</si>
  <si>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</si>
  <si>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</si>
  <si>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</si>
  <si>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</si>
  <si>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</si>
  <si>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</si>
  <si>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</si>
  <si>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</si>
  <si>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</si>
  <si>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</si>
  <si>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</si>
  <si>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</si>
  <si>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</si>
  <si>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</si>
  <si>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</si>
  <si>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</si>
  <si>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</si>
  <si>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</si>
  <si>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</si>
  <si>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</si>
  <si>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</si>
  <si>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</si>
  <si>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</si>
  <si>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</si>
  <si>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</si>
  <si>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</si>
  <si>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</si>
  <si>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</si>
  <si>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</si>
  <si>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</si>
  <si>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</si>
  <si>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</si>
  <si>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</si>
  <si>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</si>
  <si>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</si>
  <si>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</si>
  <si>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</si>
  <si>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</si>
  <si>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</si>
  <si>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</si>
  <si>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</si>
  <si>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</si>
  <si>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</si>
  <si>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</si>
  <si>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</si>
  <si>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</si>
  <si>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</si>
  <si>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</si>
  <si>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</si>
  <si>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</si>
  <si>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</si>
  <si>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</si>
  <si>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</si>
  <si>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</si>
  <si>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</si>
  <si>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</si>
  <si>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</si>
  <si>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</si>
  <si>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</si>
  <si>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</si>
  <si>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</si>
  <si>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</si>
  <si>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</si>
  <si>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</si>
  <si>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</si>
  <si>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</si>
  <si>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</si>
  <si>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</si>
  <si>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</si>
  <si>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</si>
  <si>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</si>
  <si>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</si>
  <si>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</si>
  <si>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</si>
  <si>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</si>
  <si>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</si>
  <si>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</si>
  <si>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</si>
  <si>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</si>
  <si>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</si>
  <si>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</si>
  <si>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</si>
  <si>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</si>
  <si>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</si>
  <si>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</si>
  <si>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</si>
  <si>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</si>
  <si>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</si>
  <si>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</si>
  <si>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</si>
  <si>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</si>
  <si>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</si>
  <si>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</si>
  <si>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</si>
  <si>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</si>
  <si>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</si>
  <si>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</si>
  <si>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</si>
  <si>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</si>
  <si>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</si>
  <si>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</si>
  <si>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</si>
  <si>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埼玉県日高市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</si>
  <si>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</si>
  <si>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</si>
  <si>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</si>
  <si>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</si>
  <si>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</si>
  <si>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</si>
  <si>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</si>
  <si>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</si>
  <si>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</si>
  <si>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</si>
  <si>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</si>
  <si>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</si>
  <si>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</si>
  <si>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</si>
  <si>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</si>
  <si>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</si>
  <si>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</si>
  <si>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</si>
  <si>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</si>
  <si>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</si>
  <si>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高麗川駅西口土地区画整理事業特別会計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</si>
  <si>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</si>
  <si>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</si>
  <si>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</si>
  <si>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</si>
  <si>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</si>
  <si>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</si>
  <si>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</si>
  <si>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</si>
  <si>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</si>
  <si>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</si>
  <si>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</si>
  <si>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</si>
  <si>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</si>
  <si>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</si>
  <si>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</si>
  <si>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</si>
  <si>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</si>
  <si>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</si>
  <si>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</si>
  <si>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</si>
  <si>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</si>
  <si>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</si>
  <si>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</si>
  <si>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</si>
  <si>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</si>
  <si>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</si>
  <si>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</si>
  <si>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</si>
  <si>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</si>
  <si>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</si>
  <si>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</si>
  <si>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</si>
  <si>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</si>
  <si>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</si>
  <si>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</si>
  <si>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</si>
  <si>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</si>
  <si>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</si>
  <si>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</si>
  <si>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</si>
  <si>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</si>
  <si>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</si>
  <si>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</si>
  <si>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</si>
  <si>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</si>
  <si>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</si>
  <si>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</si>
  <si>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</si>
  <si>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</si>
  <si>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</si>
  <si>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</si>
  <si>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</si>
  <si>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</si>
  <si>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</si>
  <si>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</si>
  <si>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</si>
  <si>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</si>
  <si>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</si>
  <si>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</si>
  <si>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</si>
  <si>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</si>
  <si>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</si>
  <si>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</si>
  <si>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</si>
  <si>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</si>
  <si>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</si>
  <si>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</si>
  <si>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</si>
  <si>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</si>
  <si>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</si>
  <si>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</si>
  <si>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</si>
  <si>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</si>
  <si>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</si>
  <si>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</si>
  <si>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</si>
  <si>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</si>
  <si>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</si>
  <si>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</si>
  <si>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</si>
  <si>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</si>
  <si>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</si>
  <si>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</si>
  <si>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</si>
  <si>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</si>
  <si>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</si>
  <si>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</si>
  <si>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</si>
  <si>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</si>
  <si>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</si>
  <si>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</si>
  <si>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</si>
  <si>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</si>
  <si>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</si>
  <si>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</si>
  <si>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</si>
  <si>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</si>
  <si>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</si>
  <si>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</si>
  <si>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</si>
  <si>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</si>
  <si>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</si>
  <si>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</si>
  <si>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</si>
  <si>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</si>
  <si>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</si>
  <si>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</si>
  <si>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</si>
  <si>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</si>
  <si>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</si>
  <si>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</si>
  <si>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</si>
  <si>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</si>
  <si>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</si>
  <si>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</si>
  <si>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</si>
  <si>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</si>
  <si>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</si>
  <si>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</si>
  <si>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</si>
  <si>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</si>
  <si>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</si>
  <si>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</si>
  <si>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</si>
  <si>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</si>
  <si>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</si>
  <si>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</si>
  <si>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</si>
  <si>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</si>
  <si>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</si>
  <si>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</si>
  <si>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</si>
  <si>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</si>
  <si>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</si>
  <si>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</si>
  <si>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</si>
  <si>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</si>
  <si>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</si>
  <si>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</si>
  <si>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</si>
  <si>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</si>
  <si>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</si>
  <si>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</si>
  <si>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</si>
  <si>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</si>
  <si>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</si>
  <si>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</si>
  <si>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</si>
  <si>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</si>
  <si>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</si>
  <si>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</si>
  <si>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</si>
  <si>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</si>
  <si>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1.66</t>
  </si>
  <si>
    <t>水道事業会計</t>
  </si>
  <si>
    <t>一般会計</t>
  </si>
  <si>
    <t>下水道事業会計</t>
  </si>
  <si>
    <t>国民健康保険特別会計</t>
  </si>
  <si>
    <t>介護保険特別会計</t>
  </si>
  <si>
    <t>武蔵高萩駅北土地区画整理事業特別会計</t>
  </si>
  <si>
    <t>高麗川駅西口土地区画整理事業特別会計</t>
  </si>
  <si>
    <t>後期高齢者医療特別会計</t>
  </si>
  <si>
    <t>その他会計（赤字）</t>
  </si>
  <si>
    <t>その他会計（黒字）</t>
  </si>
  <si>
    <t>-</t>
    <phoneticPr fontId="2"/>
  </si>
  <si>
    <t>入間西部衛生組合</t>
    <rPh sb="0" eb="2">
      <t>イルマ</t>
    </rPh>
    <rPh sb="2" eb="4">
      <t>セイブ</t>
    </rPh>
    <rPh sb="4" eb="6">
      <t>エイセイ</t>
    </rPh>
    <rPh sb="6" eb="8">
      <t>クミアイ</t>
    </rPh>
    <phoneticPr fontId="2"/>
  </si>
  <si>
    <t>埼玉西部消防局</t>
    <rPh sb="0" eb="2">
      <t>サイタマ</t>
    </rPh>
    <rPh sb="2" eb="4">
      <t>セイブ</t>
    </rPh>
    <rPh sb="4" eb="6">
      <t>ショウボウ</t>
    </rPh>
    <rPh sb="6" eb="7">
      <t>キョク</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</si>
  <si>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</si>
  <si>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</si>
  <si>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</si>
  <si>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</si>
  <si>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</si>
  <si>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</si>
  <si>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交通災害特別会計</t>
    <rPh sb="0" eb="2">
      <t>コウツウ</t>
    </rPh>
    <rPh sb="2" eb="4">
      <t>サイガイ</t>
    </rPh>
    <rPh sb="4" eb="6">
      <t>トクベツ</t>
    </rPh>
    <rPh sb="6" eb="8">
      <t>カイケイ</t>
    </rPh>
    <phoneticPr fontId="2"/>
  </si>
  <si>
    <t>-</t>
    <phoneticPr fontId="2"/>
  </si>
  <si>
    <t>広域飯能斎場組合</t>
    <rPh sb="0" eb="2">
      <t>コウイキ</t>
    </rPh>
    <rPh sb="2" eb="4">
      <t>ハンノウ</t>
    </rPh>
    <rPh sb="4" eb="6">
      <t>サイジョウ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</si>
</sst>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36800</c:v>
                </c:pt>
                <c:pt idx="1">
                  <c:v>26744</c:v>
                </c:pt>
                <c:pt idx="2">
                  <c:v>28825</c:v>
                </c:pt>
                <c:pt idx="3">
                  <c:v>29007</c:v>
                </c:pt>
                <c:pt idx="4">
                  <c:v>54341</c:v>
                </c:pt>
              </c:numCache>
            </c:numRef>
          </c:val>
          <c:smooth val="0"/>
        </c:ser>
        <c:dLbls>
          <c:showLegendKey val="0"/>
          <c:showVal val="0"/>
          <c:showCatName val="0"/>
          <c:showSerName val="0"/>
          <c:showPercent val="0"/>
          <c:showBubbleSize val="0"/>
        </c:dLbls>
        <c:marker val="1"/>
        <c:smooth val="0"/>
        <c:axId val="87564288"/>
        <c:axId val="87566208"/>
      </c:lineChart>
      <c:catAx>
        <c:axId val="8756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66208"/>
        <c:crosses val="autoZero"/>
        <c:auto val="1"/>
        <c:lblAlgn val="ctr"/>
        <c:lblOffset val="100"/>
        <c:tickLblSkip val="1"/>
        <c:tickMarkSkip val="1"/>
        <c:noMultiLvlLbl val="0"/>
      </c:catAx>
      <c:valAx>
        <c:axId val="875662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6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6.69</c:v>
                </c:pt>
                <c:pt idx="1">
                  <c:v>6.99</c:v>
                </c:pt>
                <c:pt idx="2">
                  <c:v>5.38</c:v>
                </c:pt>
                <c:pt idx="3">
                  <c:v>7.68</c:v>
                </c:pt>
                <c:pt idx="4">
                  <c:v>8.02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13.56</c:v>
                </c:pt>
                <c:pt idx="1">
                  <c:v>15.51</c:v>
                </c:pt>
                <c:pt idx="2">
                  <c:v>17.600000000000001</c:v>
                </c:pt>
                <c:pt idx="3">
                  <c:v>17.77</c:v>
                </c:pt>
                <c:pt idx="4">
                  <c:v>18.489999999999998</c:v>
                </c:pt>
              </c:numCache>
            </c:numRef>
          </c:val>
        </c:ser>
        <c:dLbls>
          <c:showLegendKey val="0"/>
          <c:showVal val="0"/>
          <c:showCatName val="0"/>
          <c:showSerName val="0"/>
          <c:showPercent val="0"/>
          <c:showBubbleSize val="0"/>
        </c:dLbls>
        <c:gapWidth val="250"/>
        <c:overlap val="100"/>
        <c:axId val="90110592"/>
        <c:axId val="9117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-1.66</c:v>
                </c:pt>
                <c:pt idx="1">
                  <c:v>2.68</c:v>
                </c:pt>
                <c:pt idx="2">
                  <c:v>0.82</c:v>
                </c:pt>
                <c:pt idx="3">
                  <c:v>2.83</c:v>
                </c:pt>
                <c:pt idx="4">
                  <c:v>1.49</c:v>
                </c:pt>
              </c:numCache>
            </c:numRef>
          </c:val>
          <c:smooth val="0"/>
        </c:ser>
        <c:dLbls>
          <c:showLegendKey val="0"/>
          <c:showVal val="0"/>
          <c:showCatName val="0"/>
          <c:showSerName val="0"/>
          <c:showPercent val="0"/>
          <c:showBubbleSize val="0"/>
        </c:dLbls>
        <c:marker val="1"/>
        <c:smooth val="0"/>
        <c:axId val="90110592"/>
        <c:axId val="91173632"/>
      </c:lineChart>
      <c:catAx>
        <c:axId val="901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173632"/>
        <c:crosses val="autoZero"/>
        <c:auto val="1"/>
        <c:lblAlgn val="ctr"/>
        <c:lblOffset val="100"/>
        <c:tickLblSkip val="1"/>
        <c:tickMarkSkip val="1"/>
        <c:noMultiLvlLbl val="0"/>
      </c:catAx>
      <c:valAx>
        <c:axId val="9117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0.11</c:v>
                </c:pt>
                <c:pt idx="8">
                  <c:v>#N/A</c:v>
                </c:pt>
                <c:pt idx="9">
                  <c:v>0.04</c:v>
                </c:pt>
              </c:numCache>
            </c:numRef>
          </c:val>
        </c:ser>
        <c:ser>
          <c:idx val="3"/>
          <c:order val="3"/>
          <c:tx>
            <c:strRef>
              <c:f>データシート!$A$30</c:f>
              <c:strCache>
                <c:ptCount val="1"/>
                <c:pt idx="0">
                  <c:v>高麗川駅西口土地区画整理事業特別会計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0.34</c:v>
                </c:pt>
                <c:pt idx="2">
                  <c:v>#N/A</c:v>
                </c:pt>
                <c:pt idx="3">
                  <c:v>0.1</c:v>
                </c:pt>
                <c:pt idx="4">
                  <c:v>#N/A</c:v>
                </c:pt>
                <c:pt idx="5">
                  <c:v>0.15</c:v>
                </c:pt>
                <c:pt idx="6">
                  <c:v>#N/A</c:v>
                </c:pt>
                <c:pt idx="7">
                  <c:v>0.1</c:v>
                </c:pt>
                <c:pt idx="8">
                  <c:v>#N/A</c:v>
                </c:pt>
                <c:pt idx="9">
                  <c:v>0.14000000000000001</c:v>
                </c:pt>
              </c:numCache>
            </c:numRef>
          </c:val>
        </c:ser>
        <c:ser>
          <c:idx val="4"/>
          <c:order val="4"/>
          <c:tx>
            <c:strRef>
              <c:f>データシート!$A$31</c:f>
              <c:strCache>
                <c:ptCount val="1"/>
                <c:pt idx="0">
                  <c:v>武蔵高萩駅北土地区画整理事業特別会計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c:v>
                </c:pt>
                <c:pt idx="2">
                  <c:v>#N/A</c:v>
                </c:pt>
                <c:pt idx="3">
                  <c:v>0.56000000000000005</c:v>
                </c:pt>
                <c:pt idx="4">
                  <c:v>#N/A</c:v>
                </c:pt>
                <c:pt idx="5">
                  <c:v>0.46</c:v>
                </c:pt>
                <c:pt idx="6">
                  <c:v>#N/A</c:v>
                </c:pt>
                <c:pt idx="7">
                  <c:v>0.23</c:v>
                </c:pt>
                <c:pt idx="8">
                  <c:v>#N/A</c:v>
                </c:pt>
                <c:pt idx="9">
                  <c:v>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0.98</c:v>
                </c:pt>
                <c:pt idx="2">
                  <c:v>#N/A</c:v>
                </c:pt>
                <c:pt idx="3">
                  <c:v>1.08</c:v>
                </c:pt>
                <c:pt idx="4">
                  <c:v>#N/A</c:v>
                </c:pt>
                <c:pt idx="5">
                  <c:v>1.18</c:v>
                </c:pt>
                <c:pt idx="6">
                  <c:v>#N/A</c:v>
                </c:pt>
                <c:pt idx="7">
                  <c:v>0.89</c:v>
                </c:pt>
                <c:pt idx="8">
                  <c:v>#N/A</c:v>
                </c:pt>
                <c:pt idx="9">
                  <c:v>0.95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0.73</c:v>
                </c:pt>
                <c:pt idx="4">
                  <c:v>#N/A</c:v>
                </c:pt>
                <c:pt idx="5">
                  <c:v>0.89</c:v>
                </c:pt>
                <c:pt idx="6">
                  <c:v>#N/A</c:v>
                </c:pt>
                <c:pt idx="7">
                  <c:v>1.1100000000000001</c:v>
                </c:pt>
                <c:pt idx="8">
                  <c:v>#N/A</c:v>
                </c:pt>
                <c:pt idx="9">
                  <c:v>1.39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7.19</c:v>
                </c:pt>
                <c:pt idx="2">
                  <c:v>#N/A</c:v>
                </c:pt>
                <c:pt idx="3">
                  <c:v>8</c:v>
                </c:pt>
                <c:pt idx="4">
                  <c:v>#N/A</c:v>
                </c:pt>
                <c:pt idx="5">
                  <c:v>8.06</c:v>
                </c:pt>
                <c:pt idx="6">
                  <c:v>#N/A</c:v>
                </c:pt>
                <c:pt idx="7">
                  <c:v>7.58</c:v>
                </c:pt>
                <c:pt idx="8">
                  <c:v>#N/A</c:v>
                </c:pt>
                <c:pt idx="9">
                  <c:v>6.92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5.95</c:v>
                </c:pt>
                <c:pt idx="2">
                  <c:v>#N/A</c:v>
                </c:pt>
                <c:pt idx="3">
                  <c:v>6.34</c:v>
                </c:pt>
                <c:pt idx="4">
                  <c:v>#N/A</c:v>
                </c:pt>
                <c:pt idx="5">
                  <c:v>4.7699999999999996</c:v>
                </c:pt>
                <c:pt idx="6">
                  <c:v>#N/A</c:v>
                </c:pt>
                <c:pt idx="7">
                  <c:v>7.35</c:v>
                </c:pt>
                <c:pt idx="8">
                  <c:v>#N/A</c:v>
                </c:pt>
                <c:pt idx="9">
                  <c:v>7.29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11.23</c:v>
                </c:pt>
                <c:pt idx="2">
                  <c:v>#N/A</c:v>
                </c:pt>
                <c:pt idx="3">
                  <c:v>11.01</c:v>
                </c:pt>
                <c:pt idx="4">
                  <c:v>#N/A</c:v>
                </c:pt>
                <c:pt idx="5">
                  <c:v>9.91</c:v>
                </c:pt>
                <c:pt idx="6">
                  <c:v>#N/A</c:v>
                </c:pt>
                <c:pt idx="7">
                  <c:v>11.18</c:v>
                </c:pt>
                <c:pt idx="8">
                  <c:v>#N/A</c:v>
                </c:pt>
                <c:pt idx="9">
                  <c:v>12.19</c:v>
                </c:pt>
              </c:numCache>
            </c:numRef>
          </c:val>
        </c:ser>
        <c:dLbls>
          <c:showLegendKey val="0"/>
          <c:showVal val="0"/>
          <c:showCatName val="0"/>
          <c:showSerName val="0"/>
          <c:showPercent val="0"/>
          <c:showBubbleSize val="0"/>
        </c:dLbls>
        <c:gapWidth val="150"/>
        <c:overlap val="100"/>
        <c:axId val="91341568"/>
        <c:axId val="91343104"/>
      </c:barChart>
      <c:catAx>
        <c:axId val="9134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343104"/>
        <c:crosses val="autoZero"/>
        <c:auto val="1"/>
        <c:lblAlgn val="ctr"/>
        <c:lblOffset val="100"/>
        <c:tickLblSkip val="1"/>
        <c:tickMarkSkip val="1"/>
        <c:noMultiLvlLbl val="0"/>
      </c:catAx>
      <c:valAx>
        <c:axId val="9134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4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1332</c:v>
                </c:pt>
                <c:pt idx="5">
                  <c:v>1320</c:v>
                </c:pt>
                <c:pt idx="8">
                  <c:v>1377</c:v>
                </c:pt>
                <c:pt idx="11">
                  <c:v>1427</c:v>
                </c:pt>
                <c:pt idx="14">
                  <c:v>1400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102</c:v>
                </c:pt>
                <c:pt idx="3">
                  <c:v>100</c:v>
                </c:pt>
                <c:pt idx="6">
                  <c:v>82</c:v>
                </c:pt>
                <c:pt idx="9">
                  <c:v>90</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497</c:v>
                </c:pt>
                <c:pt idx="3">
                  <c:v>443</c:v>
                </c:pt>
                <c:pt idx="6">
                  <c:v>397</c:v>
                </c:pt>
                <c:pt idx="9">
                  <c:v>363</c:v>
                </c:pt>
                <c:pt idx="12">
                  <c:v>362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1548</c:v>
                </c:pt>
                <c:pt idx="3">
                  <c:v>1540</c:v>
                </c:pt>
                <c:pt idx="6">
                  <c:v>1393</c:v>
                </c:pt>
                <c:pt idx="9">
                  <c:v>1303</c:v>
                </c:pt>
                <c:pt idx="12">
                  <c:v>1235</c:v>
                </c:pt>
              </c:numCache>
            </c:numRef>
          </c:val>
        </c:ser>
        <c:dLbls>
          <c:showLegendKey val="0"/>
          <c:showVal val="0"/>
          <c:showCatName val="0"/>
          <c:showSerName val="0"/>
          <c:showPercent val="0"/>
          <c:showBubbleSize val="0"/>
        </c:dLbls>
        <c:gapWidth val="100"/>
        <c:overlap val="100"/>
        <c:axId val="87212032"/>
        <c:axId val="8721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819</c:v>
                </c:pt>
                <c:pt idx="2">
                  <c:v>#N/A</c:v>
                </c:pt>
                <c:pt idx="3">
                  <c:v>#N/A</c:v>
                </c:pt>
                <c:pt idx="4">
                  <c:v>765</c:v>
                </c:pt>
                <c:pt idx="5">
                  <c:v>#N/A</c:v>
                </c:pt>
                <c:pt idx="6">
                  <c:v>#N/A</c:v>
                </c:pt>
                <c:pt idx="7">
                  <c:v>496</c:v>
                </c:pt>
                <c:pt idx="8">
                  <c:v>#N/A</c:v>
                </c:pt>
                <c:pt idx="9">
                  <c:v>#N/A</c:v>
                </c:pt>
                <c:pt idx="10">
                  <c:v>330</c:v>
                </c:pt>
                <c:pt idx="11">
                  <c:v>#N/A</c:v>
                </c:pt>
                <c:pt idx="12">
                  <c:v>#N/A</c:v>
                </c:pt>
                <c:pt idx="13">
                  <c:v>230</c:v>
                </c:pt>
                <c:pt idx="14">
                  <c:v>#N/A</c:v>
                </c:pt>
              </c:numCache>
            </c:numRef>
          </c:val>
          <c:smooth val="0"/>
        </c:ser>
        <c:dLbls>
          <c:showLegendKey val="0"/>
          <c:showVal val="0"/>
          <c:showCatName val="0"/>
          <c:showSerName val="0"/>
          <c:showPercent val="0"/>
          <c:showBubbleSize val="0"/>
        </c:dLbls>
        <c:marker val="1"/>
        <c:smooth val="0"/>
        <c:axId val="87212032"/>
        <c:axId val="87213952"/>
      </c:lineChart>
      <c:catAx>
        <c:axId val="872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213952"/>
        <c:crosses val="autoZero"/>
        <c:auto val="1"/>
        <c:lblAlgn val="ctr"/>
        <c:lblOffset val="100"/>
        <c:tickLblSkip val="1"/>
        <c:tickMarkSkip val="1"/>
        <c:noMultiLvlLbl val="0"/>
      </c:catAx>
      <c:valAx>
        <c:axId val="8721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21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12568</c:v>
                </c:pt>
                <c:pt idx="5">
                  <c:v>13060</c:v>
                </c:pt>
                <c:pt idx="8">
                  <c:v>13420</c:v>
                </c:pt>
                <c:pt idx="11">
                  <c:v>13885</c:v>
                </c:pt>
                <c:pt idx="14">
                  <c:v>14317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2470</c:v>
                </c:pt>
                <c:pt idx="5">
                  <c:v>2628</c:v>
                </c:pt>
                <c:pt idx="8">
                  <c:v>2609</c:v>
                </c:pt>
                <c:pt idx="11">
                  <c:v>2477</c:v>
                </c:pt>
                <c:pt idx="14">
                  <c:v>2243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1950</c:v>
                </c:pt>
                <c:pt idx="5">
                  <c:v>2464</c:v>
                </c:pt>
                <c:pt idx="8">
                  <c:v>2768</c:v>
                </c:pt>
                <c:pt idx="11">
                  <c:v>2932</c:v>
                </c:pt>
                <c:pt idx="14">
                  <c:v>3049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2490</c:v>
                </c:pt>
                <c:pt idx="3">
                  <c:v>2339</c:v>
                </c:pt>
                <c:pt idx="6">
                  <c:v>2317</c:v>
                </c:pt>
                <c:pt idx="9">
                  <c:v>2182</c:v>
                </c:pt>
                <c:pt idx="12">
                  <c:v>1637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319</c:v>
                </c:pt>
                <c:pt idx="3">
                  <c:v>265</c:v>
                </c:pt>
                <c:pt idx="6">
                  <c:v>228</c:v>
                </c:pt>
                <c:pt idx="9">
                  <c:v>165</c:v>
                </c:pt>
                <c:pt idx="12">
                  <c:v>244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5611</c:v>
                </c:pt>
                <c:pt idx="3">
                  <c:v>5913</c:v>
                </c:pt>
                <c:pt idx="6">
                  <c:v>5528</c:v>
                </c:pt>
                <c:pt idx="9">
                  <c:v>4747</c:v>
                </c:pt>
                <c:pt idx="12">
                  <c:v>4114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c:v>
                </c:pt>
                <c:pt idx="3">
                  <c:v>14</c:v>
                </c:pt>
                <c:pt idx="6">
                  <c:v>14</c:v>
                </c:pt>
                <c:pt idx="9">
                  <c:v>13</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11889</c:v>
                </c:pt>
                <c:pt idx="3">
                  <c:v>11935</c:v>
                </c:pt>
                <c:pt idx="6">
                  <c:v>11879</c:v>
                </c:pt>
                <c:pt idx="9">
                  <c:v>12240</c:v>
                </c:pt>
                <c:pt idx="12">
                  <c:v>13262</c:v>
                </c:pt>
              </c:numCache>
            </c:numRef>
          </c:val>
        </c:ser>
        <c:dLbls>
          <c:showLegendKey val="0"/>
          <c:showVal val="0"/>
          <c:showCatName val="0"/>
          <c:showSerName val="0"/>
          <c:showPercent val="0"/>
          <c:showBubbleSize val="0"/>
        </c:dLbls>
        <c:gapWidth val="100"/>
        <c:overlap val="100"/>
        <c:axId val="33382784"/>
        <c:axId val="3338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3334</c:v>
                </c:pt>
                <c:pt idx="2">
                  <c:v>#N/A</c:v>
                </c:pt>
                <c:pt idx="3">
                  <c:v>#N/A</c:v>
                </c:pt>
                <c:pt idx="4">
                  <c:v>2313</c:v>
                </c:pt>
                <c:pt idx="5">
                  <c:v>#N/A</c:v>
                </c:pt>
                <c:pt idx="6">
                  <c:v>#N/A</c:v>
                </c:pt>
                <c:pt idx="7">
                  <c:v>1170</c:v>
                </c:pt>
                <c:pt idx="8">
                  <c:v>#N/A</c:v>
                </c:pt>
                <c:pt idx="9">
                  <c:v>#N/A</c:v>
                </c:pt>
                <c:pt idx="10">
                  <c:v>54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382784"/>
        <c:axId val="33384704"/>
      </c:lineChart>
      <c:catAx>
        <c:axId val="333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384704"/>
        <c:crosses val="autoZero"/>
        <c:auto val="1"/>
        <c:lblAlgn val="ctr"/>
        <c:lblOffset val="100"/>
        <c:tickLblSkip val="1"/>
        <c:tickMarkSkip val="1"/>
        <c:noMultiLvlLbl val="0"/>
      </c:catAx>
      <c:valAx>
        <c:axId val="3338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8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57,505
56,847
47.48
18,537,507
17,418,531
871,021
10,856,269
13,261,773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財政力指数については、類似団体平均を</a:t>
          </a:r>
          <a:r>
            <a:rPr lang="en-US" altLang="ja-JP" sz="1300" b="0" i="0" baseline="0">
              <a:solidFill>
                <a:sysClr val="windowText" lastClr="000000"/>
              </a:solidFill>
              <a:effectLst/>
              <a:latin typeface="+mn-lt"/>
              <a:ea typeface="+mn-ea"/>
              <a:cs typeface="+mn-cs"/>
            </a:rPr>
            <a:t>0.22</a:t>
          </a:r>
          <a:r>
            <a:rPr lang="ja-JP" altLang="ja-JP" sz="1300" b="0" i="0" baseline="0">
              <a:solidFill>
                <a:sysClr val="windowText" lastClr="000000"/>
              </a:solidFill>
              <a:effectLst/>
              <a:latin typeface="+mn-lt"/>
              <a:ea typeface="+mn-ea"/>
              <a:cs typeface="+mn-cs"/>
            </a:rPr>
            <a:t>ポイント上回って</a:t>
          </a:r>
          <a:r>
            <a:rPr lang="ja-JP" altLang="en-US" sz="1300" b="0" i="0" baseline="0">
              <a:solidFill>
                <a:sysClr val="windowText" lastClr="000000"/>
              </a:solidFill>
              <a:effectLst/>
              <a:latin typeface="+mn-lt"/>
              <a:ea typeface="+mn-ea"/>
              <a:cs typeface="+mn-cs"/>
            </a:rPr>
            <a:t>いる。</a:t>
          </a:r>
          <a:endParaRPr lang="en-US" altLang="ja-JP" sz="1300" b="0" i="0" baseline="0">
            <a:solidFill>
              <a:sysClr val="windowText" lastClr="000000"/>
            </a:solidFill>
            <a:effectLst/>
            <a:latin typeface="+mn-lt"/>
            <a:ea typeface="+mn-ea"/>
            <a:cs typeface="+mn-cs"/>
          </a:endParaRPr>
        </a:p>
        <a:p>
          <a:pPr rtl="0"/>
          <a:r>
            <a:rPr lang="ja-JP" altLang="ja-JP" sz="1300" b="0" i="0" baseline="0">
              <a:solidFill>
                <a:sysClr val="windowText" lastClr="000000"/>
              </a:solidFill>
              <a:effectLst/>
              <a:latin typeface="+mn-lt"/>
              <a:ea typeface="+mn-ea"/>
              <a:cs typeface="+mn-cs"/>
            </a:rPr>
            <a:t>主な要因は、類似団体平均と比べ、給与水準の差による個人市民税、企業誘致に伴う立地企業の増加等による固定資産税等の税収が多いためである。しかしながら、前年度比では</a:t>
          </a:r>
          <a:r>
            <a:rPr lang="ja-JP" altLang="en-US" sz="1300" b="0" i="0" baseline="0">
              <a:solidFill>
                <a:sysClr val="windowText" lastClr="000000"/>
              </a:solidFill>
              <a:effectLst/>
              <a:latin typeface="+mn-lt"/>
              <a:ea typeface="+mn-ea"/>
              <a:cs typeface="+mn-cs"/>
            </a:rPr>
            <a:t>横ばいとなって</a:t>
          </a:r>
          <a:r>
            <a:rPr lang="ja-JP" altLang="ja-JP" sz="1300" b="0" i="0" baseline="0">
              <a:solidFill>
                <a:sysClr val="windowText" lastClr="000000"/>
              </a:solidFill>
              <a:effectLst/>
              <a:latin typeface="+mn-lt"/>
              <a:ea typeface="+mn-ea"/>
              <a:cs typeface="+mn-cs"/>
            </a:rPr>
            <a:t>いるため、引き続き税の徴収強化等の取り組みを通じて財政基盤の強化に努める。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138642</xdr:rowOff>
    </xdr:from>
    <xdr:to>
      <xdr:col>7</xdr:col>
      <xdr:colOff>152400</xdr:colOff>
      <xdr:row>37</xdr:row>
      <xdr:rowOff>138642</xdr:rowOff>
    </xdr:to>
    <xdr:cxnSp macro="">
      <xdr:nvCxnSpPr>
        <xdr:cNvPr id="68" name="直線コネクタ 67"/>
        <xdr:cNvCxnSpPr/>
      </xdr:nvCxnSpPr>
      <xdr:spPr>
        <a:xfrm>
          <a:off x="4114800" y="6482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78317</xdr:rowOff>
    </xdr:from>
    <xdr:to>
      <xdr:col>6</xdr:col>
      <xdr:colOff>0</xdr:colOff>
      <xdr:row>37</xdr:row>
      <xdr:rowOff>138642</xdr:rowOff>
    </xdr:to>
    <xdr:cxnSp macro="">
      <xdr:nvCxnSpPr>
        <xdr:cNvPr id="71" name="直線コネクタ 70"/>
        <xdr:cNvCxnSpPr/>
      </xdr:nvCxnSpPr>
      <xdr:spPr>
        <a:xfrm>
          <a:off x="3225800" y="64219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17992</xdr:rowOff>
    </xdr:from>
    <xdr:to>
      <xdr:col>4</xdr:col>
      <xdr:colOff>482600</xdr:colOff>
      <xdr:row>37</xdr:row>
      <xdr:rowOff>78317</xdr:rowOff>
    </xdr:to>
    <xdr:cxnSp macro="">
      <xdr:nvCxnSpPr>
        <xdr:cNvPr id="74" name="直線コネクタ 73"/>
        <xdr:cNvCxnSpPr/>
      </xdr:nvCxnSpPr>
      <xdr:spPr>
        <a:xfrm>
          <a:off x="2336800" y="63616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149225</xdr:rowOff>
    </xdr:from>
    <xdr:to>
      <xdr:col>3</xdr:col>
      <xdr:colOff>279400</xdr:colOff>
      <xdr:row>37</xdr:row>
      <xdr:rowOff>17992</xdr:rowOff>
    </xdr:to>
    <xdr:cxnSp macro="">
      <xdr:nvCxnSpPr>
        <xdr:cNvPr id="77" name="直線コネクタ 76"/>
        <xdr:cNvCxnSpPr/>
      </xdr:nvCxnSpPr>
      <xdr:spPr>
        <a:xfrm>
          <a:off x="1447800" y="63214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87842</xdr:rowOff>
    </xdr:from>
    <xdr:to>
      <xdr:col>7</xdr:col>
      <xdr:colOff>203200</xdr:colOff>
      <xdr:row>38</xdr:row>
      <xdr:rowOff>17991</xdr:rowOff>
    </xdr:to>
    <xdr:sp macro="" textlink="">
      <xdr:nvSpPr>
        <xdr:cNvPr id="87" name="円/楕円 86"/>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104369</xdr:rowOff>
    </xdr:from>
    <xdr:ext cx="762000" cy="259045"/>
    <xdr:sp macro="" textlink="">
      <xdr:nvSpPr>
        <xdr:cNvPr id="88"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87842</xdr:rowOff>
    </xdr:from>
    <xdr:to>
      <xdr:col>6</xdr:col>
      <xdr:colOff>50800</xdr:colOff>
      <xdr:row>38</xdr:row>
      <xdr:rowOff>17991</xdr:rowOff>
    </xdr:to>
    <xdr:sp macro="" textlink="">
      <xdr:nvSpPr>
        <xdr:cNvPr id="89" name="円/楕円 88"/>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28169</xdr:rowOff>
    </xdr:from>
    <xdr:ext cx="736600" cy="259045"/>
    <xdr:sp macro="" textlink="">
      <xdr:nvSpPr>
        <xdr:cNvPr id="90" name="テキスト ボックス 89"/>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1" name="円/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138642</xdr:rowOff>
    </xdr:from>
    <xdr:to>
      <xdr:col>3</xdr:col>
      <xdr:colOff>330200</xdr:colOff>
      <xdr:row>37</xdr:row>
      <xdr:rowOff>68792</xdr:rowOff>
    </xdr:to>
    <xdr:sp macro="" textlink="">
      <xdr:nvSpPr>
        <xdr:cNvPr id="93" name="円/楕円 92"/>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78969</xdr:rowOff>
    </xdr:from>
    <xdr:ext cx="762000" cy="259045"/>
    <xdr:sp macro="" textlink="">
      <xdr:nvSpPr>
        <xdr:cNvPr id="94" name="テキスト ボックス 93"/>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98425</xdr:rowOff>
    </xdr:from>
    <xdr:to>
      <xdr:col>2</xdr:col>
      <xdr:colOff>127000</xdr:colOff>
      <xdr:row>37</xdr:row>
      <xdr:rowOff>28575</xdr:rowOff>
    </xdr:to>
    <xdr:sp macro="" textlink="">
      <xdr:nvSpPr>
        <xdr:cNvPr id="95" name="円/楕円 94"/>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38752</xdr:rowOff>
    </xdr:from>
    <xdr:ext cx="762000" cy="259045"/>
    <xdr:sp macro="" textlink="">
      <xdr:nvSpPr>
        <xdr:cNvPr id="96" name="テキスト ボックス 95"/>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経常収支比率については、類似団体平均を</a:t>
          </a:r>
          <a:r>
            <a:rPr lang="en-US" altLang="ja-JP" sz="1300" b="0" i="0" baseline="0">
              <a:solidFill>
                <a:sysClr val="windowText" lastClr="000000"/>
              </a:solidFill>
              <a:effectLst/>
              <a:latin typeface="+mn-lt"/>
              <a:ea typeface="+mn-ea"/>
              <a:cs typeface="+mn-cs"/>
            </a:rPr>
            <a:t>1.3</a:t>
          </a:r>
          <a:r>
            <a:rPr lang="ja-JP" altLang="ja-JP" sz="1300" b="0" i="0" baseline="0">
              <a:solidFill>
                <a:sysClr val="windowText" lastClr="000000"/>
              </a:solidFill>
              <a:effectLst/>
              <a:latin typeface="+mn-lt"/>
              <a:ea typeface="+mn-ea"/>
              <a:cs typeface="+mn-cs"/>
            </a:rPr>
            <a:t>ポイント下回っているものの、社会保障経費の増加に伴い扶助費及び繰出金が増加傾向にあるため、資格審査等の適正化による抑制を図るとともに、市税のさらなる確保及び公共施設の使用料等の見直しにより経常経費に充当可能な特定財源の確保を図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96731</xdr:rowOff>
    </xdr:from>
    <xdr:to>
      <xdr:col>7</xdr:col>
      <xdr:colOff>152400</xdr:colOff>
      <xdr:row>62</xdr:row>
      <xdr:rowOff>149013</xdr:rowOff>
    </xdr:to>
    <xdr:cxnSp macro="">
      <xdr:nvCxnSpPr>
        <xdr:cNvPr id="131" name="直線コネクタ 130"/>
        <xdr:cNvCxnSpPr/>
      </xdr:nvCxnSpPr>
      <xdr:spPr>
        <a:xfrm flipV="1">
          <a:off x="4114800" y="1072663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40429</xdr:rowOff>
    </xdr:from>
    <xdr:to>
      <xdr:col>6</xdr:col>
      <xdr:colOff>0</xdr:colOff>
      <xdr:row>62</xdr:row>
      <xdr:rowOff>149013</xdr:rowOff>
    </xdr:to>
    <xdr:cxnSp macro="">
      <xdr:nvCxnSpPr>
        <xdr:cNvPr id="134" name="直線コネクタ 133"/>
        <xdr:cNvCxnSpPr/>
      </xdr:nvCxnSpPr>
      <xdr:spPr>
        <a:xfrm>
          <a:off x="3225800" y="10670329"/>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40429</xdr:rowOff>
    </xdr:from>
    <xdr:to>
      <xdr:col>4</xdr:col>
      <xdr:colOff>482600</xdr:colOff>
      <xdr:row>62</xdr:row>
      <xdr:rowOff>157056</xdr:rowOff>
    </xdr:to>
    <xdr:cxnSp macro="">
      <xdr:nvCxnSpPr>
        <xdr:cNvPr id="137" name="直線コネクタ 136"/>
        <xdr:cNvCxnSpPr/>
      </xdr:nvCxnSpPr>
      <xdr:spPr>
        <a:xfrm flipV="1">
          <a:off x="2336800" y="1067032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157056</xdr:rowOff>
    </xdr:from>
    <xdr:to>
      <xdr:col>3</xdr:col>
      <xdr:colOff>279400</xdr:colOff>
      <xdr:row>63</xdr:row>
      <xdr:rowOff>94192</xdr:rowOff>
    </xdr:to>
    <xdr:cxnSp macro="">
      <xdr:nvCxnSpPr>
        <xdr:cNvPr id="140" name="直線コネクタ 139"/>
        <xdr:cNvCxnSpPr/>
      </xdr:nvCxnSpPr>
      <xdr:spPr>
        <a:xfrm flipV="1">
          <a:off x="1447800" y="1078695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45931</xdr:rowOff>
    </xdr:from>
    <xdr:to>
      <xdr:col>7</xdr:col>
      <xdr:colOff>203200</xdr:colOff>
      <xdr:row>62</xdr:row>
      <xdr:rowOff>147531</xdr:rowOff>
    </xdr:to>
    <xdr:sp macro="" textlink="">
      <xdr:nvSpPr>
        <xdr:cNvPr id="150" name="円/楕円 149"/>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62458</xdr:rowOff>
    </xdr:from>
    <xdr:ext cx="762000" cy="259045"/>
    <xdr:sp macro="" textlink="">
      <xdr:nvSpPr>
        <xdr:cNvPr id="151"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2" name="円/楕円 151"/>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3" name="テキスト ボックス 152"/>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161079</xdr:rowOff>
    </xdr:from>
    <xdr:to>
      <xdr:col>4</xdr:col>
      <xdr:colOff>533400</xdr:colOff>
      <xdr:row>62</xdr:row>
      <xdr:rowOff>91229</xdr:rowOff>
    </xdr:to>
    <xdr:sp macro="" textlink="">
      <xdr:nvSpPr>
        <xdr:cNvPr id="154" name="円/楕円 153"/>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101406</xdr:rowOff>
    </xdr:from>
    <xdr:ext cx="762000" cy="259045"/>
    <xdr:sp macro="" textlink="">
      <xdr:nvSpPr>
        <xdr:cNvPr id="155" name="テキスト ボックス 154"/>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6" name="円/楕円 155"/>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21183</xdr:rowOff>
    </xdr:from>
    <xdr:ext cx="762000" cy="259045"/>
    <xdr:sp macro="" textlink="">
      <xdr:nvSpPr>
        <xdr:cNvPr id="157" name="テキスト ボックス 156"/>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8" name="円/楕円 157"/>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59" name="テキスト ボックス 158"/>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人口１人当たり人件費・物件費等決算額については、類似団体平均を</a:t>
          </a:r>
          <a:r>
            <a:rPr lang="en-US" altLang="ja-JP" sz="1300" b="0" i="0" baseline="0">
              <a:solidFill>
                <a:sysClr val="windowText" lastClr="000000"/>
              </a:solidFill>
              <a:effectLst/>
              <a:latin typeface="+mn-lt"/>
              <a:ea typeface="+mn-ea"/>
              <a:cs typeface="+mn-cs"/>
            </a:rPr>
            <a:t>29,518</a:t>
          </a:r>
          <a:r>
            <a:rPr lang="ja-JP" altLang="ja-JP" sz="1300" b="0" i="0" baseline="0">
              <a:solidFill>
                <a:sysClr val="windowText" lastClr="000000"/>
              </a:solidFill>
              <a:effectLst/>
              <a:latin typeface="+mn-lt"/>
              <a:ea typeface="+mn-ea"/>
              <a:cs typeface="+mn-cs"/>
            </a:rPr>
            <a:t>円下回っている。類似団体平均を下回っている主な要因は、定員適正化計画に基づき、事務事業の整理などに伴う定員管理により、人件費が抑制されたためである。引き続き、定員管理の適正化、民間委託の推進等により人件費・物件費の抑制に努め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12280</xdr:rowOff>
    </xdr:from>
    <xdr:to>
      <xdr:col>7</xdr:col>
      <xdr:colOff>152400</xdr:colOff>
      <xdr:row>81</xdr:row>
      <xdr:rowOff>14915</xdr:rowOff>
    </xdr:to>
    <xdr:cxnSp macro="">
      <xdr:nvCxnSpPr>
        <xdr:cNvPr id="195" name="直線コネクタ 194"/>
        <xdr:cNvCxnSpPr/>
      </xdr:nvCxnSpPr>
      <xdr:spPr>
        <a:xfrm flipV="1">
          <a:off x="4114800" y="13899730"/>
          <a:ext cx="8382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168507</xdr:rowOff>
    </xdr:from>
    <xdr:ext cx="762000" cy="259045"/>
    <xdr:sp macro="" textlink="">
      <xdr:nvSpPr>
        <xdr:cNvPr id="196" name="人件費・物件費等の状況平均値テキスト"/>
        <xdr:cNvSpPr txBox="1"/>
      </xdr:nvSpPr>
      <xdr:spPr>
        <a:xfrm>
          <a:off x="5041900" y="13884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14915</xdr:rowOff>
    </xdr:from>
    <xdr:to>
      <xdr:col>6</xdr:col>
      <xdr:colOff>0</xdr:colOff>
      <xdr:row>81</xdr:row>
      <xdr:rowOff>18190</xdr:rowOff>
    </xdr:to>
    <xdr:cxnSp macro="">
      <xdr:nvCxnSpPr>
        <xdr:cNvPr id="198" name="直線コネクタ 197"/>
        <xdr:cNvCxnSpPr/>
      </xdr:nvCxnSpPr>
      <xdr:spPr>
        <a:xfrm flipV="1">
          <a:off x="3225800" y="13902365"/>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13015</xdr:rowOff>
    </xdr:from>
    <xdr:to>
      <xdr:col>4</xdr:col>
      <xdr:colOff>482600</xdr:colOff>
      <xdr:row>81</xdr:row>
      <xdr:rowOff>18190</xdr:rowOff>
    </xdr:to>
    <xdr:cxnSp macro="">
      <xdr:nvCxnSpPr>
        <xdr:cNvPr id="201" name="直線コネクタ 200"/>
        <xdr:cNvCxnSpPr/>
      </xdr:nvCxnSpPr>
      <xdr:spPr>
        <a:xfrm>
          <a:off x="2336800" y="13900465"/>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13015</xdr:rowOff>
    </xdr:from>
    <xdr:to>
      <xdr:col>3</xdr:col>
      <xdr:colOff>279400</xdr:colOff>
      <xdr:row>81</xdr:row>
      <xdr:rowOff>13898</xdr:rowOff>
    </xdr:to>
    <xdr:cxnSp macro="">
      <xdr:nvCxnSpPr>
        <xdr:cNvPr id="204" name="直線コネクタ 203"/>
        <xdr:cNvCxnSpPr/>
      </xdr:nvCxnSpPr>
      <xdr:spPr>
        <a:xfrm flipV="1">
          <a:off x="1447800" y="13900465"/>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132930</xdr:rowOff>
    </xdr:from>
    <xdr:to>
      <xdr:col>7</xdr:col>
      <xdr:colOff>203200</xdr:colOff>
      <xdr:row>81</xdr:row>
      <xdr:rowOff>63080</xdr:rowOff>
    </xdr:to>
    <xdr:sp macro="" textlink="">
      <xdr:nvSpPr>
        <xdr:cNvPr id="214" name="円/楕円 213"/>
        <xdr:cNvSpPr/>
      </xdr:nvSpPr>
      <xdr:spPr>
        <a:xfrm>
          <a:off x="4902200" y="138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54207</xdr:rowOff>
    </xdr:from>
    <xdr:ext cx="762000" cy="259045"/>
    <xdr:sp macro="" textlink="">
      <xdr:nvSpPr>
        <xdr:cNvPr id="215" name="人件費・物件費等の状況該当値テキスト"/>
        <xdr:cNvSpPr txBox="1"/>
      </xdr:nvSpPr>
      <xdr:spPr>
        <a:xfrm>
          <a:off x="5041900" y="13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135565</xdr:rowOff>
    </xdr:from>
    <xdr:to>
      <xdr:col>6</xdr:col>
      <xdr:colOff>50800</xdr:colOff>
      <xdr:row>81</xdr:row>
      <xdr:rowOff>65715</xdr:rowOff>
    </xdr:to>
    <xdr:sp macro="" textlink="">
      <xdr:nvSpPr>
        <xdr:cNvPr id="216" name="円/楕円 215"/>
        <xdr:cNvSpPr/>
      </xdr:nvSpPr>
      <xdr:spPr>
        <a:xfrm>
          <a:off x="4064000" y="138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75892</xdr:rowOff>
    </xdr:from>
    <xdr:ext cx="736600" cy="259045"/>
    <xdr:sp macro="" textlink="">
      <xdr:nvSpPr>
        <xdr:cNvPr id="217" name="テキスト ボックス 216"/>
        <xdr:cNvSpPr txBox="1"/>
      </xdr:nvSpPr>
      <xdr:spPr>
        <a:xfrm>
          <a:off x="3733800" y="1362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92,338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138840</xdr:rowOff>
    </xdr:from>
    <xdr:to>
      <xdr:col>4</xdr:col>
      <xdr:colOff>533400</xdr:colOff>
      <xdr:row>81</xdr:row>
      <xdr:rowOff>68990</xdr:rowOff>
    </xdr:to>
    <xdr:sp macro="" textlink="">
      <xdr:nvSpPr>
        <xdr:cNvPr id="218" name="円/楕円 217"/>
        <xdr:cNvSpPr/>
      </xdr:nvSpPr>
      <xdr:spPr>
        <a:xfrm>
          <a:off x="3175000" y="138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79167</xdr:rowOff>
    </xdr:from>
    <xdr:ext cx="762000" cy="259045"/>
    <xdr:sp macro="" textlink="">
      <xdr:nvSpPr>
        <xdr:cNvPr id="219" name="テキスト ボックス 218"/>
        <xdr:cNvSpPr txBox="1"/>
      </xdr:nvSpPr>
      <xdr:spPr>
        <a:xfrm>
          <a:off x="2844800" y="1362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133665</xdr:rowOff>
    </xdr:from>
    <xdr:to>
      <xdr:col>3</xdr:col>
      <xdr:colOff>330200</xdr:colOff>
      <xdr:row>81</xdr:row>
      <xdr:rowOff>63815</xdr:rowOff>
    </xdr:to>
    <xdr:sp macro="" textlink="">
      <xdr:nvSpPr>
        <xdr:cNvPr id="220" name="円/楕円 219"/>
        <xdr:cNvSpPr/>
      </xdr:nvSpPr>
      <xdr:spPr>
        <a:xfrm>
          <a:off x="2286000" y="138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73992</xdr:rowOff>
    </xdr:from>
    <xdr:ext cx="762000" cy="259045"/>
    <xdr:sp macro="" textlink="">
      <xdr:nvSpPr>
        <xdr:cNvPr id="221" name="テキスト ボックス 220"/>
        <xdr:cNvSpPr txBox="1"/>
      </xdr:nvSpPr>
      <xdr:spPr>
        <a:xfrm>
          <a:off x="1955800" y="1361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134548</xdr:rowOff>
    </xdr:from>
    <xdr:to>
      <xdr:col>2</xdr:col>
      <xdr:colOff>127000</xdr:colOff>
      <xdr:row>81</xdr:row>
      <xdr:rowOff>64698</xdr:rowOff>
    </xdr:to>
    <xdr:sp macro="" textlink="">
      <xdr:nvSpPr>
        <xdr:cNvPr id="222" name="円/楕円 221"/>
        <xdr:cNvSpPr/>
      </xdr:nvSpPr>
      <xdr:spPr>
        <a:xfrm>
          <a:off x="1397000" y="138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74875</xdr:rowOff>
    </xdr:from>
    <xdr:ext cx="762000" cy="259045"/>
    <xdr:sp macro="" textlink="">
      <xdr:nvSpPr>
        <xdr:cNvPr id="223" name="テキスト ボックス 222"/>
        <xdr:cNvSpPr txBox="1"/>
      </xdr:nvSpPr>
      <xdr:spPr>
        <a:xfrm>
          <a:off x="1066800" y="136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ラスパイレス指数については、類似団体平均を</a:t>
          </a:r>
          <a:r>
            <a:rPr lang="en-US" altLang="ja-JP" sz="1300" b="0" i="0" baseline="0">
              <a:solidFill>
                <a:sysClr val="windowText" lastClr="000000"/>
              </a:solidFill>
              <a:effectLst/>
              <a:latin typeface="+mn-lt"/>
              <a:ea typeface="+mn-ea"/>
              <a:cs typeface="+mn-cs"/>
            </a:rPr>
            <a:t>1.0</a:t>
          </a:r>
          <a:r>
            <a:rPr lang="ja-JP" altLang="ja-JP" sz="1300" b="0" i="0" baseline="0">
              <a:solidFill>
                <a:sysClr val="windowText" lastClr="000000"/>
              </a:solidFill>
              <a:effectLst/>
              <a:latin typeface="+mn-lt"/>
              <a:ea typeface="+mn-ea"/>
              <a:cs typeface="+mn-cs"/>
            </a:rPr>
            <a:t>ポイント下回って</a:t>
          </a:r>
          <a:r>
            <a:rPr lang="ja-JP" altLang="en-US" sz="1300" b="0" i="0" baseline="0">
              <a:solidFill>
                <a:sysClr val="windowText" lastClr="000000"/>
              </a:solidFill>
              <a:effectLst/>
              <a:latin typeface="+mn-lt"/>
              <a:ea typeface="+mn-ea"/>
              <a:cs typeface="+mn-cs"/>
            </a:rPr>
            <a:t>おり</a:t>
          </a:r>
          <a:r>
            <a:rPr lang="ja-JP" altLang="ja-JP" sz="1300" b="0" i="0" baseline="0">
              <a:solidFill>
                <a:sysClr val="windowText" lastClr="000000"/>
              </a:solidFill>
              <a:effectLst/>
              <a:latin typeface="+mn-lt"/>
              <a:ea typeface="+mn-ea"/>
              <a:cs typeface="+mn-cs"/>
            </a:rPr>
            <a:t>、前年度</a:t>
          </a:r>
          <a:r>
            <a:rPr lang="ja-JP" altLang="en-US" sz="1300" b="0" i="0" baseline="0">
              <a:solidFill>
                <a:sysClr val="windowText" lastClr="000000"/>
              </a:solidFill>
              <a:effectLst/>
              <a:latin typeface="+mn-lt"/>
              <a:ea typeface="+mn-ea"/>
              <a:cs typeface="+mn-cs"/>
            </a:rPr>
            <a:t>比（</a:t>
          </a:r>
          <a:r>
            <a:rPr lang="ja-JP" altLang="ja-JP" sz="1300" b="0" i="0" baseline="0">
              <a:solidFill>
                <a:schemeClr val="dk1"/>
              </a:solidFill>
              <a:effectLst/>
              <a:latin typeface="+mn-lt"/>
              <a:ea typeface="+mn-ea"/>
              <a:cs typeface="+mn-cs"/>
            </a:rPr>
            <a:t>国家公務員の時限的な給与改定・臨時特例法による給与減額措置適用</a:t>
          </a:r>
          <a:r>
            <a:rPr lang="ja-JP" altLang="en-US" sz="1300" b="0" i="0" baseline="0">
              <a:solidFill>
                <a:schemeClr val="dk1"/>
              </a:solidFill>
              <a:effectLst/>
              <a:latin typeface="+mn-lt"/>
              <a:ea typeface="+mn-ea"/>
              <a:cs typeface="+mn-cs"/>
            </a:rPr>
            <a:t>後）</a:t>
          </a:r>
          <a:r>
            <a:rPr lang="ja-JP" altLang="ja-JP" sz="1300" b="0" i="0" baseline="0">
              <a:solidFill>
                <a:sysClr val="windowText" lastClr="000000"/>
              </a:solidFill>
              <a:effectLst/>
              <a:latin typeface="+mn-lt"/>
              <a:ea typeface="+mn-ea"/>
              <a:cs typeface="+mn-cs"/>
            </a:rPr>
            <a:t>は</a:t>
          </a:r>
          <a:r>
            <a:rPr lang="en-US" altLang="ja-JP" sz="1300" b="0" i="0" baseline="0">
              <a:solidFill>
                <a:sysClr val="windowText" lastClr="000000"/>
              </a:solidFill>
              <a:effectLst/>
              <a:latin typeface="+mn-lt"/>
              <a:ea typeface="+mn-ea"/>
              <a:cs typeface="+mn-cs"/>
            </a:rPr>
            <a:t>7.4</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減少</a:t>
          </a:r>
          <a:r>
            <a:rPr lang="ja-JP" altLang="ja-JP" sz="1300" b="0" i="0" baseline="0">
              <a:solidFill>
                <a:sysClr val="windowText" lastClr="000000"/>
              </a:solidFill>
              <a:effectLst/>
              <a:latin typeface="+mn-lt"/>
              <a:ea typeface="+mn-ea"/>
              <a:cs typeface="+mn-cs"/>
            </a:rPr>
            <a:t>している</a:t>
          </a:r>
          <a:r>
            <a:rPr lang="ja-JP" altLang="en-US" sz="1200" b="0" i="0" baseline="0">
              <a:solidFill>
                <a:sysClr val="windowText" lastClr="000000"/>
              </a:solidFill>
              <a:effectLst/>
              <a:latin typeface="+mn-lt"/>
              <a:ea typeface="+mn-ea"/>
              <a:cs typeface="+mn-cs"/>
            </a:rPr>
            <a:t>が</a:t>
          </a:r>
          <a:r>
            <a:rPr lang="ja-JP" altLang="ja-JP" sz="1200" b="0" i="0" baseline="0">
              <a:solidFill>
                <a:schemeClr val="dk1"/>
              </a:solidFill>
              <a:effectLst/>
              <a:latin typeface="+mn-lt"/>
              <a:ea typeface="+mn-ea"/>
              <a:cs typeface="+mn-cs"/>
            </a:rPr>
            <a:t>減額措置適用</a:t>
          </a:r>
          <a:r>
            <a:rPr lang="ja-JP" altLang="en-US" sz="1200" b="0" i="0" baseline="0">
              <a:solidFill>
                <a:schemeClr val="dk1"/>
              </a:solidFill>
              <a:effectLst/>
              <a:latin typeface="+mn-lt"/>
              <a:ea typeface="+mn-ea"/>
              <a:cs typeface="+mn-cs"/>
            </a:rPr>
            <a:t>前の前年度（</a:t>
          </a:r>
          <a:r>
            <a:rPr lang="en-US" altLang="ja-JP" sz="1300" b="0" i="0" baseline="0">
              <a:solidFill>
                <a:schemeClr val="dk1"/>
              </a:solidFill>
              <a:effectLst/>
              <a:latin typeface="+mn-lt"/>
              <a:ea typeface="+mn-ea"/>
              <a:cs typeface="+mn-cs"/>
            </a:rPr>
            <a:t>96.5</a:t>
          </a:r>
          <a:r>
            <a:rPr lang="ja-JP" altLang="en-US" sz="1300" b="0" i="0" baseline="0">
              <a:solidFill>
                <a:schemeClr val="dk1"/>
              </a:solidFill>
              <a:effectLst/>
              <a:latin typeface="+mn-lt"/>
              <a:ea typeface="+mn-ea"/>
              <a:cs typeface="+mn-cs"/>
            </a:rPr>
            <a:t>）と比較すると</a:t>
          </a:r>
          <a:r>
            <a:rPr lang="en-US" altLang="ja-JP" sz="1300" b="0" i="0" baseline="0">
              <a:solidFill>
                <a:schemeClr val="dk1"/>
              </a:solidFill>
              <a:effectLst/>
              <a:latin typeface="+mn-lt"/>
              <a:ea typeface="+mn-ea"/>
              <a:cs typeface="+mn-cs"/>
            </a:rPr>
            <a:t>0.6</a:t>
          </a:r>
          <a:r>
            <a:rPr lang="ja-JP" altLang="en-US" sz="1300" b="0" i="0" baseline="0">
              <a:solidFill>
                <a:schemeClr val="dk1"/>
              </a:solidFill>
              <a:effectLst/>
              <a:latin typeface="+mn-lt"/>
              <a:ea typeface="+mn-ea"/>
              <a:cs typeface="+mn-cs"/>
            </a:rPr>
            <a:t>ポイント増加している。</a:t>
          </a:r>
          <a:r>
            <a:rPr lang="ja-JP" altLang="ja-JP" sz="1300" b="0" i="0" baseline="0">
              <a:solidFill>
                <a:sysClr val="windowText" lastClr="000000"/>
              </a:solidFill>
              <a:effectLst/>
              <a:latin typeface="+mn-lt"/>
              <a:ea typeface="+mn-ea"/>
              <a:cs typeface="+mn-cs"/>
            </a:rPr>
            <a:t>類似団体平均を下回っている主な要因としては、職員構成の変動に伴うものである。引き続き、社会情勢を踏まえた適正な給与水準の維持を図る。</a:t>
          </a:r>
          <a:endParaRPr lang="en-US" altLang="ja-JP" sz="1300" b="0" i="0" baseline="0">
            <a:solidFill>
              <a:sysClr val="windowText" lastClr="000000"/>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89</xdr:row>
      <xdr:rowOff>110066</xdr:rowOff>
    </xdr:to>
    <xdr:cxnSp macro="">
      <xdr:nvCxnSpPr>
        <xdr:cNvPr id="257" name="直線コネクタ 256"/>
        <xdr:cNvCxnSpPr/>
      </xdr:nvCxnSpPr>
      <xdr:spPr>
        <a:xfrm flipV="1">
          <a:off x="16179800" y="14773911"/>
          <a:ext cx="8382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110066</xdr:rowOff>
    </xdr:to>
    <xdr:cxnSp macro="">
      <xdr:nvCxnSpPr>
        <xdr:cNvPr id="260" name="直線コネクタ 259"/>
        <xdr:cNvCxnSpPr/>
      </xdr:nvCxnSpPr>
      <xdr:spPr>
        <a:xfrm>
          <a:off x="15290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69850</xdr:rowOff>
    </xdr:to>
    <xdr:cxnSp macro="">
      <xdr:nvCxnSpPr>
        <xdr:cNvPr id="263" name="直線コネクタ 262"/>
        <xdr:cNvCxnSpPr/>
      </xdr:nvCxnSpPr>
      <xdr:spPr>
        <a:xfrm>
          <a:off x="14401800" y="1473369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85</xdr:row>
      <xdr:rowOff>160443</xdr:rowOff>
    </xdr:to>
    <xdr:cxnSp macro="">
      <xdr:nvCxnSpPr>
        <xdr:cNvPr id="266" name="直線コネクタ 265"/>
        <xdr:cNvCxnSpPr/>
      </xdr:nvCxnSpPr>
      <xdr:spPr>
        <a:xfrm>
          <a:off x="13512800" y="14733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59266</xdr:rowOff>
    </xdr:from>
    <xdr:to>
      <xdr:col>23</xdr:col>
      <xdr:colOff>457200</xdr:colOff>
      <xdr:row>89</xdr:row>
      <xdr:rowOff>160866</xdr:rowOff>
    </xdr:to>
    <xdr:sp macro="" textlink="">
      <xdr:nvSpPr>
        <xdr:cNvPr id="278" name="円/楕円 277"/>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171043</xdr:rowOff>
    </xdr:from>
    <xdr:ext cx="736600" cy="259045"/>
    <xdr:sp macro="" textlink="">
      <xdr:nvSpPr>
        <xdr:cNvPr id="279" name="テキスト ボックス 278"/>
        <xdr:cNvSpPr txBox="1"/>
      </xdr:nvSpPr>
      <xdr:spPr>
        <a:xfrm>
          <a:off x="15798800" y="1508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0" name="円/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81" name="テキスト ボックス 280"/>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2" name="円/楕円 281"/>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83" name="テキスト ボックス 282"/>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4" name="円/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人口千人当たり職員数については、類似団体平均を</a:t>
          </a:r>
          <a:r>
            <a:rPr lang="en-US" altLang="ja-JP" sz="1300" b="0" i="0" baseline="0">
              <a:solidFill>
                <a:sysClr val="windowText" lastClr="000000"/>
              </a:solidFill>
              <a:effectLst/>
              <a:latin typeface="+mn-lt"/>
              <a:ea typeface="+mn-ea"/>
              <a:cs typeface="+mn-cs"/>
            </a:rPr>
            <a:t>1.57</a:t>
          </a:r>
          <a:r>
            <a:rPr lang="ja-JP" altLang="ja-JP" sz="1300" b="0" i="0" baseline="0">
              <a:solidFill>
                <a:sysClr val="windowText" lastClr="000000"/>
              </a:solidFill>
              <a:effectLst/>
              <a:latin typeface="+mn-lt"/>
              <a:ea typeface="+mn-ea"/>
              <a:cs typeface="+mn-cs"/>
            </a:rPr>
            <a:t>人下回っており、前年度比でも</a:t>
          </a:r>
          <a:r>
            <a:rPr lang="en-US" altLang="ja-JP" sz="1300" b="0" i="0" baseline="0">
              <a:solidFill>
                <a:sysClr val="windowText" lastClr="000000"/>
              </a:solidFill>
              <a:effectLst/>
              <a:latin typeface="+mn-lt"/>
              <a:ea typeface="+mn-ea"/>
              <a:cs typeface="+mn-cs"/>
            </a:rPr>
            <a:t>0.06</a:t>
          </a:r>
          <a:r>
            <a:rPr lang="ja-JP" altLang="ja-JP" sz="1300" b="0" i="0" baseline="0">
              <a:solidFill>
                <a:sysClr val="windowText" lastClr="000000"/>
              </a:solidFill>
              <a:effectLst/>
              <a:latin typeface="+mn-lt"/>
              <a:ea typeface="+mn-ea"/>
              <a:cs typeface="+mn-cs"/>
            </a:rPr>
            <a:t>人減少している。職員の削減については、平成２３年度から平成２７年度までの期間で第４期定員適正化計画（新規採用職員数を退職者の</a:t>
          </a:r>
          <a:r>
            <a:rPr lang="en-US" altLang="ja-JP" sz="1300" b="0" i="0" baseline="0">
              <a:solidFill>
                <a:sysClr val="windowText" lastClr="000000"/>
              </a:solidFill>
              <a:effectLst/>
              <a:latin typeface="+mn-lt"/>
              <a:ea typeface="+mn-ea"/>
              <a:cs typeface="+mn-cs"/>
            </a:rPr>
            <a:t>1/2</a:t>
          </a:r>
          <a:r>
            <a:rPr lang="ja-JP" altLang="ja-JP" sz="1300" b="0" i="0" baseline="0">
              <a:solidFill>
                <a:sysClr val="windowText" lastClr="000000"/>
              </a:solidFill>
              <a:effectLst/>
              <a:latin typeface="+mn-lt"/>
              <a:ea typeface="+mn-ea"/>
              <a:cs typeface="+mn-cs"/>
            </a:rPr>
            <a:t>程度とする）に基づいて適正な定員管理を図る。</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116417</xdr:rowOff>
    </xdr:from>
    <xdr:to>
      <xdr:col>24</xdr:col>
      <xdr:colOff>558800</xdr:colOff>
      <xdr:row>59</xdr:row>
      <xdr:rowOff>123311</xdr:rowOff>
    </xdr:to>
    <xdr:cxnSp macro="">
      <xdr:nvCxnSpPr>
        <xdr:cNvPr id="322" name="直線コネクタ 321"/>
        <xdr:cNvCxnSpPr/>
      </xdr:nvCxnSpPr>
      <xdr:spPr>
        <a:xfrm flipV="1">
          <a:off x="16179800" y="1023196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123311</xdr:rowOff>
    </xdr:from>
    <xdr:to>
      <xdr:col>23</xdr:col>
      <xdr:colOff>406400</xdr:colOff>
      <xdr:row>59</xdr:row>
      <xdr:rowOff>138249</xdr:rowOff>
    </xdr:to>
    <xdr:cxnSp macro="">
      <xdr:nvCxnSpPr>
        <xdr:cNvPr id="325" name="直線コネクタ 324"/>
        <xdr:cNvCxnSpPr/>
      </xdr:nvCxnSpPr>
      <xdr:spPr>
        <a:xfrm flipV="1">
          <a:off x="15290800" y="1023886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138249</xdr:rowOff>
    </xdr:from>
    <xdr:to>
      <xdr:col>22</xdr:col>
      <xdr:colOff>203200</xdr:colOff>
      <xdr:row>59</xdr:row>
      <xdr:rowOff>152037</xdr:rowOff>
    </xdr:to>
    <xdr:cxnSp macro="">
      <xdr:nvCxnSpPr>
        <xdr:cNvPr id="328" name="直線コネクタ 327"/>
        <xdr:cNvCxnSpPr/>
      </xdr:nvCxnSpPr>
      <xdr:spPr>
        <a:xfrm flipV="1">
          <a:off x="14401800" y="1025379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59</xdr:row>
      <xdr:rowOff>160080</xdr:rowOff>
    </xdr:to>
    <xdr:cxnSp macro="">
      <xdr:nvCxnSpPr>
        <xdr:cNvPr id="331" name="直線コネクタ 330"/>
        <xdr:cNvCxnSpPr/>
      </xdr:nvCxnSpPr>
      <xdr:spPr>
        <a:xfrm flipV="1">
          <a:off x="13512800" y="102675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65617</xdr:rowOff>
    </xdr:from>
    <xdr:to>
      <xdr:col>24</xdr:col>
      <xdr:colOff>609600</xdr:colOff>
      <xdr:row>59</xdr:row>
      <xdr:rowOff>167217</xdr:rowOff>
    </xdr:to>
    <xdr:sp macro="" textlink="">
      <xdr:nvSpPr>
        <xdr:cNvPr id="341" name="円/楕円 340"/>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82144</xdr:rowOff>
    </xdr:from>
    <xdr:ext cx="762000" cy="259045"/>
    <xdr:sp macro="" textlink="">
      <xdr:nvSpPr>
        <xdr:cNvPr id="342" name="定員管理の状況該当値テキスト"/>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72511</xdr:rowOff>
    </xdr:from>
    <xdr:to>
      <xdr:col>23</xdr:col>
      <xdr:colOff>457200</xdr:colOff>
      <xdr:row>60</xdr:row>
      <xdr:rowOff>2661</xdr:rowOff>
    </xdr:to>
    <xdr:sp macro="" textlink="">
      <xdr:nvSpPr>
        <xdr:cNvPr id="343" name="円/楕円 342"/>
        <xdr:cNvSpPr/>
      </xdr:nvSpPr>
      <xdr:spPr>
        <a:xfrm>
          <a:off x="16129000" y="101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12838</xdr:rowOff>
    </xdr:from>
    <xdr:ext cx="736600" cy="259045"/>
    <xdr:sp macro="" textlink="">
      <xdr:nvSpPr>
        <xdr:cNvPr id="344" name="テキスト ボックス 343"/>
        <xdr:cNvSpPr txBox="1"/>
      </xdr:nvSpPr>
      <xdr:spPr>
        <a:xfrm>
          <a:off x="15798800" y="995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87449</xdr:rowOff>
    </xdr:from>
    <xdr:to>
      <xdr:col>22</xdr:col>
      <xdr:colOff>254000</xdr:colOff>
      <xdr:row>60</xdr:row>
      <xdr:rowOff>17599</xdr:rowOff>
    </xdr:to>
    <xdr:sp macro="" textlink="">
      <xdr:nvSpPr>
        <xdr:cNvPr id="345" name="円/楕円 344"/>
        <xdr:cNvSpPr/>
      </xdr:nvSpPr>
      <xdr:spPr>
        <a:xfrm>
          <a:off x="15240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27776</xdr:rowOff>
    </xdr:from>
    <xdr:ext cx="762000" cy="259045"/>
    <xdr:sp macro="" textlink="">
      <xdr:nvSpPr>
        <xdr:cNvPr id="346" name="テキスト ボックス 345"/>
        <xdr:cNvSpPr txBox="1"/>
      </xdr:nvSpPr>
      <xdr:spPr>
        <a:xfrm>
          <a:off x="14909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47" name="円/楕円 346"/>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8" name="テキスト ボックス 347"/>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109280</xdr:rowOff>
    </xdr:from>
    <xdr:to>
      <xdr:col>19</xdr:col>
      <xdr:colOff>533400</xdr:colOff>
      <xdr:row>60</xdr:row>
      <xdr:rowOff>39430</xdr:rowOff>
    </xdr:to>
    <xdr:sp macro="" textlink="">
      <xdr:nvSpPr>
        <xdr:cNvPr id="349" name="円/楕円 348"/>
        <xdr:cNvSpPr/>
      </xdr:nvSpPr>
      <xdr:spPr>
        <a:xfrm>
          <a:off x="13462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49607</xdr:rowOff>
    </xdr:from>
    <xdr:ext cx="762000" cy="259045"/>
    <xdr:sp macro="" textlink="">
      <xdr:nvSpPr>
        <xdr:cNvPr id="350" name="テキスト ボックス 349"/>
        <xdr:cNvSpPr txBox="1"/>
      </xdr:nvSpPr>
      <xdr:spPr>
        <a:xfrm>
          <a:off x="13131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実質公債費比率については、類似団体平均を</a:t>
          </a:r>
          <a:r>
            <a:rPr lang="en-US" altLang="ja-JP" sz="1300" b="0" i="0" baseline="0">
              <a:solidFill>
                <a:sysClr val="windowText" lastClr="000000"/>
              </a:solidFill>
              <a:effectLst/>
              <a:latin typeface="+mn-lt"/>
              <a:ea typeface="+mn-ea"/>
              <a:cs typeface="+mn-cs"/>
            </a:rPr>
            <a:t>6.0</a:t>
          </a:r>
          <a:r>
            <a:rPr lang="ja-JP" altLang="ja-JP" sz="1300" b="0" i="0" baseline="0">
              <a:solidFill>
                <a:sysClr val="windowText" lastClr="000000"/>
              </a:solidFill>
              <a:effectLst/>
              <a:latin typeface="+mn-lt"/>
              <a:ea typeface="+mn-ea"/>
              <a:cs typeface="+mn-cs"/>
            </a:rPr>
            <a:t>ポイント下回っており、前年度比でも</a:t>
          </a:r>
          <a:r>
            <a:rPr lang="en-US" altLang="ja-JP" sz="1300" b="0" i="0" baseline="0">
              <a:solidFill>
                <a:sysClr val="windowText" lastClr="000000"/>
              </a:solidFill>
              <a:effectLst/>
              <a:latin typeface="+mn-lt"/>
              <a:ea typeface="+mn-ea"/>
              <a:cs typeface="+mn-cs"/>
            </a:rPr>
            <a:t>1.9</a:t>
          </a:r>
          <a:r>
            <a:rPr lang="ja-JP" altLang="ja-JP" sz="1300" b="0" i="0" baseline="0">
              <a:solidFill>
                <a:sysClr val="windowText" lastClr="000000"/>
              </a:solidFill>
              <a:effectLst/>
              <a:latin typeface="+mn-lt"/>
              <a:ea typeface="+mn-ea"/>
              <a:cs typeface="+mn-cs"/>
            </a:rPr>
            <a:t>ポイント減少している。類似団体平均を下回っている主な要因としては、公債費の償還額等が少ないためである。引き続き市債の借り入れにあたっては、交付税措置のある有利な地方債の選択等に努める。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39</xdr:row>
      <xdr:rowOff>26988</xdr:rowOff>
    </xdr:to>
    <xdr:cxnSp macro="">
      <xdr:nvCxnSpPr>
        <xdr:cNvPr id="380" name="直線コネクタ 379"/>
        <xdr:cNvCxnSpPr/>
      </xdr:nvCxnSpPr>
      <xdr:spPr>
        <a:xfrm flipV="1">
          <a:off x="16179800" y="6598920"/>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141605</xdr:rowOff>
    </xdr:to>
    <xdr:cxnSp macro="">
      <xdr:nvCxnSpPr>
        <xdr:cNvPr id="383" name="直線コネクタ 382"/>
        <xdr:cNvCxnSpPr/>
      </xdr:nvCxnSpPr>
      <xdr:spPr>
        <a:xfrm flipV="1">
          <a:off x="15290800" y="67135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141605</xdr:rowOff>
    </xdr:from>
    <xdr:to>
      <xdr:col>22</xdr:col>
      <xdr:colOff>203200</xdr:colOff>
      <xdr:row>40</xdr:row>
      <xdr:rowOff>54610</xdr:rowOff>
    </xdr:to>
    <xdr:cxnSp macro="">
      <xdr:nvCxnSpPr>
        <xdr:cNvPr id="386" name="直線コネクタ 385"/>
        <xdr:cNvCxnSpPr/>
      </xdr:nvCxnSpPr>
      <xdr:spPr>
        <a:xfrm flipV="1">
          <a:off x="14401800" y="68281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60643</xdr:rowOff>
    </xdr:to>
    <xdr:cxnSp macro="">
      <xdr:nvCxnSpPr>
        <xdr:cNvPr id="389" name="直線コネクタ 388"/>
        <xdr:cNvCxnSpPr/>
      </xdr:nvCxnSpPr>
      <xdr:spPr>
        <a:xfrm flipV="1">
          <a:off x="13512800" y="69126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9" name="円/楕円 398"/>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0"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401" name="円/楕円 400"/>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402" name="テキスト ボックス 401"/>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90805</xdr:rowOff>
    </xdr:from>
    <xdr:to>
      <xdr:col>22</xdr:col>
      <xdr:colOff>254000</xdr:colOff>
      <xdr:row>40</xdr:row>
      <xdr:rowOff>20955</xdr:rowOff>
    </xdr:to>
    <xdr:sp macro="" textlink="">
      <xdr:nvSpPr>
        <xdr:cNvPr id="403" name="円/楕円 402"/>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31132</xdr:rowOff>
    </xdr:from>
    <xdr:ext cx="762000" cy="259045"/>
    <xdr:sp macro="" textlink="">
      <xdr:nvSpPr>
        <xdr:cNvPr id="404" name="テキスト ボックス 403"/>
        <xdr:cNvSpPr txBox="1"/>
      </xdr:nvSpPr>
      <xdr:spPr>
        <a:xfrm>
          <a:off x="14909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5" name="円/楕円 404"/>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6" name="テキスト ボックス 40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7" name="円/楕円 406"/>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8" name="テキスト ボックス 407"/>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将来負担比率については、</a:t>
          </a:r>
          <a:r>
            <a:rPr lang="ja-JP" altLang="en-US" sz="1300" b="0" i="0" baseline="0">
              <a:solidFill>
                <a:sysClr val="windowText" lastClr="000000"/>
              </a:solidFill>
              <a:effectLst/>
              <a:latin typeface="+mn-lt"/>
              <a:ea typeface="+mn-ea"/>
              <a:cs typeface="+mn-cs"/>
            </a:rPr>
            <a:t>マイナスとなり、</a:t>
          </a:r>
          <a:r>
            <a:rPr lang="ja-JP" altLang="ja-JP" sz="1300" b="0" i="0" baseline="0">
              <a:solidFill>
                <a:sysClr val="windowText" lastClr="000000"/>
              </a:solidFill>
              <a:effectLst/>
              <a:latin typeface="+mn-lt"/>
              <a:ea typeface="+mn-ea"/>
              <a:cs typeface="+mn-cs"/>
            </a:rPr>
            <a:t>類似団体平均を</a:t>
          </a:r>
          <a:r>
            <a:rPr lang="ja-JP" altLang="en-US" sz="1300" b="0" i="0" baseline="0">
              <a:solidFill>
                <a:sysClr val="windowText" lastClr="000000"/>
              </a:solidFill>
              <a:effectLst/>
              <a:latin typeface="+mn-lt"/>
              <a:ea typeface="+mn-ea"/>
              <a:cs typeface="+mn-cs"/>
            </a:rPr>
            <a:t>大きく</a:t>
          </a:r>
          <a:r>
            <a:rPr lang="ja-JP" altLang="ja-JP" sz="1300" b="0" i="0" baseline="0">
              <a:solidFill>
                <a:sysClr val="windowText" lastClr="000000"/>
              </a:solidFill>
              <a:effectLst/>
              <a:latin typeface="+mn-lt"/>
              <a:ea typeface="+mn-ea"/>
              <a:cs typeface="+mn-cs"/>
            </a:rPr>
            <a:t>下回って</a:t>
          </a:r>
          <a:r>
            <a:rPr lang="ja-JP" altLang="en-US" sz="1300" b="0" i="0" baseline="0">
              <a:solidFill>
                <a:sysClr val="windowText" lastClr="000000"/>
              </a:solidFill>
              <a:effectLst/>
              <a:latin typeface="+mn-lt"/>
              <a:ea typeface="+mn-ea"/>
              <a:cs typeface="+mn-cs"/>
            </a:rPr>
            <a:t>いる。</a:t>
          </a:r>
          <a:r>
            <a:rPr lang="ja-JP" altLang="ja-JP" sz="1300" b="0" i="0" baseline="0">
              <a:solidFill>
                <a:sysClr val="windowText" lastClr="000000"/>
              </a:solidFill>
              <a:effectLst/>
              <a:latin typeface="+mn-lt"/>
              <a:ea typeface="+mn-ea"/>
              <a:cs typeface="+mn-cs"/>
            </a:rPr>
            <a:t>類似団体平均を下回っている主な要因は、地方債残高の減少及び土地開発公社からの用地の買戻しといった債務負担行為が少ないためである。引き続き地方債の発行にあたっては、過度な将来負担を招かぬよう残高等を注視した借り入れを行う。</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3016</xdr:rowOff>
    </xdr:from>
    <xdr:to>
      <xdr:col>23</xdr:col>
      <xdr:colOff>406400</xdr:colOff>
      <xdr:row>15</xdr:row>
      <xdr:rowOff>73596</xdr:rowOff>
    </xdr:to>
    <xdr:cxnSp macro="">
      <xdr:nvCxnSpPr>
        <xdr:cNvPr id="438" name="直線コネクタ 437"/>
        <xdr:cNvCxnSpPr/>
      </xdr:nvCxnSpPr>
      <xdr:spPr>
        <a:xfrm flipV="1">
          <a:off x="15290800" y="2574766"/>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73596</xdr:rowOff>
    </xdr:from>
    <xdr:to>
      <xdr:col>22</xdr:col>
      <xdr:colOff>203200</xdr:colOff>
      <xdr:row>15</xdr:row>
      <xdr:rowOff>148399</xdr:rowOff>
    </xdr:to>
    <xdr:cxnSp macro="">
      <xdr:nvCxnSpPr>
        <xdr:cNvPr id="441" name="直線コネクタ 440"/>
        <xdr:cNvCxnSpPr/>
      </xdr:nvCxnSpPr>
      <xdr:spPr>
        <a:xfrm flipV="1">
          <a:off x="14401800" y="264534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148399</xdr:rowOff>
    </xdr:from>
    <xdr:to>
      <xdr:col>21</xdr:col>
      <xdr:colOff>0</xdr:colOff>
      <xdr:row>16</xdr:row>
      <xdr:rowOff>48133</xdr:rowOff>
    </xdr:to>
    <xdr:cxnSp macro="">
      <xdr:nvCxnSpPr>
        <xdr:cNvPr id="444" name="直線コネクタ 443"/>
        <xdr:cNvCxnSpPr/>
      </xdr:nvCxnSpPr>
      <xdr:spPr>
        <a:xfrm flipV="1">
          <a:off x="13512800" y="2720149"/>
          <a:ext cx="889000" cy="7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7" name="フローチャート : 判断 446"/>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8" name="テキスト ボックス 447"/>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9" name="フローチャート : 判断 448"/>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0" name="テキスト ボックス 449"/>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123666</xdr:rowOff>
    </xdr:from>
    <xdr:to>
      <xdr:col>23</xdr:col>
      <xdr:colOff>457200</xdr:colOff>
      <xdr:row>15</xdr:row>
      <xdr:rowOff>53816</xdr:rowOff>
    </xdr:to>
    <xdr:sp macro="" textlink="">
      <xdr:nvSpPr>
        <xdr:cNvPr id="456" name="円/楕円 455"/>
        <xdr:cNvSpPr/>
      </xdr:nvSpPr>
      <xdr:spPr>
        <a:xfrm>
          <a:off x="16129000" y="25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63993</xdr:rowOff>
    </xdr:from>
    <xdr:ext cx="736600" cy="259045"/>
    <xdr:sp macro="" textlink="">
      <xdr:nvSpPr>
        <xdr:cNvPr id="457" name="テキスト ボックス 456"/>
        <xdr:cNvSpPr txBox="1"/>
      </xdr:nvSpPr>
      <xdr:spPr>
        <a:xfrm>
          <a:off x="15798800" y="229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22796</xdr:rowOff>
    </xdr:from>
    <xdr:to>
      <xdr:col>22</xdr:col>
      <xdr:colOff>254000</xdr:colOff>
      <xdr:row>15</xdr:row>
      <xdr:rowOff>124396</xdr:rowOff>
    </xdr:to>
    <xdr:sp macro="" textlink="">
      <xdr:nvSpPr>
        <xdr:cNvPr id="458" name="円/楕円 457"/>
        <xdr:cNvSpPr/>
      </xdr:nvSpPr>
      <xdr:spPr>
        <a:xfrm>
          <a:off x="15240000" y="25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134573</xdr:rowOff>
    </xdr:from>
    <xdr:ext cx="762000" cy="259045"/>
    <xdr:sp macro="" textlink="">
      <xdr:nvSpPr>
        <xdr:cNvPr id="459" name="テキスト ボックス 458"/>
        <xdr:cNvSpPr txBox="1"/>
      </xdr:nvSpPr>
      <xdr:spPr>
        <a:xfrm>
          <a:off x="14909800" y="23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97599</xdr:rowOff>
    </xdr:from>
    <xdr:to>
      <xdr:col>21</xdr:col>
      <xdr:colOff>50800</xdr:colOff>
      <xdr:row>16</xdr:row>
      <xdr:rowOff>27749</xdr:rowOff>
    </xdr:to>
    <xdr:sp macro="" textlink="">
      <xdr:nvSpPr>
        <xdr:cNvPr id="460" name="円/楕円 459"/>
        <xdr:cNvSpPr/>
      </xdr:nvSpPr>
      <xdr:spPr>
        <a:xfrm>
          <a:off x="14351000" y="26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37926</xdr:rowOff>
    </xdr:from>
    <xdr:ext cx="762000" cy="259045"/>
    <xdr:sp macro="" textlink="">
      <xdr:nvSpPr>
        <xdr:cNvPr id="461" name="テキスト ボックス 460"/>
        <xdr:cNvSpPr txBox="1"/>
      </xdr:nvSpPr>
      <xdr:spPr>
        <a:xfrm>
          <a:off x="14020800" y="243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168783</xdr:rowOff>
    </xdr:from>
    <xdr:to>
      <xdr:col>19</xdr:col>
      <xdr:colOff>533400</xdr:colOff>
      <xdr:row>16</xdr:row>
      <xdr:rowOff>98933</xdr:rowOff>
    </xdr:to>
    <xdr:sp macro="" textlink="">
      <xdr:nvSpPr>
        <xdr:cNvPr id="462" name="円/楕円 461"/>
        <xdr:cNvSpPr/>
      </xdr:nvSpPr>
      <xdr:spPr>
        <a:xfrm>
          <a:off x="13462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109110</xdr:rowOff>
    </xdr:from>
    <xdr:ext cx="762000" cy="259045"/>
    <xdr:sp macro="" textlink="">
      <xdr:nvSpPr>
        <xdr:cNvPr id="463" name="テキスト ボックス 462"/>
        <xdr:cNvSpPr txBox="1"/>
      </xdr:nvSpPr>
      <xdr:spPr>
        <a:xfrm>
          <a:off x="13131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57,505
56,847
47.48
18,537,507
17,418,531
871,021
10,856,269
13,261,773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人件費については、類似団体平均を</a:t>
          </a:r>
          <a:r>
            <a:rPr lang="en-US" altLang="ja-JP" sz="1300" b="0" i="0" baseline="0">
              <a:solidFill>
                <a:sysClr val="windowText" lastClr="000000"/>
              </a:solidFill>
              <a:effectLst/>
              <a:latin typeface="+mn-lt"/>
              <a:ea typeface="+mn-ea"/>
              <a:cs typeface="+mn-cs"/>
            </a:rPr>
            <a:t>1.0</a:t>
          </a:r>
          <a:r>
            <a:rPr lang="ja-JP" altLang="ja-JP" sz="1300" b="0" i="0" baseline="0">
              <a:solidFill>
                <a:sysClr val="windowText" lastClr="000000"/>
              </a:solidFill>
              <a:effectLst/>
              <a:latin typeface="+mn-lt"/>
              <a:ea typeface="+mn-ea"/>
              <a:cs typeface="+mn-cs"/>
            </a:rPr>
            <a:t>ポイント下回ってる。類似団体平均を下回っている主な要因は、人口</a:t>
          </a:r>
          <a:r>
            <a:rPr lang="en-US" altLang="ja-JP" sz="1300" b="0" i="0" baseline="0">
              <a:solidFill>
                <a:sysClr val="windowText" lastClr="000000"/>
              </a:solidFill>
              <a:effectLst/>
              <a:latin typeface="+mn-lt"/>
              <a:ea typeface="+mn-ea"/>
              <a:cs typeface="+mn-cs"/>
            </a:rPr>
            <a:t>1</a:t>
          </a:r>
          <a:r>
            <a:rPr lang="ja-JP" altLang="ja-JP" sz="1300" b="0" i="0" baseline="0">
              <a:solidFill>
                <a:sysClr val="windowText" lastClr="000000"/>
              </a:solidFill>
              <a:effectLst/>
              <a:latin typeface="+mn-lt"/>
              <a:ea typeface="+mn-ea"/>
              <a:cs typeface="+mn-cs"/>
            </a:rPr>
            <a:t>人当たり人件費及び職員数が少ないためである。今後は、第４期定員適正化計画（平成２３年度から平成２７年度までの計画期間で新規採用職員数を退職者の</a:t>
          </a:r>
          <a:r>
            <a:rPr lang="en-US" altLang="ja-JP" sz="1300" b="0" i="0" baseline="0">
              <a:solidFill>
                <a:sysClr val="windowText" lastClr="000000"/>
              </a:solidFill>
              <a:effectLst/>
              <a:latin typeface="+mn-lt"/>
              <a:ea typeface="+mn-ea"/>
              <a:cs typeface="+mn-cs"/>
            </a:rPr>
            <a:t>1/2</a:t>
          </a:r>
          <a:r>
            <a:rPr lang="ja-JP" altLang="ja-JP" sz="1300" b="0" i="0" baseline="0">
              <a:solidFill>
                <a:sysClr val="windowText" lastClr="000000"/>
              </a:solidFill>
              <a:effectLst/>
              <a:latin typeface="+mn-lt"/>
              <a:ea typeface="+mn-ea"/>
              <a:cs typeface="+mn-cs"/>
            </a:rPr>
            <a:t>程度とする）に基づいて、適正な定員管理を図ること及び民間委託の推進等により人件費の抑制に努める。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134620</xdr:rowOff>
    </xdr:to>
    <xdr:cxnSp macro="">
      <xdr:nvCxnSpPr>
        <xdr:cNvPr id="65" name="直線コネクタ 64"/>
        <xdr:cNvCxnSpPr/>
      </xdr:nvCxnSpPr>
      <xdr:spPr>
        <a:xfrm flipV="1">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39370</xdr:rowOff>
    </xdr:to>
    <xdr:cxnSp macro="">
      <xdr:nvCxnSpPr>
        <xdr:cNvPr id="68" name="直線コネクタ 67"/>
        <xdr:cNvCxnSpPr/>
      </xdr:nvCxnSpPr>
      <xdr:spPr>
        <a:xfrm flipV="1">
          <a:off x="3098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39370</xdr:rowOff>
    </xdr:to>
    <xdr:cxnSp macro="">
      <xdr:nvCxnSpPr>
        <xdr:cNvPr id="71" name="直線コネクタ 70"/>
        <xdr:cNvCxnSpPr/>
      </xdr:nvCxnSpPr>
      <xdr:spPr>
        <a:xfrm>
          <a:off x="2209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77470</xdr:rowOff>
    </xdr:to>
    <xdr:cxnSp macro="">
      <xdr:nvCxnSpPr>
        <xdr:cNvPr id="74" name="直線コネクタ 73"/>
        <xdr:cNvCxnSpPr/>
      </xdr:nvCxnSpPr>
      <xdr:spPr>
        <a:xfrm flipV="1">
          <a:off x="1320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4" name="円/楕円 83"/>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5"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6" name="円/楕円 85"/>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7" name="テキスト ボックス 86"/>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8" name="円/楕円 87"/>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100347</xdr:rowOff>
    </xdr:from>
    <xdr:ext cx="762000" cy="259045"/>
    <xdr:sp macro="" textlink="">
      <xdr:nvSpPr>
        <xdr:cNvPr id="89" name="テキスト ボックス 88"/>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0" name="円/楕円 89"/>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1" name="テキスト ボックス 90"/>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2" name="円/楕円 91"/>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93" name="テキスト ボックス 92"/>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物件費については、類似団体平均を</a:t>
          </a:r>
          <a:r>
            <a:rPr lang="en-US" altLang="ja-JP" sz="1300" b="0" i="0" baseline="0">
              <a:solidFill>
                <a:sysClr val="windowText" lastClr="000000"/>
              </a:solidFill>
              <a:effectLst/>
              <a:latin typeface="+mn-lt"/>
              <a:ea typeface="+mn-ea"/>
              <a:cs typeface="+mn-cs"/>
            </a:rPr>
            <a:t>5.6</a:t>
          </a:r>
          <a:r>
            <a:rPr lang="ja-JP" altLang="ja-JP" sz="1300" b="0" i="0" baseline="0">
              <a:solidFill>
                <a:sysClr val="windowText" lastClr="000000"/>
              </a:solidFill>
              <a:effectLst/>
              <a:latin typeface="+mn-lt"/>
              <a:ea typeface="+mn-ea"/>
              <a:cs typeface="+mn-cs"/>
            </a:rPr>
            <a:t>ポイント上回っているが、類似団体平均を上回っている主な要因は、可燃ごみの処理を民間委託しており、当該ごみ処理費用が全て物件費に計上されるためである。しかしながら、当該ごみ処理は、ダイオキシン類などの発生を抑え可燃ごみをセメント原燃料に資源化し、環境にやさしく安全で完全なリサイクルを実現するとともに、焼却灰の輸送、中間処理、最終処分経費が不要となるなどのメリットもある。今後は、家庭や事業者から排出される可燃ごみの量を分別の徹底などにより削減することで費用の抑制を図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149860</xdr:rowOff>
    </xdr:from>
    <xdr:to>
      <xdr:col>24</xdr:col>
      <xdr:colOff>31750</xdr:colOff>
      <xdr:row>19</xdr:row>
      <xdr:rowOff>69850</xdr:rowOff>
    </xdr:to>
    <xdr:cxnSp macro="">
      <xdr:nvCxnSpPr>
        <xdr:cNvPr id="126" name="直線コネクタ 125"/>
        <xdr:cNvCxnSpPr/>
      </xdr:nvCxnSpPr>
      <xdr:spPr>
        <a:xfrm>
          <a:off x="15671800" y="3235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149860</xdr:rowOff>
    </xdr:from>
    <xdr:to>
      <xdr:col>22</xdr:col>
      <xdr:colOff>565150</xdr:colOff>
      <xdr:row>19</xdr:row>
      <xdr:rowOff>1270</xdr:rowOff>
    </xdr:to>
    <xdr:cxnSp macro="">
      <xdr:nvCxnSpPr>
        <xdr:cNvPr id="129" name="直線コネクタ 128"/>
        <xdr:cNvCxnSpPr/>
      </xdr:nvCxnSpPr>
      <xdr:spPr>
        <a:xfrm flipV="1">
          <a:off x="14782800" y="3235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1270</xdr:rowOff>
    </xdr:to>
    <xdr:cxnSp macro="">
      <xdr:nvCxnSpPr>
        <xdr:cNvPr id="132" name="直線コネクタ 131"/>
        <xdr:cNvCxnSpPr/>
      </xdr:nvCxnSpPr>
      <xdr:spPr>
        <a:xfrm>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19</xdr:row>
      <xdr:rowOff>16510</xdr:rowOff>
    </xdr:to>
    <xdr:cxnSp macro="">
      <xdr:nvCxnSpPr>
        <xdr:cNvPr id="135" name="直線コネクタ 134"/>
        <xdr:cNvCxnSpPr/>
      </xdr:nvCxnSpPr>
      <xdr:spPr>
        <a:xfrm flipV="1">
          <a:off x="13004800" y="3213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5" name="円/楕円 144"/>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6"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99060</xdr:rowOff>
    </xdr:from>
    <xdr:to>
      <xdr:col>22</xdr:col>
      <xdr:colOff>615950</xdr:colOff>
      <xdr:row>19</xdr:row>
      <xdr:rowOff>29210</xdr:rowOff>
    </xdr:to>
    <xdr:sp macro="" textlink="">
      <xdr:nvSpPr>
        <xdr:cNvPr id="147" name="円/楕円 146"/>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13987</xdr:rowOff>
    </xdr:from>
    <xdr:ext cx="736600" cy="259045"/>
    <xdr:sp macro="" textlink="">
      <xdr:nvSpPr>
        <xdr:cNvPr id="148" name="テキスト ボックス 147"/>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121920</xdr:rowOff>
    </xdr:from>
    <xdr:to>
      <xdr:col>21</xdr:col>
      <xdr:colOff>412750</xdr:colOff>
      <xdr:row>19</xdr:row>
      <xdr:rowOff>52070</xdr:rowOff>
    </xdr:to>
    <xdr:sp macro="" textlink="">
      <xdr:nvSpPr>
        <xdr:cNvPr id="149" name="円/楕円 148"/>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36847</xdr:rowOff>
    </xdr:from>
    <xdr:ext cx="762000" cy="259045"/>
    <xdr:sp macro="" textlink="">
      <xdr:nvSpPr>
        <xdr:cNvPr id="150" name="テキスト ボックス 149"/>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1" name="円/楕円 150"/>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2" name="テキスト ボックス 15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137160</xdr:rowOff>
    </xdr:from>
    <xdr:to>
      <xdr:col>19</xdr:col>
      <xdr:colOff>6350</xdr:colOff>
      <xdr:row>19</xdr:row>
      <xdr:rowOff>67310</xdr:rowOff>
    </xdr:to>
    <xdr:sp macro="" textlink="">
      <xdr:nvSpPr>
        <xdr:cNvPr id="153" name="円/楕円 152"/>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52087</xdr:rowOff>
    </xdr:from>
    <xdr:ext cx="762000" cy="259045"/>
    <xdr:sp macro="" textlink="">
      <xdr:nvSpPr>
        <xdr:cNvPr id="154" name="テキスト ボックス 153"/>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扶助費については、類似団体平均を</a:t>
          </a:r>
          <a:r>
            <a:rPr lang="en-US" altLang="ja-JP" sz="1300" b="0" i="0" baseline="0">
              <a:solidFill>
                <a:sysClr val="windowText" lastClr="000000"/>
              </a:solidFill>
              <a:effectLst/>
              <a:latin typeface="+mn-lt"/>
              <a:ea typeface="+mn-ea"/>
              <a:cs typeface="+mn-cs"/>
            </a:rPr>
            <a:t>1.5</a:t>
          </a:r>
          <a:r>
            <a:rPr lang="ja-JP" altLang="ja-JP" sz="1300" b="0" i="0" baseline="0">
              <a:solidFill>
                <a:sysClr val="windowText" lastClr="000000"/>
              </a:solidFill>
              <a:effectLst/>
              <a:latin typeface="+mn-lt"/>
              <a:ea typeface="+mn-ea"/>
              <a:cs typeface="+mn-cs"/>
            </a:rPr>
            <a:t>ポイント上回っている。類似団体平均を上回っている主な要因は、</a:t>
          </a:r>
          <a:r>
            <a:rPr lang="ja-JP" altLang="en-US" sz="1300" b="0" i="0" baseline="0">
              <a:solidFill>
                <a:sysClr val="windowText" lastClr="000000"/>
              </a:solidFill>
              <a:effectLst/>
              <a:latin typeface="+mn-lt"/>
              <a:ea typeface="+mn-ea"/>
              <a:cs typeface="+mn-cs"/>
            </a:rPr>
            <a:t>児童手当や子ども医療費、民間保育園等への児童保育の委託な</a:t>
          </a:r>
          <a:r>
            <a:rPr lang="ja-JP" altLang="ja-JP" sz="1300" b="0" i="0" baseline="0">
              <a:solidFill>
                <a:sysClr val="windowText" lastClr="000000"/>
              </a:solidFill>
              <a:effectLst/>
              <a:latin typeface="+mn-lt"/>
              <a:ea typeface="+mn-ea"/>
              <a:cs typeface="+mn-cs"/>
            </a:rPr>
            <a:t>どが増加しているためである。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122428</xdr:rowOff>
    </xdr:from>
    <xdr:to>
      <xdr:col>7</xdr:col>
      <xdr:colOff>15875</xdr:colOff>
      <xdr:row>56</xdr:row>
      <xdr:rowOff>122428</xdr:rowOff>
    </xdr:to>
    <xdr:cxnSp macro="">
      <xdr:nvCxnSpPr>
        <xdr:cNvPr id="185" name="直線コネクタ 184"/>
        <xdr:cNvCxnSpPr/>
      </xdr:nvCxnSpPr>
      <xdr:spPr>
        <a:xfrm>
          <a:off x="3987800" y="9723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147574</xdr:rowOff>
    </xdr:from>
    <xdr:to>
      <xdr:col>5</xdr:col>
      <xdr:colOff>549275</xdr:colOff>
      <xdr:row>56</xdr:row>
      <xdr:rowOff>122428</xdr:rowOff>
    </xdr:to>
    <xdr:cxnSp macro="">
      <xdr:nvCxnSpPr>
        <xdr:cNvPr id="188" name="直線コネクタ 187"/>
        <xdr:cNvCxnSpPr/>
      </xdr:nvCxnSpPr>
      <xdr:spPr>
        <a:xfrm>
          <a:off x="3098800" y="9577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147574</xdr:rowOff>
    </xdr:from>
    <xdr:to>
      <xdr:col>4</xdr:col>
      <xdr:colOff>346075</xdr:colOff>
      <xdr:row>55</xdr:row>
      <xdr:rowOff>147574</xdr:rowOff>
    </xdr:to>
    <xdr:cxnSp macro="">
      <xdr:nvCxnSpPr>
        <xdr:cNvPr id="191" name="直線コネクタ 190"/>
        <xdr:cNvCxnSpPr/>
      </xdr:nvCxnSpPr>
      <xdr:spPr>
        <a:xfrm>
          <a:off x="2209800" y="957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147574</xdr:rowOff>
    </xdr:to>
    <xdr:cxnSp macro="">
      <xdr:nvCxnSpPr>
        <xdr:cNvPr id="194" name="直線コネクタ 193"/>
        <xdr:cNvCxnSpPr/>
      </xdr:nvCxnSpPr>
      <xdr:spPr>
        <a:xfrm>
          <a:off x="1320800" y="94310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71628</xdr:rowOff>
    </xdr:from>
    <xdr:to>
      <xdr:col>7</xdr:col>
      <xdr:colOff>66675</xdr:colOff>
      <xdr:row>57</xdr:row>
      <xdr:rowOff>1778</xdr:rowOff>
    </xdr:to>
    <xdr:sp macro="" textlink="">
      <xdr:nvSpPr>
        <xdr:cNvPr id="204" name="円/楕円 203"/>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43705</xdr:rowOff>
    </xdr:from>
    <xdr:ext cx="762000" cy="259045"/>
    <xdr:sp macro="" textlink="">
      <xdr:nvSpPr>
        <xdr:cNvPr id="205" name="扶助費該当値テキスト"/>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71628</xdr:rowOff>
    </xdr:from>
    <xdr:to>
      <xdr:col>5</xdr:col>
      <xdr:colOff>600075</xdr:colOff>
      <xdr:row>57</xdr:row>
      <xdr:rowOff>1778</xdr:rowOff>
    </xdr:to>
    <xdr:sp macro="" textlink="">
      <xdr:nvSpPr>
        <xdr:cNvPr id="206" name="円/楕円 205"/>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158005</xdr:rowOff>
    </xdr:from>
    <xdr:ext cx="736600" cy="259045"/>
    <xdr:sp macro="" textlink="">
      <xdr:nvSpPr>
        <xdr:cNvPr id="207" name="テキスト ボックス 206"/>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96774</xdr:rowOff>
    </xdr:from>
    <xdr:to>
      <xdr:col>4</xdr:col>
      <xdr:colOff>396875</xdr:colOff>
      <xdr:row>56</xdr:row>
      <xdr:rowOff>26924</xdr:rowOff>
    </xdr:to>
    <xdr:sp macro="" textlink="">
      <xdr:nvSpPr>
        <xdr:cNvPr id="208" name="円/楕円 207"/>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11701</xdr:rowOff>
    </xdr:from>
    <xdr:ext cx="762000" cy="259045"/>
    <xdr:sp macro="" textlink="">
      <xdr:nvSpPr>
        <xdr:cNvPr id="209" name="テキスト ボックス 208"/>
        <xdr:cNvSpPr txBox="1"/>
      </xdr:nvSpPr>
      <xdr:spPr>
        <a:xfrm>
          <a:off x="2717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96774</xdr:rowOff>
    </xdr:from>
    <xdr:to>
      <xdr:col>3</xdr:col>
      <xdr:colOff>193675</xdr:colOff>
      <xdr:row>56</xdr:row>
      <xdr:rowOff>26924</xdr:rowOff>
    </xdr:to>
    <xdr:sp macro="" textlink="">
      <xdr:nvSpPr>
        <xdr:cNvPr id="210" name="円/楕円 209"/>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11701</xdr:rowOff>
    </xdr:from>
    <xdr:ext cx="762000" cy="259045"/>
    <xdr:sp macro="" textlink="">
      <xdr:nvSpPr>
        <xdr:cNvPr id="211" name="テキスト ボックス 210"/>
        <xdr:cNvSpPr txBox="1"/>
      </xdr:nvSpPr>
      <xdr:spPr>
        <a:xfrm>
          <a:off x="1828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2" name="円/楕円 211"/>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3" name="テキスト ボックス 212"/>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その他については、類似団体平均を</a:t>
          </a:r>
          <a:r>
            <a:rPr lang="en-US" altLang="ja-JP" sz="1300" b="0" i="0" baseline="0">
              <a:solidFill>
                <a:sysClr val="windowText" lastClr="000000"/>
              </a:solidFill>
              <a:effectLst/>
              <a:latin typeface="+mn-lt"/>
              <a:ea typeface="+mn-ea"/>
              <a:cs typeface="+mn-cs"/>
            </a:rPr>
            <a:t>4.1</a:t>
          </a:r>
          <a:r>
            <a:rPr lang="ja-JP" altLang="ja-JP" sz="1300" b="0" i="0" baseline="0">
              <a:solidFill>
                <a:sysClr val="windowText" lastClr="000000"/>
              </a:solidFill>
              <a:effectLst/>
              <a:latin typeface="+mn-lt"/>
              <a:ea typeface="+mn-ea"/>
              <a:cs typeface="+mn-cs"/>
            </a:rPr>
            <a:t>ポイント下回っている。類似団体平均を下回っている主な要因は、繰出金が少ないためである。「補助費等」の分析で既述したが、下水道事業会計に対する負担金及び補助金が統計上「繰出金」ではなく「補助費等」に区分されるためである。今後は、特別会計などへの繰出金を抑制するため、事務の効率化により事務費等の節減を図る。</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55</xdr:row>
      <xdr:rowOff>46990</xdr:rowOff>
    </xdr:to>
    <xdr:cxnSp macro="">
      <xdr:nvCxnSpPr>
        <xdr:cNvPr id="246" name="直線コネクタ 245"/>
        <xdr:cNvCxnSpPr/>
      </xdr:nvCxnSpPr>
      <xdr:spPr>
        <a:xfrm flipV="1">
          <a:off x="15671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55</xdr:row>
      <xdr:rowOff>46990</xdr:rowOff>
    </xdr:to>
    <xdr:cxnSp macro="">
      <xdr:nvCxnSpPr>
        <xdr:cNvPr id="249" name="直線コネクタ 248"/>
        <xdr:cNvCxnSpPr/>
      </xdr:nvCxnSpPr>
      <xdr:spPr>
        <a:xfrm>
          <a:off x="14782800" y="92176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55</xdr:row>
      <xdr:rowOff>8890</xdr:rowOff>
    </xdr:to>
    <xdr:cxnSp macro="">
      <xdr:nvCxnSpPr>
        <xdr:cNvPr id="252" name="直線コネクタ 251"/>
        <xdr:cNvCxnSpPr/>
      </xdr:nvCxnSpPr>
      <xdr:spPr>
        <a:xfrm flipV="1">
          <a:off x="13893800" y="92176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16510</xdr:rowOff>
    </xdr:to>
    <xdr:cxnSp macro="">
      <xdr:nvCxnSpPr>
        <xdr:cNvPr id="255" name="直線コネクタ 254"/>
        <xdr:cNvCxnSpPr/>
      </xdr:nvCxnSpPr>
      <xdr:spPr>
        <a:xfrm flipV="1">
          <a:off x="13004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65" name="円/楕円 264"/>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66"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67" name="円/楕円 266"/>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8" name="テキスト ボックス 267"/>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69" name="円/楕円 268"/>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70" name="テキスト ボックス 269"/>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1" name="円/楕円 270"/>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2" name="テキスト ボックス 271"/>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3" name="円/楕円 272"/>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4" name="テキスト ボックス 273"/>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補助費等については、類似団体平均を</a:t>
          </a:r>
          <a:r>
            <a:rPr lang="en-US" altLang="ja-JP" sz="1300" b="0" i="0" baseline="0">
              <a:solidFill>
                <a:sysClr val="windowText" lastClr="000000"/>
              </a:solidFill>
              <a:effectLst/>
              <a:latin typeface="+mn-lt"/>
              <a:ea typeface="+mn-ea"/>
              <a:cs typeface="+mn-cs"/>
            </a:rPr>
            <a:t>3.1</a:t>
          </a:r>
          <a:r>
            <a:rPr lang="ja-JP" altLang="ja-JP" sz="1300" b="0" i="0" baseline="0">
              <a:solidFill>
                <a:sysClr val="windowText" lastClr="000000"/>
              </a:solidFill>
              <a:effectLst/>
              <a:latin typeface="+mn-lt"/>
              <a:ea typeface="+mn-ea"/>
              <a:cs typeface="+mn-cs"/>
            </a:rPr>
            <a:t>ポイント上回っているが、前年度比は</a:t>
          </a:r>
          <a:r>
            <a:rPr lang="en-US" altLang="ja-JP" sz="1300" b="0" i="0" baseline="0">
              <a:solidFill>
                <a:sysClr val="windowText" lastClr="000000"/>
              </a:solidFill>
              <a:effectLst/>
              <a:latin typeface="+mn-lt"/>
              <a:ea typeface="+mn-ea"/>
              <a:cs typeface="+mn-cs"/>
            </a:rPr>
            <a:t>1.3</a:t>
          </a:r>
          <a:r>
            <a:rPr lang="ja-JP" altLang="en-US" sz="1300" b="0" i="0" baseline="0">
              <a:solidFill>
                <a:sysClr val="windowText" lastClr="000000"/>
              </a:solidFill>
              <a:effectLst/>
              <a:latin typeface="+mn-lt"/>
              <a:ea typeface="+mn-ea"/>
              <a:cs typeface="+mn-cs"/>
            </a:rPr>
            <a:t>ポイント減少している</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前年度を下回った主な要因は、</a:t>
          </a:r>
          <a:r>
            <a:rPr lang="ja-JP" altLang="ja-JP" sz="1300" b="0" i="0" baseline="0">
              <a:solidFill>
                <a:schemeClr val="dk1"/>
              </a:solidFill>
              <a:effectLst/>
              <a:latin typeface="+mn-lt"/>
              <a:ea typeface="+mn-ea"/>
              <a:cs typeface="+mn-cs"/>
            </a:rPr>
            <a:t>近隣５市による消防の広域化が達成されたことによるものである。</a:t>
          </a:r>
          <a:r>
            <a:rPr lang="ja-JP" altLang="en-US" sz="1300" b="0" i="0" baseline="0">
              <a:solidFill>
                <a:schemeClr val="dk1"/>
              </a:solidFill>
              <a:effectLst/>
              <a:latin typeface="+mn-lt"/>
              <a:ea typeface="+mn-ea"/>
              <a:cs typeface="+mn-cs"/>
            </a:rPr>
            <a:t>また、</a:t>
          </a:r>
          <a:r>
            <a:rPr lang="ja-JP" altLang="ja-JP" sz="1300" b="0" i="0" baseline="0">
              <a:solidFill>
                <a:sysClr val="windowText" lastClr="000000"/>
              </a:solidFill>
              <a:effectLst/>
              <a:latin typeface="+mn-lt"/>
              <a:ea typeface="+mn-ea"/>
              <a:cs typeface="+mn-cs"/>
            </a:rPr>
            <a:t>類似団体平均を上回っている主な要因は、下水道事業の経理について地方公営企業法を適用しており、下水道事業会計に対する負担金・補助金が統計上「繰出金」ではなく「補助費等」に区分されるためである。今後は、下水道事業の経営健全化を図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56134</xdr:rowOff>
    </xdr:to>
    <xdr:cxnSp macro="">
      <xdr:nvCxnSpPr>
        <xdr:cNvPr id="304" name="直線コネクタ 303"/>
        <xdr:cNvCxnSpPr/>
      </xdr:nvCxnSpPr>
      <xdr:spPr>
        <a:xfrm flipV="1">
          <a:off x="15671800" y="63403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56134</xdr:rowOff>
    </xdr:to>
    <xdr:cxnSp macro="">
      <xdr:nvCxnSpPr>
        <xdr:cNvPr id="307" name="直線コネクタ 306"/>
        <xdr:cNvCxnSpPr/>
      </xdr:nvCxnSpPr>
      <xdr:spPr>
        <a:xfrm>
          <a:off x="14782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56134</xdr:rowOff>
    </xdr:to>
    <xdr:cxnSp macro="">
      <xdr:nvCxnSpPr>
        <xdr:cNvPr id="310" name="直線コネクタ 309"/>
        <xdr:cNvCxnSpPr/>
      </xdr:nvCxnSpPr>
      <xdr:spPr>
        <a:xfrm>
          <a:off x="13893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115570</xdr:rowOff>
    </xdr:to>
    <xdr:cxnSp macro="">
      <xdr:nvCxnSpPr>
        <xdr:cNvPr id="313" name="直線コネクタ 312"/>
        <xdr:cNvCxnSpPr/>
      </xdr:nvCxnSpPr>
      <xdr:spPr>
        <a:xfrm flipV="1">
          <a:off x="13004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3" name="円/楕円 322"/>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4"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5" name="円/楕円 324"/>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6" name="テキスト ボックス 325"/>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7" name="円/楕円 326"/>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8" name="テキスト ボックス 327"/>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9" name="円/楕円 328"/>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0" name="テキスト ボックス 32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1" name="円/楕円 330"/>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2" name="テキスト ボックス 331"/>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公債費については、類似団体平均を</a:t>
          </a:r>
          <a:r>
            <a:rPr lang="en-US" altLang="ja-JP" sz="1300" b="0" i="0" baseline="0">
              <a:solidFill>
                <a:sysClr val="windowText" lastClr="000000"/>
              </a:solidFill>
              <a:effectLst/>
              <a:latin typeface="+mn-lt"/>
              <a:ea typeface="+mn-ea"/>
              <a:cs typeface="+mn-cs"/>
            </a:rPr>
            <a:t>6.4</a:t>
          </a:r>
          <a:r>
            <a:rPr lang="ja-JP" altLang="ja-JP" sz="1300" b="0" i="0" baseline="0">
              <a:solidFill>
                <a:sysClr val="windowText" lastClr="000000"/>
              </a:solidFill>
              <a:effectLst/>
              <a:latin typeface="+mn-lt"/>
              <a:ea typeface="+mn-ea"/>
              <a:cs typeface="+mn-cs"/>
            </a:rPr>
            <a:t>ポイント下回っており、前年度比でも</a:t>
          </a:r>
          <a:r>
            <a:rPr lang="en-US" altLang="ja-JP" sz="1300" b="0" i="0" baseline="0">
              <a:solidFill>
                <a:sysClr val="windowText" lastClr="000000"/>
              </a:solidFill>
              <a:effectLst/>
              <a:latin typeface="+mn-lt"/>
              <a:ea typeface="+mn-ea"/>
              <a:cs typeface="+mn-cs"/>
            </a:rPr>
            <a:t>0.4</a:t>
          </a:r>
          <a:r>
            <a:rPr lang="ja-JP" altLang="ja-JP" sz="1300" b="0" i="0" baseline="0">
              <a:solidFill>
                <a:sysClr val="windowText" lastClr="000000"/>
              </a:solidFill>
              <a:effectLst/>
              <a:latin typeface="+mn-lt"/>
              <a:ea typeface="+mn-ea"/>
              <a:cs typeface="+mn-cs"/>
            </a:rPr>
            <a:t>ポイント減少している。類似団体平均を下回っている主な要因は、公債費の償還額等が少ないためである。引き続き、市債の借り入れにあたっては、交付税措置のある有利な地方債の選択等に努める。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85852</xdr:rowOff>
    </xdr:to>
    <xdr:cxnSp macro="">
      <xdr:nvCxnSpPr>
        <xdr:cNvPr id="362" name="直線コネクタ 361"/>
        <xdr:cNvCxnSpPr/>
      </xdr:nvCxnSpPr>
      <xdr:spPr>
        <a:xfrm flipV="1">
          <a:off x="3987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131572</xdr:rowOff>
    </xdr:to>
    <xdr:cxnSp macro="">
      <xdr:nvCxnSpPr>
        <xdr:cNvPr id="365" name="直線コネクタ 364"/>
        <xdr:cNvCxnSpPr/>
      </xdr:nvCxnSpPr>
      <xdr:spPr>
        <a:xfrm flipV="1">
          <a:off x="3098800" y="13116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77</xdr:row>
      <xdr:rowOff>24130</xdr:rowOff>
    </xdr:to>
    <xdr:cxnSp macro="">
      <xdr:nvCxnSpPr>
        <xdr:cNvPr id="368" name="直線コネクタ 367"/>
        <xdr:cNvCxnSpPr/>
      </xdr:nvCxnSpPr>
      <xdr:spPr>
        <a:xfrm flipV="1">
          <a:off x="2209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60706</xdr:rowOff>
    </xdr:to>
    <xdr:cxnSp macro="">
      <xdr:nvCxnSpPr>
        <xdr:cNvPr id="371" name="直線コネクタ 370"/>
        <xdr:cNvCxnSpPr/>
      </xdr:nvCxnSpPr>
      <xdr:spPr>
        <a:xfrm flipV="1">
          <a:off x="1320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1" name="円/楕円 380"/>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2"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3" name="円/楕円 382"/>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4" name="テキスト ボックス 383"/>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85" name="円/楕円 384"/>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86" name="テキスト ボックス 385"/>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7" name="円/楕円 38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8" name="テキスト ボックス 387"/>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89" name="円/楕円 388"/>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0" name="テキスト ボックス 389"/>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ysClr val="windowText" lastClr="000000"/>
              </a:solidFill>
              <a:effectLst/>
              <a:latin typeface="+mn-lt"/>
              <a:ea typeface="+mn-ea"/>
              <a:cs typeface="+mn-cs"/>
            </a:rPr>
            <a:t>公債費以外については、類似団体平均を</a:t>
          </a:r>
          <a:r>
            <a:rPr lang="en-US" altLang="ja-JP" sz="1300" b="0" i="0" baseline="0">
              <a:solidFill>
                <a:sysClr val="windowText" lastClr="000000"/>
              </a:solidFill>
              <a:effectLst/>
              <a:latin typeface="+mn-lt"/>
              <a:ea typeface="+mn-ea"/>
              <a:cs typeface="+mn-cs"/>
            </a:rPr>
            <a:t>5.1</a:t>
          </a:r>
          <a:r>
            <a:rPr lang="ja-JP" altLang="ja-JP" sz="1300" b="0" i="0" baseline="0">
              <a:solidFill>
                <a:sysClr val="windowText" lastClr="000000"/>
              </a:solidFill>
              <a:effectLst/>
              <a:latin typeface="+mn-lt"/>
              <a:ea typeface="+mn-ea"/>
              <a:cs typeface="+mn-cs"/>
            </a:rPr>
            <a:t>ポイント上回っている。類似団体平均を上回っている主な要因は、「物件費」による。今後は、各費目において歳出削減を図る。</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168911</xdr:rowOff>
    </xdr:from>
    <xdr:to>
      <xdr:col>24</xdr:col>
      <xdr:colOff>31750</xdr:colOff>
      <xdr:row>79</xdr:row>
      <xdr:rowOff>31750</xdr:rowOff>
    </xdr:to>
    <xdr:cxnSp macro="">
      <xdr:nvCxnSpPr>
        <xdr:cNvPr id="423" name="直線コネクタ 422"/>
        <xdr:cNvCxnSpPr/>
      </xdr:nvCxnSpPr>
      <xdr:spPr>
        <a:xfrm flipV="1">
          <a:off x="15671800" y="135420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79</xdr:row>
      <xdr:rowOff>31750</xdr:rowOff>
    </xdr:to>
    <xdr:cxnSp macro="">
      <xdr:nvCxnSpPr>
        <xdr:cNvPr id="426" name="直線コネクタ 425"/>
        <xdr:cNvCxnSpPr/>
      </xdr:nvCxnSpPr>
      <xdr:spPr>
        <a:xfrm>
          <a:off x="14782800" y="13435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62230</xdr:rowOff>
    </xdr:from>
    <xdr:to>
      <xdr:col>21</xdr:col>
      <xdr:colOff>361950</xdr:colOff>
      <xdr:row>78</xdr:row>
      <xdr:rowOff>119380</xdr:rowOff>
    </xdr:to>
    <xdr:cxnSp macro="">
      <xdr:nvCxnSpPr>
        <xdr:cNvPr id="429" name="直線コネクタ 428"/>
        <xdr:cNvCxnSpPr/>
      </xdr:nvCxnSpPr>
      <xdr:spPr>
        <a:xfrm flipV="1">
          <a:off x="13893800" y="13435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119380</xdr:rowOff>
    </xdr:from>
    <xdr:to>
      <xdr:col>20</xdr:col>
      <xdr:colOff>158750</xdr:colOff>
      <xdr:row>79</xdr:row>
      <xdr:rowOff>20320</xdr:rowOff>
    </xdr:to>
    <xdr:cxnSp macro="">
      <xdr:nvCxnSpPr>
        <xdr:cNvPr id="432" name="直線コネクタ 431"/>
        <xdr:cNvCxnSpPr/>
      </xdr:nvCxnSpPr>
      <xdr:spPr>
        <a:xfrm flipV="1">
          <a:off x="13004800" y="13492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42" name="円/楕円 441"/>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43"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152400</xdr:rowOff>
    </xdr:from>
    <xdr:to>
      <xdr:col>22</xdr:col>
      <xdr:colOff>615950</xdr:colOff>
      <xdr:row>79</xdr:row>
      <xdr:rowOff>82550</xdr:rowOff>
    </xdr:to>
    <xdr:sp macro="" textlink="">
      <xdr:nvSpPr>
        <xdr:cNvPr id="444" name="円/楕円 443"/>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67327</xdr:rowOff>
    </xdr:from>
    <xdr:ext cx="736600" cy="259045"/>
    <xdr:sp macro="" textlink="">
      <xdr:nvSpPr>
        <xdr:cNvPr id="445" name="テキスト ボックス 444"/>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46" name="円/楕円 445"/>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47" name="テキスト ボックス 446"/>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68580</xdr:rowOff>
    </xdr:from>
    <xdr:to>
      <xdr:col>20</xdr:col>
      <xdr:colOff>209550</xdr:colOff>
      <xdr:row>78</xdr:row>
      <xdr:rowOff>170180</xdr:rowOff>
    </xdr:to>
    <xdr:sp macro="" textlink="">
      <xdr:nvSpPr>
        <xdr:cNvPr id="448" name="円/楕円 447"/>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154957</xdr:rowOff>
    </xdr:from>
    <xdr:ext cx="762000" cy="259045"/>
    <xdr:sp macro="" textlink="">
      <xdr:nvSpPr>
        <xdr:cNvPr id="449" name="テキスト ボックス 448"/>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140970</xdr:rowOff>
    </xdr:from>
    <xdr:to>
      <xdr:col>19</xdr:col>
      <xdr:colOff>6350</xdr:colOff>
      <xdr:row>79</xdr:row>
      <xdr:rowOff>71120</xdr:rowOff>
    </xdr:to>
    <xdr:sp macro="" textlink="">
      <xdr:nvSpPr>
        <xdr:cNvPr id="450" name="円/楕円 449"/>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55897</xdr:rowOff>
    </xdr:from>
    <xdr:ext cx="762000" cy="259045"/>
    <xdr:sp macro="" textlink="">
      <xdr:nvSpPr>
        <xdr:cNvPr id="451" name="テキスト ボックス 450"/>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埼玉県日高市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154832</xdr:rowOff>
    </xdr:from>
    <xdr:to>
      <xdr:col>4</xdr:col>
      <xdr:colOff>1117600</xdr:colOff>
      <xdr:row>18</xdr:row>
      <xdr:rowOff>794</xdr:rowOff>
    </xdr:to>
    <xdr:cxnSp macro="">
      <xdr:nvCxnSpPr>
        <xdr:cNvPr id="50" name="直線コネクタ 49"/>
        <xdr:cNvCxnSpPr/>
      </xdr:nvCxnSpPr>
      <xdr:spPr bwMode="auto">
        <a:xfrm>
          <a:off x="5003800" y="3117107"/>
          <a:ext cx="6477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133991</xdr:rowOff>
    </xdr:from>
    <xdr:to>
      <xdr:col>4</xdr:col>
      <xdr:colOff>469900</xdr:colOff>
      <xdr:row>17</xdr:row>
      <xdr:rowOff>154832</xdr:rowOff>
    </xdr:to>
    <xdr:cxnSp macro="">
      <xdr:nvCxnSpPr>
        <xdr:cNvPr id="53" name="直線コネクタ 52"/>
        <xdr:cNvCxnSpPr/>
      </xdr:nvCxnSpPr>
      <xdr:spPr bwMode="auto">
        <a:xfrm>
          <a:off x="4305300" y="3096266"/>
          <a:ext cx="698500" cy="2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133991</xdr:rowOff>
    </xdr:from>
    <xdr:to>
      <xdr:col>3</xdr:col>
      <xdr:colOff>904875</xdr:colOff>
      <xdr:row>17</xdr:row>
      <xdr:rowOff>151841</xdr:rowOff>
    </xdr:to>
    <xdr:cxnSp macro="">
      <xdr:nvCxnSpPr>
        <xdr:cNvPr id="56" name="直線コネクタ 55"/>
        <xdr:cNvCxnSpPr/>
      </xdr:nvCxnSpPr>
      <xdr:spPr bwMode="auto">
        <a:xfrm flipV="1">
          <a:off x="3606800" y="3096266"/>
          <a:ext cx="698500" cy="1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113189</xdr:rowOff>
    </xdr:from>
    <xdr:to>
      <xdr:col>3</xdr:col>
      <xdr:colOff>206375</xdr:colOff>
      <xdr:row>17</xdr:row>
      <xdr:rowOff>151841</xdr:rowOff>
    </xdr:to>
    <xdr:cxnSp macro="">
      <xdr:nvCxnSpPr>
        <xdr:cNvPr id="59" name="直線コネクタ 58"/>
        <xdr:cNvCxnSpPr/>
      </xdr:nvCxnSpPr>
      <xdr:spPr bwMode="auto">
        <a:xfrm>
          <a:off x="2908300" y="3075464"/>
          <a:ext cx="698500" cy="3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121444</xdr:rowOff>
    </xdr:from>
    <xdr:to>
      <xdr:col>5</xdr:col>
      <xdr:colOff>34925</xdr:colOff>
      <xdr:row>18</xdr:row>
      <xdr:rowOff>51594</xdr:rowOff>
    </xdr:to>
    <xdr:sp macro="" textlink="">
      <xdr:nvSpPr>
        <xdr:cNvPr id="69" name="円/楕円 68"/>
        <xdr:cNvSpPr/>
      </xdr:nvSpPr>
      <xdr:spPr bwMode="auto">
        <a:xfrm>
          <a:off x="5600700" y="308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93521</xdr:rowOff>
    </xdr:from>
    <xdr:ext cx="762000" cy="259045"/>
    <xdr:sp macro="" textlink="">
      <xdr:nvSpPr>
        <xdr:cNvPr id="70" name="人口1人当たり決算額の推移該当値テキスト130"/>
        <xdr:cNvSpPr txBox="1"/>
      </xdr:nvSpPr>
      <xdr:spPr>
        <a:xfrm>
          <a:off x="5740400" y="305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104032</xdr:rowOff>
    </xdr:from>
    <xdr:to>
      <xdr:col>4</xdr:col>
      <xdr:colOff>520700</xdr:colOff>
      <xdr:row>18</xdr:row>
      <xdr:rowOff>34182</xdr:rowOff>
    </xdr:to>
    <xdr:sp macro="" textlink="">
      <xdr:nvSpPr>
        <xdr:cNvPr id="71" name="円/楕円 70"/>
        <xdr:cNvSpPr/>
      </xdr:nvSpPr>
      <xdr:spPr bwMode="auto">
        <a:xfrm>
          <a:off x="49530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18959</xdr:rowOff>
    </xdr:from>
    <xdr:ext cx="736600" cy="259045"/>
    <xdr:sp macro="" textlink="">
      <xdr:nvSpPr>
        <xdr:cNvPr id="72" name="テキスト ボックス 71"/>
        <xdr:cNvSpPr txBox="1"/>
      </xdr:nvSpPr>
      <xdr:spPr>
        <a:xfrm>
          <a:off x="4622800" y="3152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83191</xdr:rowOff>
    </xdr:from>
    <xdr:to>
      <xdr:col>3</xdr:col>
      <xdr:colOff>955675</xdr:colOff>
      <xdr:row>18</xdr:row>
      <xdr:rowOff>13341</xdr:rowOff>
    </xdr:to>
    <xdr:sp macro="" textlink="">
      <xdr:nvSpPr>
        <xdr:cNvPr id="73" name="円/楕円 72"/>
        <xdr:cNvSpPr/>
      </xdr:nvSpPr>
      <xdr:spPr bwMode="auto">
        <a:xfrm>
          <a:off x="4254500" y="304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169568</xdr:rowOff>
    </xdr:from>
    <xdr:ext cx="762000" cy="259045"/>
    <xdr:sp macro="" textlink="">
      <xdr:nvSpPr>
        <xdr:cNvPr id="74" name="テキスト ボックス 73"/>
        <xdr:cNvSpPr txBox="1"/>
      </xdr:nvSpPr>
      <xdr:spPr>
        <a:xfrm>
          <a:off x="3924300" y="31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101041</xdr:rowOff>
    </xdr:from>
    <xdr:to>
      <xdr:col>3</xdr:col>
      <xdr:colOff>257175</xdr:colOff>
      <xdr:row>18</xdr:row>
      <xdr:rowOff>31191</xdr:rowOff>
    </xdr:to>
    <xdr:sp macro="" textlink="">
      <xdr:nvSpPr>
        <xdr:cNvPr id="75" name="円/楕円 74"/>
        <xdr:cNvSpPr/>
      </xdr:nvSpPr>
      <xdr:spPr bwMode="auto">
        <a:xfrm>
          <a:off x="35560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15968</xdr:rowOff>
    </xdr:from>
    <xdr:ext cx="762000" cy="259045"/>
    <xdr:sp macro="" textlink="">
      <xdr:nvSpPr>
        <xdr:cNvPr id="76" name="テキスト ボックス 75"/>
        <xdr:cNvSpPr txBox="1"/>
      </xdr:nvSpPr>
      <xdr:spPr>
        <a:xfrm>
          <a:off x="32258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62389</xdr:rowOff>
    </xdr:from>
    <xdr:to>
      <xdr:col>2</xdr:col>
      <xdr:colOff>692150</xdr:colOff>
      <xdr:row>17</xdr:row>
      <xdr:rowOff>163989</xdr:rowOff>
    </xdr:to>
    <xdr:sp macro="" textlink="">
      <xdr:nvSpPr>
        <xdr:cNvPr id="77" name="円/楕円 76"/>
        <xdr:cNvSpPr/>
      </xdr:nvSpPr>
      <xdr:spPr bwMode="auto">
        <a:xfrm>
          <a:off x="2857500" y="302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148766</xdr:rowOff>
    </xdr:from>
    <xdr:ext cx="762000" cy="259045"/>
    <xdr:sp macro="" textlink="">
      <xdr:nvSpPr>
        <xdr:cNvPr id="78" name="テキスト ボックス 77"/>
        <xdr:cNvSpPr txBox="1"/>
      </xdr:nvSpPr>
      <xdr:spPr>
        <a:xfrm>
          <a:off x="2527300" y="311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224703</xdr:rowOff>
    </xdr:from>
    <xdr:to>
      <xdr:col>4</xdr:col>
      <xdr:colOff>1117600</xdr:colOff>
      <xdr:row>37</xdr:row>
      <xdr:rowOff>264640</xdr:rowOff>
    </xdr:to>
    <xdr:cxnSp macro="">
      <xdr:nvCxnSpPr>
        <xdr:cNvPr id="110" name="直線コネクタ 109"/>
        <xdr:cNvCxnSpPr/>
      </xdr:nvCxnSpPr>
      <xdr:spPr bwMode="auto">
        <a:xfrm>
          <a:off x="5003800" y="7349403"/>
          <a:ext cx="647700" cy="3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157838</xdr:rowOff>
    </xdr:from>
    <xdr:to>
      <xdr:col>4</xdr:col>
      <xdr:colOff>469900</xdr:colOff>
      <xdr:row>37</xdr:row>
      <xdr:rowOff>224703</xdr:rowOff>
    </xdr:to>
    <xdr:cxnSp macro="">
      <xdr:nvCxnSpPr>
        <xdr:cNvPr id="113" name="直線コネクタ 112"/>
        <xdr:cNvCxnSpPr/>
      </xdr:nvCxnSpPr>
      <xdr:spPr bwMode="auto">
        <a:xfrm>
          <a:off x="4305300" y="7282538"/>
          <a:ext cx="698500" cy="6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50739</xdr:rowOff>
    </xdr:from>
    <xdr:to>
      <xdr:col>3</xdr:col>
      <xdr:colOff>904875</xdr:colOff>
      <xdr:row>37</xdr:row>
      <xdr:rowOff>157838</xdr:rowOff>
    </xdr:to>
    <xdr:cxnSp macro="">
      <xdr:nvCxnSpPr>
        <xdr:cNvPr id="116" name="直線コネクタ 115"/>
        <xdr:cNvCxnSpPr/>
      </xdr:nvCxnSpPr>
      <xdr:spPr bwMode="auto">
        <a:xfrm>
          <a:off x="3606800" y="7175439"/>
          <a:ext cx="698500" cy="10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28039</xdr:rowOff>
    </xdr:from>
    <xdr:to>
      <xdr:col>3</xdr:col>
      <xdr:colOff>206375</xdr:colOff>
      <xdr:row>37</xdr:row>
      <xdr:rowOff>50739</xdr:rowOff>
    </xdr:to>
    <xdr:cxnSp macro="">
      <xdr:nvCxnSpPr>
        <xdr:cNvPr id="119" name="直線コネクタ 118"/>
        <xdr:cNvCxnSpPr/>
      </xdr:nvCxnSpPr>
      <xdr:spPr bwMode="auto">
        <a:xfrm>
          <a:off x="2908300" y="7152739"/>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213840</xdr:rowOff>
    </xdr:from>
    <xdr:to>
      <xdr:col>5</xdr:col>
      <xdr:colOff>34925</xdr:colOff>
      <xdr:row>37</xdr:row>
      <xdr:rowOff>315440</xdr:rowOff>
    </xdr:to>
    <xdr:sp macro="" textlink="">
      <xdr:nvSpPr>
        <xdr:cNvPr id="129" name="円/楕円 128"/>
        <xdr:cNvSpPr/>
      </xdr:nvSpPr>
      <xdr:spPr bwMode="auto">
        <a:xfrm>
          <a:off x="5600700" y="733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185917</xdr:rowOff>
    </xdr:from>
    <xdr:ext cx="762000" cy="259045"/>
    <xdr:sp macro="" textlink="">
      <xdr:nvSpPr>
        <xdr:cNvPr id="130" name="人口1人当たり決算額の推移該当値テキスト445"/>
        <xdr:cNvSpPr txBox="1"/>
      </xdr:nvSpPr>
      <xdr:spPr>
        <a:xfrm>
          <a:off x="5740400" y="731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173903</xdr:rowOff>
    </xdr:from>
    <xdr:to>
      <xdr:col>4</xdr:col>
      <xdr:colOff>520700</xdr:colOff>
      <xdr:row>37</xdr:row>
      <xdr:rowOff>275503</xdr:rowOff>
    </xdr:to>
    <xdr:sp macro="" textlink="">
      <xdr:nvSpPr>
        <xdr:cNvPr id="131" name="円/楕円 130"/>
        <xdr:cNvSpPr/>
      </xdr:nvSpPr>
      <xdr:spPr bwMode="auto">
        <a:xfrm>
          <a:off x="4953000" y="7298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260280</xdr:rowOff>
    </xdr:from>
    <xdr:ext cx="736600" cy="259045"/>
    <xdr:sp macro="" textlink="">
      <xdr:nvSpPr>
        <xdr:cNvPr id="132" name="テキスト ボックス 131"/>
        <xdr:cNvSpPr txBox="1"/>
      </xdr:nvSpPr>
      <xdr:spPr>
        <a:xfrm>
          <a:off x="4622800" y="73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107038</xdr:rowOff>
    </xdr:from>
    <xdr:to>
      <xdr:col>3</xdr:col>
      <xdr:colOff>955675</xdr:colOff>
      <xdr:row>37</xdr:row>
      <xdr:rowOff>208638</xdr:rowOff>
    </xdr:to>
    <xdr:sp macro="" textlink="">
      <xdr:nvSpPr>
        <xdr:cNvPr id="133" name="円/楕円 132"/>
        <xdr:cNvSpPr/>
      </xdr:nvSpPr>
      <xdr:spPr bwMode="auto">
        <a:xfrm>
          <a:off x="4254500" y="723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193415</xdr:rowOff>
    </xdr:from>
    <xdr:ext cx="762000" cy="259045"/>
    <xdr:sp macro="" textlink="">
      <xdr:nvSpPr>
        <xdr:cNvPr id="134" name="テキスト ボックス 133"/>
        <xdr:cNvSpPr txBox="1"/>
      </xdr:nvSpPr>
      <xdr:spPr>
        <a:xfrm>
          <a:off x="3924300" y="73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171389</xdr:rowOff>
    </xdr:from>
    <xdr:to>
      <xdr:col>3</xdr:col>
      <xdr:colOff>257175</xdr:colOff>
      <xdr:row>37</xdr:row>
      <xdr:rowOff>101539</xdr:rowOff>
    </xdr:to>
    <xdr:sp macro="" textlink="">
      <xdr:nvSpPr>
        <xdr:cNvPr id="135" name="円/楕円 134"/>
        <xdr:cNvSpPr/>
      </xdr:nvSpPr>
      <xdr:spPr bwMode="auto">
        <a:xfrm>
          <a:off x="3556000" y="712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86316</xdr:rowOff>
    </xdr:from>
    <xdr:ext cx="762000" cy="259045"/>
    <xdr:sp macro="" textlink="">
      <xdr:nvSpPr>
        <xdr:cNvPr id="136" name="テキスト ボックス 135"/>
        <xdr:cNvSpPr txBox="1"/>
      </xdr:nvSpPr>
      <xdr:spPr>
        <a:xfrm>
          <a:off x="3225800" y="721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148689</xdr:rowOff>
    </xdr:from>
    <xdr:to>
      <xdr:col>2</xdr:col>
      <xdr:colOff>692150</xdr:colOff>
      <xdr:row>37</xdr:row>
      <xdr:rowOff>78839</xdr:rowOff>
    </xdr:to>
    <xdr:sp macro="" textlink="">
      <xdr:nvSpPr>
        <xdr:cNvPr id="137" name="円/楕円 136"/>
        <xdr:cNvSpPr/>
      </xdr:nvSpPr>
      <xdr:spPr bwMode="auto">
        <a:xfrm>
          <a:off x="2857500" y="710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63616</xdr:rowOff>
    </xdr:from>
    <xdr:ext cx="762000" cy="259045"/>
    <xdr:sp macro="" textlink="">
      <xdr:nvSpPr>
        <xdr:cNvPr id="138" name="テキスト ボックス 137"/>
        <xdr:cNvSpPr txBox="1"/>
      </xdr:nvSpPr>
      <xdr:spPr>
        <a:xfrm>
          <a:off x="2527300" y="718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ysClr val="windowText" lastClr="000000"/>
              </a:solidFill>
              <a:effectLst/>
              <a:latin typeface="+mn-lt"/>
              <a:ea typeface="+mn-ea"/>
              <a:cs typeface="+mn-cs"/>
            </a:rPr>
            <a:t>実質単年度収支については、平成２１年度においてマイナスとなっているが、歳入で地方交付税が減少したことと併せ、歳出で社会保障経費の増加などにより、平年より単年度収支の不足が多く生じたことによるものであ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財政調整基金残高については、標準財政規模比</a:t>
          </a:r>
          <a:r>
            <a:rPr lang="en-US" altLang="ja-JP" sz="1200" b="0" i="0" baseline="0">
              <a:solidFill>
                <a:sysClr val="windowText" lastClr="000000"/>
              </a:solidFill>
              <a:effectLst/>
              <a:latin typeface="+mn-lt"/>
              <a:ea typeface="+mn-ea"/>
              <a:cs typeface="+mn-cs"/>
            </a:rPr>
            <a:t>10</a:t>
          </a:r>
          <a:r>
            <a:rPr lang="ja-JP" altLang="ja-JP" sz="1200" b="0" i="0" baseline="0">
              <a:solidFill>
                <a:sysClr val="windowText" lastClr="000000"/>
              </a:solidFill>
              <a:effectLst/>
              <a:latin typeface="+mn-lt"/>
              <a:ea typeface="+mn-ea"/>
              <a:cs typeface="+mn-cs"/>
            </a:rPr>
            <a:t>％程度を上回っているため直ちに財政運営に支障が生じるものではないが、今後は、地方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ysClr val="windowText" lastClr="000000"/>
              </a:solidFill>
              <a:effectLst/>
              <a:latin typeface="+mn-lt"/>
              <a:ea typeface="+mn-ea"/>
              <a:cs typeface="+mn-cs"/>
            </a:rPr>
            <a:t>連結実質赤字比率については、全会計において黒字となっており赤字はない状況である。しかしながら、下水道事業において、平成２４年度に民間施設（コミュニティプラント）の移管を受け、今後、公共下水道への接続に向け大規模改修が予定されている。一般会計からの基準外繰出を最小限とするよう計画的な整備を行う必要がある。また、一般会計においても実質収支比率での既述と同様に普通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ysClr val="windowText" lastClr="000000"/>
              </a:solidFill>
              <a:effectLst/>
              <a:latin typeface="+mn-lt"/>
              <a:ea typeface="+mn-ea"/>
              <a:cs typeface="+mn-cs"/>
            </a:rPr>
            <a:t>実質公債費比率については、前年度比では</a:t>
          </a:r>
          <a:r>
            <a:rPr lang="en-US" altLang="ja-JP" sz="1400" b="0" i="0" baseline="0">
              <a:solidFill>
                <a:sysClr val="windowText" lastClr="000000"/>
              </a:solidFill>
              <a:effectLst/>
              <a:latin typeface="+mn-lt"/>
              <a:ea typeface="+mn-ea"/>
              <a:cs typeface="+mn-cs"/>
            </a:rPr>
            <a:t>1.9</a:t>
          </a:r>
          <a:r>
            <a:rPr lang="ja-JP" altLang="ja-JP" sz="1400" b="0" i="0" baseline="0">
              <a:solidFill>
                <a:sysClr val="windowText" lastClr="000000"/>
              </a:solidFill>
              <a:effectLst/>
              <a:latin typeface="+mn-lt"/>
              <a:ea typeface="+mn-ea"/>
              <a:cs typeface="+mn-cs"/>
            </a:rPr>
            <a:t>ポイント減少しており、近年ほぼ減少傾向にある。減少の主な要因としては、普通交付税及び臨時財政対策債発行可能額の増加による分母の増加、普通交付税の基準財政需要額に算入される算入公債費等の増加により実質公債費比率の分子となる額が減少したためである。引き続き、市債の借り入れにあたっては、交付税措置のある有利な地方債の選択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ysClr val="windowText" lastClr="000000"/>
              </a:solidFill>
              <a:effectLst/>
              <a:latin typeface="+mn-lt"/>
              <a:ea typeface="+mn-ea"/>
              <a:cs typeface="+mn-cs"/>
            </a:rPr>
            <a:t>将来負担比率については、近年ほぼ減少傾向にある。減少の主な要因としては、財政調整基金などの各基金において、残高が増加したことによる充当可能基金の増加、臨時財政対策債償還費の増加による基準財政需要額算入見込額の増加などによる。今後、市債の借り入れにあたっては、交付税措置のある有利な地方債の選択等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18537507</v>
      </c>
      <c r="BO4" s="349"/>
      <c r="BP4" s="349"/>
      <c r="BQ4" s="349"/>
      <c r="BR4" s="349"/>
      <c r="BS4" s="349"/>
      <c r="BT4" s="349"/>
      <c r="BU4" s="350"/>
      <c r="BV4" s="348">
        <v>17009278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v>
      </c>
      <c r="CU4" s="355"/>
      <c r="CV4" s="355"/>
      <c r="CW4" s="355"/>
      <c r="CX4" s="355"/>
      <c r="CY4" s="355"/>
      <c r="CZ4" s="355"/>
      <c r="DA4" s="356"/>
      <c r="DB4" s="354">
        <v>7.7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17418531</v>
      </c>
      <c r="BO5" s="386"/>
      <c r="BP5" s="386"/>
      <c r="BQ5" s="386"/>
      <c r="BR5" s="386"/>
      <c r="BS5" s="386"/>
      <c r="BT5" s="386"/>
      <c r="BU5" s="387"/>
      <c r="BV5" s="385">
        <v>16007663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88.3</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1118976</v>
      </c>
      <c r="BO6" s="386"/>
      <c r="BP6" s="386"/>
      <c r="BQ6" s="386"/>
      <c r="BR6" s="386"/>
      <c r="BS6" s="386"/>
      <c r="BT6" s="386"/>
      <c r="BU6" s="387"/>
      <c r="BV6" s="385">
        <v>1001615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97.5</v>
      </c>
      <c r="CU6" s="423"/>
      <c r="CV6" s="423"/>
      <c r="CW6" s="423"/>
      <c r="CX6" s="423"/>
      <c r="CY6" s="423"/>
      <c r="CZ6" s="423"/>
      <c r="DA6" s="424"/>
      <c r="DB6" s="422">
        <v>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247955</v>
      </c>
      <c r="BO7" s="386"/>
      <c r="BP7" s="386"/>
      <c r="BQ7" s="386"/>
      <c r="BR7" s="386"/>
      <c r="BS7" s="386"/>
      <c r="BT7" s="386"/>
      <c r="BU7" s="387"/>
      <c r="BV7" s="385">
        <v>181858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10856269</v>
      </c>
      <c r="CU7" s="386"/>
      <c r="CV7" s="386"/>
      <c r="CW7" s="386"/>
      <c r="CX7" s="386"/>
      <c r="CY7" s="386"/>
      <c r="CZ7" s="386"/>
      <c r="DA7" s="387"/>
      <c r="DB7" s="385">
        <v>10675468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871021</v>
      </c>
      <c r="BO8" s="386"/>
      <c r="BP8" s="386"/>
      <c r="BQ8" s="386"/>
      <c r="BR8" s="386"/>
      <c r="BS8" s="386"/>
      <c r="BT8" s="386"/>
      <c r="BU8" s="387"/>
      <c r="BV8" s="385">
        <v>819757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0.85</v>
      </c>
      <c r="CU8" s="426"/>
      <c r="CV8" s="426"/>
      <c r="CW8" s="426"/>
      <c r="CX8" s="426"/>
      <c r="CY8" s="426"/>
      <c r="CZ8" s="426"/>
      <c r="DA8" s="427"/>
      <c r="DB8" s="425">
        <v>0.85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57473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51264</v>
      </c>
      <c r="BO9" s="386"/>
      <c r="BP9" s="386"/>
      <c r="BQ9" s="386"/>
      <c r="BR9" s="386"/>
      <c r="BS9" s="386"/>
      <c r="BT9" s="386"/>
      <c r="BU9" s="387"/>
      <c r="BV9" s="385">
        <v>250886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9.3000000000000007</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53619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410799</v>
      </c>
      <c r="BO10" s="386"/>
      <c r="BP10" s="386"/>
      <c r="BQ10" s="386"/>
      <c r="BR10" s="386"/>
      <c r="BS10" s="386"/>
      <c r="BT10" s="386"/>
      <c r="BU10" s="387"/>
      <c r="BV10" s="385">
        <v>285365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16096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57505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250000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56847</v>
      </c>
      <c r="S13" s="467"/>
      <c r="T13" s="467"/>
      <c r="U13" s="467"/>
      <c r="V13" s="468"/>
      <c r="W13" s="401" t="s">
        <v>123</v>
      </c>
      <c r="X13" s="402"/>
      <c r="Y13" s="402"/>
      <c r="Z13" s="402"/>
      <c r="AA13" s="402"/>
      <c r="AB13" s="392"/>
      <c r="AC13" s="436">
        <v>719</v>
      </c>
      <c r="AD13" s="437"/>
      <c r="AE13" s="437"/>
      <c r="AF13" s="437"/>
      <c r="AG13" s="476"/>
      <c r="AH13" s="436">
        <v>932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162063</v>
      </c>
      <c r="BO13" s="386"/>
      <c r="BP13" s="386"/>
      <c r="BQ13" s="386"/>
      <c r="BR13" s="386"/>
      <c r="BS13" s="386"/>
      <c r="BT13" s="386"/>
      <c r="BU13" s="387"/>
      <c r="BV13" s="385">
        <v>302347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3.6</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57626</v>
      </c>
      <c r="S14" s="467"/>
      <c r="T14" s="467"/>
      <c r="U14" s="467"/>
      <c r="V14" s="468"/>
      <c r="W14" s="375"/>
      <c r="X14" s="376"/>
      <c r="Y14" s="376"/>
      <c r="Z14" s="376"/>
      <c r="AA14" s="376"/>
      <c r="AB14" s="365"/>
      <c r="AC14" s="469">
        <v>2.7</v>
      </c>
      <c r="AD14" s="470"/>
      <c r="AE14" s="470"/>
      <c r="AF14" s="470"/>
      <c r="AG14" s="471"/>
      <c r="AH14" s="469">
        <v>3.5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0.5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56967</v>
      </c>
      <c r="S15" s="467"/>
      <c r="T15" s="467"/>
      <c r="U15" s="467"/>
      <c r="V15" s="468"/>
      <c r="W15" s="401" t="s">
        <v>130</v>
      </c>
      <c r="X15" s="402"/>
      <c r="Y15" s="402"/>
      <c r="Z15" s="402"/>
      <c r="AA15" s="402"/>
      <c r="AB15" s="392"/>
      <c r="AC15" s="436">
        <v>8062</v>
      </c>
      <c r="AD15" s="437"/>
      <c r="AE15" s="437"/>
      <c r="AF15" s="437"/>
      <c r="AG15" s="476"/>
      <c r="AH15" s="436">
        <v>8656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6711952</v>
      </c>
      <c r="BO15" s="349"/>
      <c r="BP15" s="349"/>
      <c r="BQ15" s="349"/>
      <c r="BR15" s="349"/>
      <c r="BS15" s="349"/>
      <c r="BT15" s="349"/>
      <c r="BU15" s="350"/>
      <c r="BV15" s="348">
        <v>6496927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30.8</v>
      </c>
      <c r="AD16" s="470"/>
      <c r="AE16" s="470"/>
      <c r="AF16" s="470"/>
      <c r="AG16" s="471"/>
      <c r="AH16" s="469">
        <v>32.200000000000003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7857297</v>
      </c>
      <c r="BO16" s="386"/>
      <c r="BP16" s="386"/>
      <c r="BQ16" s="386"/>
      <c r="BR16" s="386"/>
      <c r="BS16" s="386"/>
      <c r="BT16" s="386"/>
      <c r="BU16" s="387"/>
      <c r="BV16" s="385">
        <v>7748246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17435</v>
      </c>
      <c r="AD17" s="437"/>
      <c r="AE17" s="437"/>
      <c r="AF17" s="437"/>
      <c r="AG17" s="476"/>
      <c r="AH17" s="436">
        <v>16825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8678053</v>
      </c>
      <c r="BO17" s="386"/>
      <c r="BP17" s="386"/>
      <c r="BQ17" s="386"/>
      <c r="BR17" s="386"/>
      <c r="BS17" s="386"/>
      <c r="BT17" s="386"/>
      <c r="BU17" s="387"/>
      <c r="BV17" s="385">
        <v>8390730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47.48</v>
      </c>
      <c r="M18" s="498"/>
      <c r="N18" s="498"/>
      <c r="O18" s="498"/>
      <c r="P18" s="498"/>
      <c r="Q18" s="498"/>
      <c r="R18" s="499"/>
      <c r="S18" s="499"/>
      <c r="T18" s="499"/>
      <c r="U18" s="499"/>
      <c r="V18" s="500"/>
      <c r="W18" s="403"/>
      <c r="X18" s="404"/>
      <c r="Y18" s="404"/>
      <c r="Z18" s="404"/>
      <c r="AA18" s="404"/>
      <c r="AB18" s="395"/>
      <c r="AC18" s="501">
        <v>66.5</v>
      </c>
      <c r="AD18" s="502"/>
      <c r="AE18" s="502"/>
      <c r="AF18" s="502"/>
      <c r="AG18" s="503"/>
      <c r="AH18" s="501">
        <v>62.6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9676512</v>
      </c>
      <c r="BO18" s="386"/>
      <c r="BP18" s="386"/>
      <c r="BQ18" s="386"/>
      <c r="BR18" s="386"/>
      <c r="BS18" s="386"/>
      <c r="BT18" s="386"/>
      <c r="BU18" s="387"/>
      <c r="BV18" s="385">
        <v>9788908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13168675</v>
      </c>
      <c r="BO19" s="386"/>
      <c r="BP19" s="386"/>
      <c r="BQ19" s="386"/>
      <c r="BR19" s="386"/>
      <c r="BS19" s="386"/>
      <c r="BT19" s="386"/>
      <c r="BU19" s="387"/>
      <c r="BV19" s="385">
        <v>12666922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21227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13261773</v>
      </c>
      <c r="BO23" s="386"/>
      <c r="BP23" s="386"/>
      <c r="BQ23" s="386"/>
      <c r="BR23" s="386"/>
      <c r="BS23" s="386"/>
      <c r="BT23" s="386"/>
      <c r="BU23" s="387"/>
      <c r="BV23" s="385">
        <v>12153117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8580</v>
      </c>
      <c r="R24" s="437"/>
      <c r="S24" s="437"/>
      <c r="T24" s="437"/>
      <c r="U24" s="437"/>
      <c r="V24" s="476"/>
      <c r="W24" s="531"/>
      <c r="X24" s="519"/>
      <c r="Y24" s="520"/>
      <c r="Z24" s="435" t="s">
        <v>153</v>
      </c>
      <c r="AA24" s="415"/>
      <c r="AB24" s="415"/>
      <c r="AC24" s="415"/>
      <c r="AD24" s="415"/>
      <c r="AE24" s="415"/>
      <c r="AF24" s="415"/>
      <c r="AG24" s="416"/>
      <c r="AH24" s="436">
        <v>316</v>
      </c>
      <c r="AI24" s="437"/>
      <c r="AJ24" s="437"/>
      <c r="AK24" s="437"/>
      <c r="AL24" s="476"/>
      <c r="AM24" s="436">
        <v>1049436</v>
      </c>
      <c r="AN24" s="437"/>
      <c r="AO24" s="437"/>
      <c r="AP24" s="437"/>
      <c r="AQ24" s="437"/>
      <c r="AR24" s="476"/>
      <c r="AS24" s="436">
        <v>3321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11597242</v>
      </c>
      <c r="BO24" s="386"/>
      <c r="BP24" s="386"/>
      <c r="BQ24" s="386"/>
      <c r="BR24" s="386"/>
      <c r="BS24" s="386"/>
      <c r="BT24" s="386"/>
      <c r="BU24" s="387"/>
      <c r="BV24" s="385">
        <v>10748301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7280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251797</v>
      </c>
      <c r="BO25" s="349"/>
      <c r="BP25" s="349"/>
      <c r="BQ25" s="349"/>
      <c r="BR25" s="349"/>
      <c r="BS25" s="349"/>
      <c r="BT25" s="349"/>
      <c r="BU25" s="350"/>
      <c r="BV25" s="348">
        <v>110135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6850</v>
      </c>
      <c r="R26" s="437"/>
      <c r="S26" s="437"/>
      <c r="T26" s="437"/>
      <c r="U26" s="437"/>
      <c r="V26" s="476"/>
      <c r="W26" s="531"/>
      <c r="X26" s="519"/>
      <c r="Y26" s="520"/>
      <c r="Z26" s="435" t="s">
        <v>159</v>
      </c>
      <c r="AA26" s="539"/>
      <c r="AB26" s="539"/>
      <c r="AC26" s="539"/>
      <c r="AD26" s="539"/>
      <c r="AE26" s="539"/>
      <c r="AF26" s="539"/>
      <c r="AG26" s="540"/>
      <c r="AH26" s="436">
        <v>10</v>
      </c>
      <c r="AI26" s="437"/>
      <c r="AJ26" s="437"/>
      <c r="AK26" s="437"/>
      <c r="AL26" s="476"/>
      <c r="AM26" s="436">
        <v>32640</v>
      </c>
      <c r="AN26" s="437"/>
      <c r="AO26" s="437"/>
      <c r="AP26" s="437"/>
      <c r="AQ26" s="437"/>
      <c r="AR26" s="476"/>
      <c r="AS26" s="436">
        <v>3264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4200</v>
      </c>
      <c r="R27" s="437"/>
      <c r="S27" s="437"/>
      <c r="T27" s="437"/>
      <c r="U27" s="437"/>
      <c r="V27" s="476"/>
      <c r="W27" s="531"/>
      <c r="X27" s="519"/>
      <c r="Y27" s="520"/>
      <c r="Z27" s="435" t="s">
        <v>162</v>
      </c>
      <c r="AA27" s="415"/>
      <c r="AB27" s="415"/>
      <c r="AC27" s="415"/>
      <c r="AD27" s="415"/>
      <c r="AE27" s="415"/>
      <c r="AF27" s="415"/>
      <c r="AG27" s="416"/>
      <c r="AH27" s="436">
        <v>6</v>
      </c>
      <c r="AI27" s="437"/>
      <c r="AJ27" s="437"/>
      <c r="AK27" s="437"/>
      <c r="AL27" s="476"/>
      <c r="AM27" s="436">
        <v>25050</v>
      </c>
      <c r="AN27" s="437"/>
      <c r="AO27" s="437"/>
      <c r="AP27" s="437"/>
      <c r="AQ27" s="437"/>
      <c r="AR27" s="476"/>
      <c r="AS27" s="436">
        <v>4175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3510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2007303</v>
      </c>
      <c r="BO28" s="349"/>
      <c r="BP28" s="349"/>
      <c r="BQ28" s="349"/>
      <c r="BR28" s="349"/>
      <c r="BS28" s="349"/>
      <c r="BT28" s="349"/>
      <c r="BU28" s="350"/>
      <c r="BV28" s="348">
        <v>1896504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3170</v>
      </c>
      <c r="R29" s="437"/>
      <c r="S29" s="437"/>
      <c r="T29" s="437"/>
      <c r="U29" s="437"/>
      <c r="V29" s="476"/>
      <c r="W29" s="531"/>
      <c r="X29" s="519"/>
      <c r="Y29" s="520"/>
      <c r="Z29" s="435" t="s">
        <v>169</v>
      </c>
      <c r="AA29" s="415"/>
      <c r="AB29" s="415"/>
      <c r="AC29" s="415"/>
      <c r="AD29" s="415"/>
      <c r="AE29" s="415"/>
      <c r="AF29" s="415"/>
      <c r="AG29" s="416"/>
      <c r="AH29" s="436">
        <v>322</v>
      </c>
      <c r="AI29" s="437"/>
      <c r="AJ29" s="437"/>
      <c r="AK29" s="437"/>
      <c r="AL29" s="476"/>
      <c r="AM29" s="436">
        <v>1074486</v>
      </c>
      <c r="AN29" s="437"/>
      <c r="AO29" s="437"/>
      <c r="AP29" s="437"/>
      <c r="AQ29" s="437"/>
      <c r="AR29" s="476"/>
      <c r="AS29" s="436">
        <v>3337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193143</v>
      </c>
      <c r="BO29" s="386"/>
      <c r="BP29" s="386"/>
      <c r="BQ29" s="386"/>
      <c r="BR29" s="386"/>
      <c r="BS29" s="386"/>
      <c r="BT29" s="386"/>
      <c r="BU29" s="387"/>
      <c r="BV29" s="385">
        <v>192920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459140</v>
      </c>
      <c r="BO30" s="553"/>
      <c r="BP30" s="553"/>
      <c r="BQ30" s="553"/>
      <c r="BR30" s="553"/>
      <c r="BS30" s="553"/>
      <c r="BT30" s="553"/>
      <c r="BU30" s="554"/>
      <c r="BV30" s="552">
        <v>498528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入間西部衛生組合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高麗川駅西口土地区画整理事業特別会計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埼玉西部消防局</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武蔵高萩駅北土地区画整理事業特別会計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広域飯能斎場組合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埼玉県後期高齢者医療広域連合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埼玉県後期高齢者医療広域連合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埼玉県市町村総合事務組合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埼玉県市町村総合事務組合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彩の国さいたま人づくり広域連合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8156562</v>
      </c>
      <c r="S5" s="581"/>
      <c r="T5" s="581"/>
      <c r="U5" s="581"/>
      <c r="V5" s="581"/>
      <c r="W5" s="581"/>
      <c r="X5" s="581"/>
      <c r="Y5" s="582"/>
      <c r="Z5" s="583">
        <v>44</v>
      </c>
      <c r="AA5" s="583"/>
      <c r="AB5" s="583"/>
      <c r="AC5" s="583"/>
      <c r="AD5" s="584">
        <v>7825798</v>
      </c>
      <c r="AE5" s="584"/>
      <c r="AF5" s="584"/>
      <c r="AG5" s="584"/>
      <c r="AH5" s="584"/>
      <c r="AI5" s="584"/>
      <c r="AJ5" s="584"/>
      <c r="AK5" s="584"/>
      <c r="AL5" s="585">
        <v>78.900000000000006</v>
      </c>
      <c r="AM5" s="586"/>
      <c r="AN5" s="586"/>
      <c r="AO5" s="587"/>
      <c r="AP5" s="577" t="s">
        <v>207</v>
      </c>
      <c r="AQ5" s="578"/>
      <c r="AR5" s="578"/>
      <c r="AS5" s="578"/>
      <c r="AT5" s="578"/>
      <c r="AU5" s="578"/>
      <c r="AV5" s="578"/>
      <c r="AW5" s="578"/>
      <c r="AX5" s="578"/>
      <c r="AY5" s="578"/>
      <c r="AZ5" s="578"/>
      <c r="BA5" s="578"/>
      <c r="BB5" s="578"/>
      <c r="BC5" s="578"/>
      <c r="BD5" s="578"/>
      <c r="BE5" s="578"/>
      <c r="BF5" s="579"/>
      <c r="BG5" s="591">
        <v>7825798</v>
      </c>
      <c r="BH5" s="592"/>
      <c r="BI5" s="592"/>
      <c r="BJ5" s="592"/>
      <c r="BK5" s="592"/>
      <c r="BL5" s="592"/>
      <c r="BM5" s="592"/>
      <c r="BN5" s="593"/>
      <c r="BO5" s="594">
        <v>95.9</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161423</v>
      </c>
      <c r="S6" s="592"/>
      <c r="T6" s="592"/>
      <c r="U6" s="592"/>
      <c r="V6" s="592"/>
      <c r="W6" s="592"/>
      <c r="X6" s="592"/>
      <c r="Y6" s="593"/>
      <c r="Z6" s="594">
        <v>0.9</v>
      </c>
      <c r="AA6" s="594"/>
      <c r="AB6" s="594"/>
      <c r="AC6" s="594"/>
      <c r="AD6" s="595">
        <v>161423</v>
      </c>
      <c r="AE6" s="595"/>
      <c r="AF6" s="595"/>
      <c r="AG6" s="595"/>
      <c r="AH6" s="595"/>
      <c r="AI6" s="595"/>
      <c r="AJ6" s="595"/>
      <c r="AK6" s="595"/>
      <c r="AL6" s="596">
        <v>1.6</v>
      </c>
      <c r="AM6" s="597"/>
      <c r="AN6" s="597"/>
      <c r="AO6" s="598"/>
      <c r="AP6" s="588" t="s">
        <v>213</v>
      </c>
      <c r="AQ6" s="589"/>
      <c r="AR6" s="589"/>
      <c r="AS6" s="589"/>
      <c r="AT6" s="589"/>
      <c r="AU6" s="589"/>
      <c r="AV6" s="589"/>
      <c r="AW6" s="589"/>
      <c r="AX6" s="589"/>
      <c r="AY6" s="589"/>
      <c r="AZ6" s="589"/>
      <c r="BA6" s="589"/>
      <c r="BB6" s="589"/>
      <c r="BC6" s="589"/>
      <c r="BD6" s="589"/>
      <c r="BE6" s="589"/>
      <c r="BF6" s="590"/>
      <c r="BG6" s="591">
        <v>7825798</v>
      </c>
      <c r="BH6" s="592"/>
      <c r="BI6" s="592"/>
      <c r="BJ6" s="592"/>
      <c r="BK6" s="592"/>
      <c r="BL6" s="592"/>
      <c r="BM6" s="592"/>
      <c r="BN6" s="593"/>
      <c r="BO6" s="594">
        <v>95.9</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211920</v>
      </c>
      <c r="CS6" s="592"/>
      <c r="CT6" s="592"/>
      <c r="CU6" s="592"/>
      <c r="CV6" s="592"/>
      <c r="CW6" s="592"/>
      <c r="CX6" s="592"/>
      <c r="CY6" s="593"/>
      <c r="CZ6" s="594">
        <v>1.2</v>
      </c>
      <c r="DA6" s="594"/>
      <c r="DB6" s="594"/>
      <c r="DC6" s="594"/>
      <c r="DD6" s="600">
        <v>28366</v>
      </c>
      <c r="DE6" s="592"/>
      <c r="DF6" s="592"/>
      <c r="DG6" s="592"/>
      <c r="DH6" s="592"/>
      <c r="DI6" s="592"/>
      <c r="DJ6" s="592"/>
      <c r="DK6" s="592"/>
      <c r="DL6" s="592"/>
      <c r="DM6" s="592"/>
      <c r="DN6" s="592"/>
      <c r="DO6" s="592"/>
      <c r="DP6" s="593"/>
      <c r="DQ6" s="600">
        <v>211920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13685</v>
      </c>
      <c r="S7" s="592"/>
      <c r="T7" s="592"/>
      <c r="U7" s="592"/>
      <c r="V7" s="592"/>
      <c r="W7" s="592"/>
      <c r="X7" s="592"/>
      <c r="Y7" s="593"/>
      <c r="Z7" s="594">
        <v>0.1</v>
      </c>
      <c r="AA7" s="594"/>
      <c r="AB7" s="594"/>
      <c r="AC7" s="594"/>
      <c r="AD7" s="595">
        <v>13685</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3568669</v>
      </c>
      <c r="BH7" s="592"/>
      <c r="BI7" s="592"/>
      <c r="BJ7" s="592"/>
      <c r="BK7" s="592"/>
      <c r="BL7" s="592"/>
      <c r="BM7" s="592"/>
      <c r="BN7" s="593"/>
      <c r="BO7" s="594">
        <v>43.8</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2128527</v>
      </c>
      <c r="CS7" s="592"/>
      <c r="CT7" s="592"/>
      <c r="CU7" s="592"/>
      <c r="CV7" s="592"/>
      <c r="CW7" s="592"/>
      <c r="CX7" s="592"/>
      <c r="CY7" s="593"/>
      <c r="CZ7" s="594">
        <v>12.2</v>
      </c>
      <c r="DA7" s="594"/>
      <c r="DB7" s="594"/>
      <c r="DC7" s="594"/>
      <c r="DD7" s="600">
        <v>37958</v>
      </c>
      <c r="DE7" s="592"/>
      <c r="DF7" s="592"/>
      <c r="DG7" s="592"/>
      <c r="DH7" s="592"/>
      <c r="DI7" s="592"/>
      <c r="DJ7" s="592"/>
      <c r="DK7" s="592"/>
      <c r="DL7" s="592"/>
      <c r="DM7" s="592"/>
      <c r="DN7" s="592"/>
      <c r="DO7" s="592"/>
      <c r="DP7" s="593"/>
      <c r="DQ7" s="600">
        <v>1985404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28804</v>
      </c>
      <c r="S8" s="592"/>
      <c r="T8" s="592"/>
      <c r="U8" s="592"/>
      <c r="V8" s="592"/>
      <c r="W8" s="592"/>
      <c r="X8" s="592"/>
      <c r="Y8" s="593"/>
      <c r="Z8" s="594">
        <v>0.2</v>
      </c>
      <c r="AA8" s="594"/>
      <c r="AB8" s="594"/>
      <c r="AC8" s="594"/>
      <c r="AD8" s="595">
        <v>28804</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84890</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6306203</v>
      </c>
      <c r="CS8" s="592"/>
      <c r="CT8" s="592"/>
      <c r="CU8" s="592"/>
      <c r="CV8" s="592"/>
      <c r="CW8" s="592"/>
      <c r="CX8" s="592"/>
      <c r="CY8" s="593"/>
      <c r="CZ8" s="594">
        <v>36.200000000000003</v>
      </c>
      <c r="DA8" s="594"/>
      <c r="DB8" s="594"/>
      <c r="DC8" s="594"/>
      <c r="DD8" s="600">
        <v>23712</v>
      </c>
      <c r="DE8" s="592"/>
      <c r="DF8" s="592"/>
      <c r="DG8" s="592"/>
      <c r="DH8" s="592"/>
      <c r="DI8" s="592"/>
      <c r="DJ8" s="592"/>
      <c r="DK8" s="592"/>
      <c r="DL8" s="592"/>
      <c r="DM8" s="592"/>
      <c r="DN8" s="592"/>
      <c r="DO8" s="592"/>
      <c r="DP8" s="593"/>
      <c r="DQ8" s="600">
        <v>3358603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47150</v>
      </c>
      <c r="S9" s="592"/>
      <c r="T9" s="592"/>
      <c r="U9" s="592"/>
      <c r="V9" s="592"/>
      <c r="W9" s="592"/>
      <c r="X9" s="592"/>
      <c r="Y9" s="593"/>
      <c r="Z9" s="594">
        <v>0.3</v>
      </c>
      <c r="AA9" s="594"/>
      <c r="AB9" s="594"/>
      <c r="AC9" s="594"/>
      <c r="AD9" s="595">
        <v>47150</v>
      </c>
      <c r="AE9" s="595"/>
      <c r="AF9" s="595"/>
      <c r="AG9" s="595"/>
      <c r="AH9" s="595"/>
      <c r="AI9" s="595"/>
      <c r="AJ9" s="595"/>
      <c r="AK9" s="595"/>
      <c r="AL9" s="596">
        <v>0.5</v>
      </c>
      <c r="AM9" s="597"/>
      <c r="AN9" s="597"/>
      <c r="AO9" s="598"/>
      <c r="AP9" s="588" t="s">
        <v>222</v>
      </c>
      <c r="AQ9" s="589"/>
      <c r="AR9" s="589"/>
      <c r="AS9" s="589"/>
      <c r="AT9" s="589"/>
      <c r="AU9" s="589"/>
      <c r="AV9" s="589"/>
      <c r="AW9" s="589"/>
      <c r="AX9" s="589"/>
      <c r="AY9" s="589"/>
      <c r="AZ9" s="589"/>
      <c r="BA9" s="589"/>
      <c r="BB9" s="589"/>
      <c r="BC9" s="589"/>
      <c r="BD9" s="589"/>
      <c r="BE9" s="589"/>
      <c r="BF9" s="590"/>
      <c r="BG9" s="591">
        <v>2849638</v>
      </c>
      <c r="BH9" s="592"/>
      <c r="BI9" s="592"/>
      <c r="BJ9" s="592"/>
      <c r="BK9" s="592"/>
      <c r="BL9" s="592"/>
      <c r="BM9" s="592"/>
      <c r="BN9" s="593"/>
      <c r="BO9" s="594">
        <v>34.9</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1326370</v>
      </c>
      <c r="CS9" s="592"/>
      <c r="CT9" s="592"/>
      <c r="CU9" s="592"/>
      <c r="CV9" s="592"/>
      <c r="CW9" s="592"/>
      <c r="CX9" s="592"/>
      <c r="CY9" s="593"/>
      <c r="CZ9" s="594">
        <v>7.6</v>
      </c>
      <c r="DA9" s="594"/>
      <c r="DB9" s="594"/>
      <c r="DC9" s="594"/>
      <c r="DD9" s="600">
        <v>17421</v>
      </c>
      <c r="DE9" s="592"/>
      <c r="DF9" s="592"/>
      <c r="DG9" s="592"/>
      <c r="DH9" s="592"/>
      <c r="DI9" s="592"/>
      <c r="DJ9" s="592"/>
      <c r="DK9" s="592"/>
      <c r="DL9" s="592"/>
      <c r="DM9" s="592"/>
      <c r="DN9" s="592"/>
      <c r="DO9" s="592"/>
      <c r="DP9" s="593"/>
      <c r="DQ9" s="600">
        <v>1193856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453133</v>
      </c>
      <c r="S10" s="592"/>
      <c r="T10" s="592"/>
      <c r="U10" s="592"/>
      <c r="V10" s="592"/>
      <c r="W10" s="592"/>
      <c r="X10" s="592"/>
      <c r="Y10" s="593"/>
      <c r="Z10" s="594">
        <v>2.4</v>
      </c>
      <c r="AA10" s="594"/>
      <c r="AB10" s="594"/>
      <c r="AC10" s="594"/>
      <c r="AD10" s="595">
        <v>453133</v>
      </c>
      <c r="AE10" s="595"/>
      <c r="AF10" s="595"/>
      <c r="AG10" s="595"/>
      <c r="AH10" s="595"/>
      <c r="AI10" s="595"/>
      <c r="AJ10" s="595"/>
      <c r="AK10" s="595"/>
      <c r="AL10" s="596">
        <v>4.5999999999999996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149431</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37213</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17221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86629</v>
      </c>
      <c r="S11" s="592"/>
      <c r="T11" s="592"/>
      <c r="U11" s="592"/>
      <c r="V11" s="592"/>
      <c r="W11" s="592"/>
      <c r="X11" s="592"/>
      <c r="Y11" s="593"/>
      <c r="Z11" s="594">
        <v>0.5</v>
      </c>
      <c r="AA11" s="594"/>
      <c r="AB11" s="594"/>
      <c r="AC11" s="594"/>
      <c r="AD11" s="595">
        <v>86629</v>
      </c>
      <c r="AE11" s="595"/>
      <c r="AF11" s="595"/>
      <c r="AG11" s="595"/>
      <c r="AH11" s="595"/>
      <c r="AI11" s="595"/>
      <c r="AJ11" s="595"/>
      <c r="AK11" s="595"/>
      <c r="AL11" s="596">
        <v>0.9</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484710</v>
      </c>
      <c r="BH11" s="592"/>
      <c r="BI11" s="592"/>
      <c r="BJ11" s="592"/>
      <c r="BK11" s="592"/>
      <c r="BL11" s="592"/>
      <c r="BM11" s="592"/>
      <c r="BN11" s="593"/>
      <c r="BO11" s="594">
        <v>5.9</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138473</v>
      </c>
      <c r="CS11" s="592"/>
      <c r="CT11" s="592"/>
      <c r="CU11" s="592"/>
      <c r="CV11" s="592"/>
      <c r="CW11" s="592"/>
      <c r="CX11" s="592"/>
      <c r="CY11" s="593"/>
      <c r="CZ11" s="594">
        <v>0.8</v>
      </c>
      <c r="DA11" s="594"/>
      <c r="DB11" s="594"/>
      <c r="DC11" s="594"/>
      <c r="DD11" s="600">
        <v>15262</v>
      </c>
      <c r="DE11" s="592"/>
      <c r="DF11" s="592"/>
      <c r="DG11" s="592"/>
      <c r="DH11" s="592"/>
      <c r="DI11" s="592"/>
      <c r="DJ11" s="592"/>
      <c r="DK11" s="592"/>
      <c r="DL11" s="592"/>
      <c r="DM11" s="592"/>
      <c r="DN11" s="592"/>
      <c r="DO11" s="592"/>
      <c r="DP11" s="593"/>
      <c r="DQ11" s="600">
        <v>122454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3784187</v>
      </c>
      <c r="BH12" s="592"/>
      <c r="BI12" s="592"/>
      <c r="BJ12" s="592"/>
      <c r="BK12" s="592"/>
      <c r="BL12" s="592"/>
      <c r="BM12" s="592"/>
      <c r="BN12" s="593"/>
      <c r="BO12" s="594">
        <v>46.4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143281</v>
      </c>
      <c r="CS12" s="592"/>
      <c r="CT12" s="592"/>
      <c r="CU12" s="592"/>
      <c r="CV12" s="592"/>
      <c r="CW12" s="592"/>
      <c r="CX12" s="592"/>
      <c r="CY12" s="593"/>
      <c r="CZ12" s="594">
        <v>0.8</v>
      </c>
      <c r="DA12" s="594"/>
      <c r="DB12" s="594"/>
      <c r="DC12" s="594"/>
      <c r="DD12" s="600">
        <v>39668</v>
      </c>
      <c r="DE12" s="592"/>
      <c r="DF12" s="592"/>
      <c r="DG12" s="592"/>
      <c r="DH12" s="592"/>
      <c r="DI12" s="592"/>
      <c r="DJ12" s="592"/>
      <c r="DK12" s="592"/>
      <c r="DL12" s="592"/>
      <c r="DM12" s="592"/>
      <c r="DN12" s="592"/>
      <c r="DO12" s="592"/>
      <c r="DP12" s="593"/>
      <c r="DQ12" s="600">
        <v>97984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63722</v>
      </c>
      <c r="S13" s="592"/>
      <c r="T13" s="592"/>
      <c r="U13" s="592"/>
      <c r="V13" s="592"/>
      <c r="W13" s="592"/>
      <c r="X13" s="592"/>
      <c r="Y13" s="593"/>
      <c r="Z13" s="594">
        <v>0.3</v>
      </c>
      <c r="AA13" s="594"/>
      <c r="AB13" s="594"/>
      <c r="AC13" s="594"/>
      <c r="AD13" s="595">
        <v>63722</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3763000</v>
      </c>
      <c r="BH13" s="592"/>
      <c r="BI13" s="592"/>
      <c r="BJ13" s="592"/>
      <c r="BK13" s="592"/>
      <c r="BL13" s="592"/>
      <c r="BM13" s="592"/>
      <c r="BN13" s="593"/>
      <c r="BO13" s="594">
        <v>46.1</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2767944</v>
      </c>
      <c r="CS13" s="592"/>
      <c r="CT13" s="592"/>
      <c r="CU13" s="592"/>
      <c r="CV13" s="592"/>
      <c r="CW13" s="592"/>
      <c r="CX13" s="592"/>
      <c r="CY13" s="593"/>
      <c r="CZ13" s="594">
        <v>15.9</v>
      </c>
      <c r="DA13" s="594"/>
      <c r="DB13" s="594"/>
      <c r="DC13" s="594"/>
      <c r="DD13" s="600">
        <v>2038613</v>
      </c>
      <c r="DE13" s="592"/>
      <c r="DF13" s="592"/>
      <c r="DG13" s="592"/>
      <c r="DH13" s="592"/>
      <c r="DI13" s="592"/>
      <c r="DJ13" s="592"/>
      <c r="DK13" s="592"/>
      <c r="DL13" s="592"/>
      <c r="DM13" s="592"/>
      <c r="DN13" s="592"/>
      <c r="DO13" s="592"/>
      <c r="DP13" s="593"/>
      <c r="DQ13" s="600">
        <v>1591189</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102500</v>
      </c>
      <c r="BH14" s="592"/>
      <c r="BI14" s="592"/>
      <c r="BJ14" s="592"/>
      <c r="BK14" s="592"/>
      <c r="BL14" s="592"/>
      <c r="BM14" s="592"/>
      <c r="BN14" s="593"/>
      <c r="BO14" s="594">
        <v>1.3</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851891</v>
      </c>
      <c r="CS14" s="592"/>
      <c r="CT14" s="592"/>
      <c r="CU14" s="592"/>
      <c r="CV14" s="592"/>
      <c r="CW14" s="592"/>
      <c r="CX14" s="592"/>
      <c r="CY14" s="593"/>
      <c r="CZ14" s="594">
        <v>4.9000000000000004</v>
      </c>
      <c r="DA14" s="594"/>
      <c r="DB14" s="594"/>
      <c r="DC14" s="594"/>
      <c r="DD14" s="600">
        <v>47325</v>
      </c>
      <c r="DE14" s="592"/>
      <c r="DF14" s="592"/>
      <c r="DG14" s="592"/>
      <c r="DH14" s="592"/>
      <c r="DI14" s="592"/>
      <c r="DJ14" s="592"/>
      <c r="DK14" s="592"/>
      <c r="DL14" s="592"/>
      <c r="DM14" s="592"/>
      <c r="DN14" s="592"/>
      <c r="DO14" s="592"/>
      <c r="DP14" s="593"/>
      <c r="DQ14" s="600">
        <v>819589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53208</v>
      </c>
      <c r="S15" s="592"/>
      <c r="T15" s="592"/>
      <c r="U15" s="592"/>
      <c r="V15" s="592"/>
      <c r="W15" s="592"/>
      <c r="X15" s="592"/>
      <c r="Y15" s="593"/>
      <c r="Z15" s="594">
        <v>0.3</v>
      </c>
      <c r="AA15" s="594"/>
      <c r="AB15" s="594"/>
      <c r="AC15" s="594"/>
      <c r="AD15" s="595">
        <v>53208</v>
      </c>
      <c r="AE15" s="595"/>
      <c r="AF15" s="595"/>
      <c r="AG15" s="595"/>
      <c r="AH15" s="595"/>
      <c r="AI15" s="595"/>
      <c r="AJ15" s="595"/>
      <c r="AK15" s="595"/>
      <c r="AL15" s="596">
        <v>0.5</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370442</v>
      </c>
      <c r="BH15" s="592"/>
      <c r="BI15" s="592"/>
      <c r="BJ15" s="592"/>
      <c r="BK15" s="592"/>
      <c r="BL15" s="592"/>
      <c r="BM15" s="592"/>
      <c r="BN15" s="593"/>
      <c r="BO15" s="594">
        <v>4.5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2272093</v>
      </c>
      <c r="CS15" s="592"/>
      <c r="CT15" s="592"/>
      <c r="CU15" s="592"/>
      <c r="CV15" s="592"/>
      <c r="CW15" s="592"/>
      <c r="CX15" s="592"/>
      <c r="CY15" s="593"/>
      <c r="CZ15" s="594">
        <v>13</v>
      </c>
      <c r="DA15" s="594"/>
      <c r="DB15" s="594"/>
      <c r="DC15" s="594"/>
      <c r="DD15" s="600">
        <v>876551</v>
      </c>
      <c r="DE15" s="592"/>
      <c r="DF15" s="592"/>
      <c r="DG15" s="592"/>
      <c r="DH15" s="592"/>
      <c r="DI15" s="592"/>
      <c r="DJ15" s="592"/>
      <c r="DK15" s="592"/>
      <c r="DL15" s="592"/>
      <c r="DM15" s="592"/>
      <c r="DN15" s="592"/>
      <c r="DO15" s="592"/>
      <c r="DP15" s="593"/>
      <c r="DQ15" s="600">
        <v>1429455</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1398361</v>
      </c>
      <c r="S16" s="592"/>
      <c r="T16" s="592"/>
      <c r="U16" s="592"/>
      <c r="V16" s="592"/>
      <c r="W16" s="592"/>
      <c r="X16" s="592"/>
      <c r="Y16" s="593"/>
      <c r="Z16" s="594">
        <v>7.5</v>
      </c>
      <c r="AA16" s="594"/>
      <c r="AB16" s="594"/>
      <c r="AC16" s="594"/>
      <c r="AD16" s="595">
        <v>1145345</v>
      </c>
      <c r="AE16" s="595"/>
      <c r="AF16" s="595"/>
      <c r="AG16" s="595"/>
      <c r="AH16" s="595"/>
      <c r="AI16" s="595"/>
      <c r="AJ16" s="595"/>
      <c r="AK16" s="595"/>
      <c r="AL16" s="596">
        <v>11.5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1145345</v>
      </c>
      <c r="S17" s="592"/>
      <c r="T17" s="592"/>
      <c r="U17" s="592"/>
      <c r="V17" s="592"/>
      <c r="W17" s="592"/>
      <c r="X17" s="592"/>
      <c r="Y17" s="593"/>
      <c r="Z17" s="594">
        <v>6.2</v>
      </c>
      <c r="AA17" s="594"/>
      <c r="AB17" s="594"/>
      <c r="AC17" s="594"/>
      <c r="AD17" s="595">
        <v>1145345</v>
      </c>
      <c r="AE17" s="595"/>
      <c r="AF17" s="595"/>
      <c r="AG17" s="595"/>
      <c r="AH17" s="595"/>
      <c r="AI17" s="595"/>
      <c r="AJ17" s="595"/>
      <c r="AK17" s="595"/>
      <c r="AL17" s="596">
        <v>11.5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1234616</v>
      </c>
      <c r="CS17" s="592"/>
      <c r="CT17" s="592"/>
      <c r="CU17" s="592"/>
      <c r="CV17" s="592"/>
      <c r="CW17" s="592"/>
      <c r="CX17" s="592"/>
      <c r="CY17" s="593"/>
      <c r="CZ17" s="594">
        <v>7.1</v>
      </c>
      <c r="DA17" s="594"/>
      <c r="DB17" s="594"/>
      <c r="DC17" s="594"/>
      <c r="DD17" s="600" t="s">
        <v>111</v>
      </c>
      <c r="DE17" s="592"/>
      <c r="DF17" s="592"/>
      <c r="DG17" s="592"/>
      <c r="DH17" s="592"/>
      <c r="DI17" s="592"/>
      <c r="DJ17" s="592"/>
      <c r="DK17" s="592"/>
      <c r="DL17" s="592"/>
      <c r="DM17" s="592"/>
      <c r="DN17" s="592"/>
      <c r="DO17" s="592"/>
      <c r="DP17" s="593"/>
      <c r="DQ17" s="600">
        <v>1222024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253003</v>
      </c>
      <c r="S18" s="592"/>
      <c r="T18" s="592"/>
      <c r="U18" s="592"/>
      <c r="V18" s="592"/>
      <c r="W18" s="592"/>
      <c r="X18" s="592"/>
      <c r="Y18" s="593"/>
      <c r="Z18" s="594">
        <v>1.4</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13</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330764</v>
      </c>
      <c r="BH19" s="592"/>
      <c r="BI19" s="592"/>
      <c r="BJ19" s="592"/>
      <c r="BK19" s="592"/>
      <c r="BL19" s="592"/>
      <c r="BM19" s="592"/>
      <c r="BN19" s="593"/>
      <c r="BO19" s="594">
        <v>4.0999999999999996</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10462677</v>
      </c>
      <c r="S20" s="592"/>
      <c r="T20" s="592"/>
      <c r="U20" s="592"/>
      <c r="V20" s="592"/>
      <c r="W20" s="592"/>
      <c r="X20" s="592"/>
      <c r="Y20" s="593"/>
      <c r="Z20" s="594">
        <v>56.4</v>
      </c>
      <c r="AA20" s="594"/>
      <c r="AB20" s="594"/>
      <c r="AC20" s="594"/>
      <c r="AD20" s="595">
        <v>9878897</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330764</v>
      </c>
      <c r="BH20" s="592"/>
      <c r="BI20" s="592"/>
      <c r="BJ20" s="592"/>
      <c r="BK20" s="592"/>
      <c r="BL20" s="592"/>
      <c r="BM20" s="592"/>
      <c r="BN20" s="593"/>
      <c r="BO20" s="594">
        <v>4.0999999999999996</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17418531</v>
      </c>
      <c r="CS20" s="592"/>
      <c r="CT20" s="592"/>
      <c r="CU20" s="592"/>
      <c r="CV20" s="592"/>
      <c r="CW20" s="592"/>
      <c r="CX20" s="592"/>
      <c r="CY20" s="593"/>
      <c r="CZ20" s="594">
        <v>100</v>
      </c>
      <c r="DA20" s="594"/>
      <c r="DB20" s="594"/>
      <c r="DC20" s="594"/>
      <c r="DD20" s="600">
        <v>3124876</v>
      </c>
      <c r="DE20" s="592"/>
      <c r="DF20" s="592"/>
      <c r="DG20" s="592"/>
      <c r="DH20" s="592"/>
      <c r="DI20" s="592"/>
      <c r="DJ20" s="592"/>
      <c r="DK20" s="592"/>
      <c r="DL20" s="592"/>
      <c r="DM20" s="592"/>
      <c r="DN20" s="592"/>
      <c r="DO20" s="592"/>
      <c r="DP20" s="593"/>
      <c r="DQ20" s="600">
        <v>12049699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7780</v>
      </c>
      <c r="S21" s="592"/>
      <c r="T21" s="592"/>
      <c r="U21" s="592"/>
      <c r="V21" s="592"/>
      <c r="W21" s="592"/>
      <c r="X21" s="592"/>
      <c r="Y21" s="593"/>
      <c r="Z21" s="594">
        <v>0</v>
      </c>
      <c r="AA21" s="594"/>
      <c r="AB21" s="594"/>
      <c r="AC21" s="594"/>
      <c r="AD21" s="595">
        <v>7780</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226872</v>
      </c>
      <c r="S22" s="592"/>
      <c r="T22" s="592"/>
      <c r="U22" s="592"/>
      <c r="V22" s="592"/>
      <c r="W22" s="592"/>
      <c r="X22" s="592"/>
      <c r="Y22" s="593"/>
      <c r="Z22" s="594">
        <v>1.2</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175772</v>
      </c>
      <c r="S23" s="592"/>
      <c r="T23" s="592"/>
      <c r="U23" s="592"/>
      <c r="V23" s="592"/>
      <c r="W23" s="592"/>
      <c r="X23" s="592"/>
      <c r="Y23" s="593"/>
      <c r="Z23" s="594">
        <v>0.9</v>
      </c>
      <c r="AA23" s="594"/>
      <c r="AB23" s="594"/>
      <c r="AC23" s="594"/>
      <c r="AD23" s="595">
        <v>31822</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330764</v>
      </c>
      <c r="BH23" s="592"/>
      <c r="BI23" s="592"/>
      <c r="BJ23" s="592"/>
      <c r="BK23" s="592"/>
      <c r="BL23" s="592"/>
      <c r="BM23" s="592"/>
      <c r="BN23" s="593"/>
      <c r="BO23" s="594">
        <v>4.0999999999999996</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131575</v>
      </c>
      <c r="S24" s="592"/>
      <c r="T24" s="592"/>
      <c r="U24" s="592"/>
      <c r="V24" s="592"/>
      <c r="W24" s="592"/>
      <c r="X24" s="592"/>
      <c r="Y24" s="593"/>
      <c r="Z24" s="594">
        <v>0.7</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7928428</v>
      </c>
      <c r="CS24" s="581"/>
      <c r="CT24" s="581"/>
      <c r="CU24" s="581"/>
      <c r="CV24" s="581"/>
      <c r="CW24" s="581"/>
      <c r="CX24" s="581"/>
      <c r="CY24" s="582"/>
      <c r="CZ24" s="618">
        <v>45.5</v>
      </c>
      <c r="DA24" s="619"/>
      <c r="DB24" s="619"/>
      <c r="DC24" s="620"/>
      <c r="DD24" s="617">
        <v>5053335</v>
      </c>
      <c r="DE24" s="581"/>
      <c r="DF24" s="581"/>
      <c r="DG24" s="581"/>
      <c r="DH24" s="581"/>
      <c r="DI24" s="581"/>
      <c r="DJ24" s="581"/>
      <c r="DK24" s="582"/>
      <c r="DL24" s="617">
        <v>4981915</v>
      </c>
      <c r="DM24" s="581"/>
      <c r="DN24" s="581"/>
      <c r="DO24" s="581"/>
      <c r="DP24" s="581"/>
      <c r="DQ24" s="581"/>
      <c r="DR24" s="581"/>
      <c r="DS24" s="581"/>
      <c r="DT24" s="581"/>
      <c r="DU24" s="581"/>
      <c r="DV24" s="582"/>
      <c r="DW24" s="585">
        <v>45.5</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2555513</v>
      </c>
      <c r="S25" s="592"/>
      <c r="T25" s="592"/>
      <c r="U25" s="592"/>
      <c r="V25" s="592"/>
      <c r="W25" s="592"/>
      <c r="X25" s="592"/>
      <c r="Y25" s="593"/>
      <c r="Z25" s="594">
        <v>13.8</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2788017</v>
      </c>
      <c r="CS25" s="623"/>
      <c r="CT25" s="623"/>
      <c r="CU25" s="623"/>
      <c r="CV25" s="623"/>
      <c r="CW25" s="623"/>
      <c r="CX25" s="623"/>
      <c r="CY25" s="624"/>
      <c r="CZ25" s="625">
        <v>16</v>
      </c>
      <c r="DA25" s="626"/>
      <c r="DB25" s="626"/>
      <c r="DC25" s="627"/>
      <c r="DD25" s="600">
        <v>2602910</v>
      </c>
      <c r="DE25" s="623"/>
      <c r="DF25" s="623"/>
      <c r="DG25" s="623"/>
      <c r="DH25" s="623"/>
      <c r="DI25" s="623"/>
      <c r="DJ25" s="623"/>
      <c r="DK25" s="624"/>
      <c r="DL25" s="600">
        <v>2531690</v>
      </c>
      <c r="DM25" s="623"/>
      <c r="DN25" s="623"/>
      <c r="DO25" s="623"/>
      <c r="DP25" s="623"/>
      <c r="DQ25" s="623"/>
      <c r="DR25" s="623"/>
      <c r="DS25" s="623"/>
      <c r="DT25" s="623"/>
      <c r="DU25" s="623"/>
      <c r="DV25" s="624"/>
      <c r="DW25" s="596">
        <v>23.1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1813323</v>
      </c>
      <c r="CS26" s="592"/>
      <c r="CT26" s="592"/>
      <c r="CU26" s="592"/>
      <c r="CV26" s="592"/>
      <c r="CW26" s="592"/>
      <c r="CX26" s="592"/>
      <c r="CY26" s="593"/>
      <c r="CZ26" s="625">
        <v>10.4</v>
      </c>
      <c r="DA26" s="626"/>
      <c r="DB26" s="626"/>
      <c r="DC26" s="627"/>
      <c r="DD26" s="600">
        <v>1635998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937444</v>
      </c>
      <c r="S27" s="592"/>
      <c r="T27" s="592"/>
      <c r="U27" s="592"/>
      <c r="V27" s="592"/>
      <c r="W27" s="592"/>
      <c r="X27" s="592"/>
      <c r="Y27" s="593"/>
      <c r="Z27" s="594">
        <v>5.0999999999999996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8156562</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3905795</v>
      </c>
      <c r="CS27" s="623"/>
      <c r="CT27" s="623"/>
      <c r="CU27" s="623"/>
      <c r="CV27" s="623"/>
      <c r="CW27" s="623"/>
      <c r="CX27" s="623"/>
      <c r="CY27" s="624"/>
      <c r="CZ27" s="625">
        <v>22.4</v>
      </c>
      <c r="DA27" s="626"/>
      <c r="DB27" s="626"/>
      <c r="DC27" s="627"/>
      <c r="DD27" s="600">
        <v>1228401</v>
      </c>
      <c r="DE27" s="623"/>
      <c r="DF27" s="623"/>
      <c r="DG27" s="623"/>
      <c r="DH27" s="623"/>
      <c r="DI27" s="623"/>
      <c r="DJ27" s="623"/>
      <c r="DK27" s="624"/>
      <c r="DL27" s="600">
        <v>1228201</v>
      </c>
      <c r="DM27" s="623"/>
      <c r="DN27" s="623"/>
      <c r="DO27" s="623"/>
      <c r="DP27" s="623"/>
      <c r="DQ27" s="623"/>
      <c r="DR27" s="623"/>
      <c r="DS27" s="623"/>
      <c r="DT27" s="623"/>
      <c r="DU27" s="623"/>
      <c r="DV27" s="624"/>
      <c r="DW27" s="596">
        <v>11.2</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147377</v>
      </c>
      <c r="S28" s="592"/>
      <c r="T28" s="592"/>
      <c r="U28" s="592"/>
      <c r="V28" s="592"/>
      <c r="W28" s="592"/>
      <c r="X28" s="592"/>
      <c r="Y28" s="593"/>
      <c r="Z28" s="594">
        <v>0.8</v>
      </c>
      <c r="AA28" s="594"/>
      <c r="AB28" s="594"/>
      <c r="AC28" s="594"/>
      <c r="AD28" s="595">
        <v>3629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1234616</v>
      </c>
      <c r="CS28" s="592"/>
      <c r="CT28" s="592"/>
      <c r="CU28" s="592"/>
      <c r="CV28" s="592"/>
      <c r="CW28" s="592"/>
      <c r="CX28" s="592"/>
      <c r="CY28" s="593"/>
      <c r="CZ28" s="625">
        <v>7.1</v>
      </c>
      <c r="DA28" s="626"/>
      <c r="DB28" s="626"/>
      <c r="DC28" s="627"/>
      <c r="DD28" s="600">
        <v>1222024</v>
      </c>
      <c r="DE28" s="592"/>
      <c r="DF28" s="592"/>
      <c r="DG28" s="592"/>
      <c r="DH28" s="592"/>
      <c r="DI28" s="592"/>
      <c r="DJ28" s="592"/>
      <c r="DK28" s="593"/>
      <c r="DL28" s="600">
        <v>1222024</v>
      </c>
      <c r="DM28" s="592"/>
      <c r="DN28" s="592"/>
      <c r="DO28" s="592"/>
      <c r="DP28" s="592"/>
      <c r="DQ28" s="592"/>
      <c r="DR28" s="592"/>
      <c r="DS28" s="592"/>
      <c r="DT28" s="592"/>
      <c r="DU28" s="592"/>
      <c r="DV28" s="593"/>
      <c r="DW28" s="596">
        <v>11.2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4186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1234616</v>
      </c>
      <c r="CS29" s="623"/>
      <c r="CT29" s="623"/>
      <c r="CU29" s="623"/>
      <c r="CV29" s="623"/>
      <c r="CW29" s="623"/>
      <c r="CX29" s="623"/>
      <c r="CY29" s="624"/>
      <c r="CZ29" s="625">
        <v>7.1</v>
      </c>
      <c r="DA29" s="626"/>
      <c r="DB29" s="626"/>
      <c r="DC29" s="627"/>
      <c r="DD29" s="600">
        <v>1222024</v>
      </c>
      <c r="DE29" s="623"/>
      <c r="DF29" s="623"/>
      <c r="DG29" s="623"/>
      <c r="DH29" s="623"/>
      <c r="DI29" s="623"/>
      <c r="DJ29" s="623"/>
      <c r="DK29" s="624"/>
      <c r="DL29" s="600">
        <v>1222024</v>
      </c>
      <c r="DM29" s="623"/>
      <c r="DN29" s="623"/>
      <c r="DO29" s="623"/>
      <c r="DP29" s="623"/>
      <c r="DQ29" s="623"/>
      <c r="DR29" s="623"/>
      <c r="DS29" s="623"/>
      <c r="DT29" s="623"/>
      <c r="DU29" s="623"/>
      <c r="DV29" s="624"/>
      <c r="DW29" s="596">
        <v>11.2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539440</v>
      </c>
      <c r="S30" s="592"/>
      <c r="T30" s="592"/>
      <c r="U30" s="592"/>
      <c r="V30" s="592"/>
      <c r="W30" s="592"/>
      <c r="X30" s="592"/>
      <c r="Y30" s="593"/>
      <c r="Z30" s="594">
        <v>2.9</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98.6</v>
      </c>
      <c r="BH30" s="650"/>
      <c r="BI30" s="650"/>
      <c r="BJ30" s="650"/>
      <c r="BK30" s="650"/>
      <c r="BL30" s="650"/>
      <c r="BM30" s="586">
        <v>93.3</v>
      </c>
      <c r="BN30" s="650"/>
      <c r="BO30" s="650"/>
      <c r="BP30" s="650"/>
      <c r="BQ30" s="651"/>
      <c r="BR30" s="649">
        <v>98.2</v>
      </c>
      <c r="BS30" s="650"/>
      <c r="BT30" s="650"/>
      <c r="BU30" s="650"/>
      <c r="BV30" s="650"/>
      <c r="BW30" s="650"/>
      <c r="BX30" s="586">
        <v>92.2</v>
      </c>
      <c r="BY30" s="650"/>
      <c r="BZ30" s="650"/>
      <c r="CA30" s="650"/>
      <c r="CB30" s="651"/>
      <c r="CD30" s="654"/>
      <c r="CE30" s="655"/>
      <c r="CF30" s="605" t="s">
        <v>291</v>
      </c>
      <c r="CG30" s="606"/>
      <c r="CH30" s="606"/>
      <c r="CI30" s="606"/>
      <c r="CJ30" s="606"/>
      <c r="CK30" s="606"/>
      <c r="CL30" s="606"/>
      <c r="CM30" s="606"/>
      <c r="CN30" s="606"/>
      <c r="CO30" s="606"/>
      <c r="CP30" s="606"/>
      <c r="CQ30" s="607"/>
      <c r="CR30" s="591">
        <v>1084715</v>
      </c>
      <c r="CS30" s="592"/>
      <c r="CT30" s="592"/>
      <c r="CU30" s="592"/>
      <c r="CV30" s="592"/>
      <c r="CW30" s="592"/>
      <c r="CX30" s="592"/>
      <c r="CY30" s="593"/>
      <c r="CZ30" s="625">
        <v>6.2</v>
      </c>
      <c r="DA30" s="626"/>
      <c r="DB30" s="626"/>
      <c r="DC30" s="627"/>
      <c r="DD30" s="600">
        <v>1072123</v>
      </c>
      <c r="DE30" s="592"/>
      <c r="DF30" s="592"/>
      <c r="DG30" s="592"/>
      <c r="DH30" s="592"/>
      <c r="DI30" s="592"/>
      <c r="DJ30" s="592"/>
      <c r="DK30" s="593"/>
      <c r="DL30" s="600">
        <v>1072123</v>
      </c>
      <c r="DM30" s="592"/>
      <c r="DN30" s="592"/>
      <c r="DO30" s="592"/>
      <c r="DP30" s="592"/>
      <c r="DQ30" s="592"/>
      <c r="DR30" s="592"/>
      <c r="DS30" s="592"/>
      <c r="DT30" s="592"/>
      <c r="DU30" s="592"/>
      <c r="DV30" s="593"/>
      <c r="DW30" s="596">
        <v>9.8000000000000007</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1001615</v>
      </c>
      <c r="S31" s="592"/>
      <c r="T31" s="592"/>
      <c r="U31" s="592"/>
      <c r="V31" s="592"/>
      <c r="W31" s="592"/>
      <c r="X31" s="592"/>
      <c r="Y31" s="593"/>
      <c r="Z31" s="594">
        <v>5.4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23"/>
      <c r="BI31" s="623"/>
      <c r="BJ31" s="623"/>
      <c r="BK31" s="623"/>
      <c r="BL31" s="623"/>
      <c r="BM31" s="597">
        <v>92</v>
      </c>
      <c r="BN31" s="647"/>
      <c r="BO31" s="647"/>
      <c r="BP31" s="647"/>
      <c r="BQ31" s="648"/>
      <c r="BR31" s="646">
        <v>97.8</v>
      </c>
      <c r="BS31" s="623"/>
      <c r="BT31" s="623"/>
      <c r="BU31" s="623"/>
      <c r="BV31" s="623"/>
      <c r="BW31" s="623"/>
      <c r="BX31" s="597">
        <v>90.7</v>
      </c>
      <c r="BY31" s="647"/>
      <c r="BZ31" s="647"/>
      <c r="CA31" s="647"/>
      <c r="CB31" s="648"/>
      <c r="CD31" s="654"/>
      <c r="CE31" s="655"/>
      <c r="CF31" s="605" t="s">
        <v>295</v>
      </c>
      <c r="CG31" s="606"/>
      <c r="CH31" s="606"/>
      <c r="CI31" s="606"/>
      <c r="CJ31" s="606"/>
      <c r="CK31" s="606"/>
      <c r="CL31" s="606"/>
      <c r="CM31" s="606"/>
      <c r="CN31" s="606"/>
      <c r="CO31" s="606"/>
      <c r="CP31" s="606"/>
      <c r="CQ31" s="607"/>
      <c r="CR31" s="591">
        <v>149901</v>
      </c>
      <c r="CS31" s="623"/>
      <c r="CT31" s="623"/>
      <c r="CU31" s="623"/>
      <c r="CV31" s="623"/>
      <c r="CW31" s="623"/>
      <c r="CX31" s="623"/>
      <c r="CY31" s="624"/>
      <c r="CZ31" s="625">
        <v>0.9</v>
      </c>
      <c r="DA31" s="626"/>
      <c r="DB31" s="626"/>
      <c r="DC31" s="627"/>
      <c r="DD31" s="600">
        <v>149901</v>
      </c>
      <c r="DE31" s="623"/>
      <c r="DF31" s="623"/>
      <c r="DG31" s="623"/>
      <c r="DH31" s="623"/>
      <c r="DI31" s="623"/>
      <c r="DJ31" s="623"/>
      <c r="DK31" s="624"/>
      <c r="DL31" s="600">
        <v>149901</v>
      </c>
      <c r="DM31" s="623"/>
      <c r="DN31" s="623"/>
      <c r="DO31" s="623"/>
      <c r="DP31" s="623"/>
      <c r="DQ31" s="623"/>
      <c r="DR31" s="623"/>
      <c r="DS31" s="623"/>
      <c r="DT31" s="623"/>
      <c r="DU31" s="623"/>
      <c r="DV31" s="624"/>
      <c r="DW31" s="596">
        <v>1.4</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153885</v>
      </c>
      <c r="S32" s="592"/>
      <c r="T32" s="592"/>
      <c r="U32" s="592"/>
      <c r="V32" s="592"/>
      <c r="W32" s="592"/>
      <c r="X32" s="592"/>
      <c r="Y32" s="593"/>
      <c r="Z32" s="594">
        <v>0.8</v>
      </c>
      <c r="AA32" s="594"/>
      <c r="AB32" s="594"/>
      <c r="AC32" s="594"/>
      <c r="AD32" s="595">
        <v>45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98.7</v>
      </c>
      <c r="BH32" s="659"/>
      <c r="BI32" s="659"/>
      <c r="BJ32" s="659"/>
      <c r="BK32" s="659"/>
      <c r="BL32" s="659"/>
      <c r="BM32" s="660">
        <v>93.8</v>
      </c>
      <c r="BN32" s="659"/>
      <c r="BO32" s="659"/>
      <c r="BP32" s="659"/>
      <c r="BQ32" s="661"/>
      <c r="BR32" s="658">
        <v>98.5</v>
      </c>
      <c r="BS32" s="659"/>
      <c r="BT32" s="659"/>
      <c r="BU32" s="659"/>
      <c r="BV32" s="659"/>
      <c r="BW32" s="659"/>
      <c r="BX32" s="660">
        <v>92.9</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2193371</v>
      </c>
      <c r="S33" s="592"/>
      <c r="T33" s="592"/>
      <c r="U33" s="592"/>
      <c r="V33" s="592"/>
      <c r="W33" s="592"/>
      <c r="X33" s="592"/>
      <c r="Y33" s="593"/>
      <c r="Z33" s="594">
        <v>11.8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6365227</v>
      </c>
      <c r="CS33" s="623"/>
      <c r="CT33" s="623"/>
      <c r="CU33" s="623"/>
      <c r="CV33" s="623"/>
      <c r="CW33" s="623"/>
      <c r="CX33" s="623"/>
      <c r="CY33" s="624"/>
      <c r="CZ33" s="625">
        <v>36.5</v>
      </c>
      <c r="DA33" s="626"/>
      <c r="DB33" s="626"/>
      <c r="DC33" s="627"/>
      <c r="DD33" s="600">
        <v>5906196</v>
      </c>
      <c r="DE33" s="623"/>
      <c r="DF33" s="623"/>
      <c r="DG33" s="623"/>
      <c r="DH33" s="623"/>
      <c r="DI33" s="623"/>
      <c r="DJ33" s="623"/>
      <c r="DK33" s="624"/>
      <c r="DL33" s="600">
        <v>4694597</v>
      </c>
      <c r="DM33" s="623"/>
      <c r="DN33" s="623"/>
      <c r="DO33" s="623"/>
      <c r="DP33" s="623"/>
      <c r="DQ33" s="623"/>
      <c r="DR33" s="623"/>
      <c r="DS33" s="623"/>
      <c r="DT33" s="623"/>
      <c r="DU33" s="623"/>
      <c r="DV33" s="624"/>
      <c r="DW33" s="596">
        <v>42.9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2465012</v>
      </c>
      <c r="CS34" s="592"/>
      <c r="CT34" s="592"/>
      <c r="CU34" s="592"/>
      <c r="CV34" s="592"/>
      <c r="CW34" s="592"/>
      <c r="CX34" s="592"/>
      <c r="CY34" s="593"/>
      <c r="CZ34" s="625">
        <v>14.2</v>
      </c>
      <c r="DA34" s="626"/>
      <c r="DB34" s="626"/>
      <c r="DC34" s="627"/>
      <c r="DD34" s="600">
        <v>2201667</v>
      </c>
      <c r="DE34" s="592"/>
      <c r="DF34" s="592"/>
      <c r="DG34" s="592"/>
      <c r="DH34" s="592"/>
      <c r="DI34" s="592"/>
      <c r="DJ34" s="592"/>
      <c r="DK34" s="593"/>
      <c r="DL34" s="600">
        <v>2137600</v>
      </c>
      <c r="DM34" s="592"/>
      <c r="DN34" s="592"/>
      <c r="DO34" s="592"/>
      <c r="DP34" s="592"/>
      <c r="DQ34" s="592"/>
      <c r="DR34" s="592"/>
      <c r="DS34" s="592"/>
      <c r="DT34" s="592"/>
      <c r="DU34" s="592"/>
      <c r="DV34" s="593"/>
      <c r="DW34" s="596">
        <v>19.5</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1032871</v>
      </c>
      <c r="S35" s="592"/>
      <c r="T35" s="592"/>
      <c r="U35" s="592"/>
      <c r="V35" s="592"/>
      <c r="W35" s="592"/>
      <c r="X35" s="592"/>
      <c r="Y35" s="593"/>
      <c r="Z35" s="594">
        <v>5.6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1899696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150447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132355</v>
      </c>
      <c r="CS35" s="623"/>
      <c r="CT35" s="623"/>
      <c r="CU35" s="623"/>
      <c r="CV35" s="623"/>
      <c r="CW35" s="623"/>
      <c r="CX35" s="623"/>
      <c r="CY35" s="624"/>
      <c r="CZ35" s="625">
        <v>0.8</v>
      </c>
      <c r="DA35" s="626"/>
      <c r="DB35" s="626"/>
      <c r="DC35" s="627"/>
      <c r="DD35" s="600">
        <v>124214</v>
      </c>
      <c r="DE35" s="623"/>
      <c r="DF35" s="623"/>
      <c r="DG35" s="623"/>
      <c r="DH35" s="623"/>
      <c r="DI35" s="623"/>
      <c r="DJ35" s="623"/>
      <c r="DK35" s="624"/>
      <c r="DL35" s="600">
        <v>116980</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18537507</v>
      </c>
      <c r="S36" s="664"/>
      <c r="T36" s="664"/>
      <c r="U36" s="664"/>
      <c r="V36" s="664"/>
      <c r="W36" s="664"/>
      <c r="X36" s="664"/>
      <c r="Y36" s="665"/>
      <c r="Z36" s="666">
        <v>100</v>
      </c>
      <c r="AA36" s="666"/>
      <c r="AB36" s="666"/>
      <c r="AC36" s="666"/>
      <c r="AD36" s="667">
        <v>9922173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390820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-283990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1730527</v>
      </c>
      <c r="CS36" s="592"/>
      <c r="CT36" s="592"/>
      <c r="CU36" s="592"/>
      <c r="CV36" s="592"/>
      <c r="CW36" s="592"/>
      <c r="CX36" s="592"/>
      <c r="CY36" s="593"/>
      <c r="CZ36" s="625">
        <v>9.9</v>
      </c>
      <c r="DA36" s="626"/>
      <c r="DB36" s="626"/>
      <c r="DC36" s="627"/>
      <c r="DD36" s="600">
        <v>1682054</v>
      </c>
      <c r="DE36" s="592"/>
      <c r="DF36" s="592"/>
      <c r="DG36" s="592"/>
      <c r="DH36" s="592"/>
      <c r="DI36" s="592"/>
      <c r="DJ36" s="592"/>
      <c r="DK36" s="593"/>
      <c r="DL36" s="600">
        <v>1469941</v>
      </c>
      <c r="DM36" s="592"/>
      <c r="DN36" s="592"/>
      <c r="DO36" s="592"/>
      <c r="DP36" s="592"/>
      <c r="DQ36" s="592"/>
      <c r="DR36" s="592"/>
      <c r="DS36" s="592"/>
      <c r="DT36" s="592"/>
      <c r="DU36" s="592"/>
      <c r="DV36" s="593"/>
      <c r="DW36" s="596">
        <v>13.4</v>
      </c>
      <c r="DX36" s="621"/>
      <c r="DY36" s="621"/>
      <c r="DZ36" s="621"/>
      <c r="EA36" s="621"/>
      <c r="EB36" s="621"/>
      <c r="EC36" s="622"/>
    </row>
    <row r="37" spans="2:133" ht="11.25" customHeight="1">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9843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797576</v>
      </c>
      <c r="CS37" s="623"/>
      <c r="CT37" s="623"/>
      <c r="CU37" s="623"/>
      <c r="CV37" s="623"/>
      <c r="CW37" s="623"/>
      <c r="CX37" s="623"/>
      <c r="CY37" s="624"/>
      <c r="CZ37" s="625">
        <v>4.5999999999999996</v>
      </c>
      <c r="DA37" s="626"/>
      <c r="DB37" s="626"/>
      <c r="DC37" s="627"/>
      <c r="DD37" s="600">
        <v>797576</v>
      </c>
      <c r="DE37" s="623"/>
      <c r="DF37" s="623"/>
      <c r="DG37" s="623"/>
      <c r="DH37" s="623"/>
      <c r="DI37" s="623"/>
      <c r="DJ37" s="623"/>
      <c r="DK37" s="624"/>
      <c r="DL37" s="600">
        <v>797576</v>
      </c>
      <c r="DM37" s="623"/>
      <c r="DN37" s="623"/>
      <c r="DO37" s="623"/>
      <c r="DP37" s="623"/>
      <c r="DQ37" s="623"/>
      <c r="DR37" s="623"/>
      <c r="DS37" s="623"/>
      <c r="DT37" s="623"/>
      <c r="DU37" s="623"/>
      <c r="DV37" s="624"/>
      <c r="DW37" s="596">
        <v>7.3</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17671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1508876</v>
      </c>
      <c r="CS38" s="592"/>
      <c r="CT38" s="592"/>
      <c r="CU38" s="592"/>
      <c r="CV38" s="592"/>
      <c r="CW38" s="592"/>
      <c r="CX38" s="592"/>
      <c r="CY38" s="593"/>
      <c r="CZ38" s="625">
        <v>8.6999999999999993</v>
      </c>
      <c r="DA38" s="626"/>
      <c r="DB38" s="626"/>
      <c r="DC38" s="627"/>
      <c r="DD38" s="600">
        <v>1381841</v>
      </c>
      <c r="DE38" s="592"/>
      <c r="DF38" s="592"/>
      <c r="DG38" s="592"/>
      <c r="DH38" s="592"/>
      <c r="DI38" s="592"/>
      <c r="DJ38" s="592"/>
      <c r="DK38" s="593"/>
      <c r="DL38" s="600">
        <v>970076</v>
      </c>
      <c r="DM38" s="592"/>
      <c r="DN38" s="592"/>
      <c r="DO38" s="592"/>
      <c r="DP38" s="592"/>
      <c r="DQ38" s="592"/>
      <c r="DR38" s="592"/>
      <c r="DS38" s="592"/>
      <c r="DT38" s="592"/>
      <c r="DU38" s="592"/>
      <c r="DV38" s="593"/>
      <c r="DW38" s="596">
        <v>8.9</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522957</v>
      </c>
      <c r="CS39" s="623"/>
      <c r="CT39" s="623"/>
      <c r="CU39" s="623"/>
      <c r="CV39" s="623"/>
      <c r="CW39" s="623"/>
      <c r="CX39" s="623"/>
      <c r="CY39" s="624"/>
      <c r="CZ39" s="625">
        <v>3</v>
      </c>
      <c r="DA39" s="626"/>
      <c r="DB39" s="626"/>
      <c r="DC39" s="627"/>
      <c r="DD39" s="600">
        <v>516420</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612827</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5500</v>
      </c>
      <c r="CS40" s="592"/>
      <c r="CT40" s="592"/>
      <c r="CU40" s="592"/>
      <c r="CV40" s="592"/>
      <c r="CW40" s="592"/>
      <c r="CX40" s="592"/>
      <c r="CY40" s="593"/>
      <c r="CZ40" s="625">
        <v>0</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896049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3124876</v>
      </c>
      <c r="CS42" s="592"/>
      <c r="CT42" s="592"/>
      <c r="CU42" s="592"/>
      <c r="CV42" s="592"/>
      <c r="CW42" s="592"/>
      <c r="CX42" s="592"/>
      <c r="CY42" s="593"/>
      <c r="CZ42" s="625">
        <v>17.899999999999999</v>
      </c>
      <c r="DA42" s="674"/>
      <c r="DB42" s="674"/>
      <c r="DC42" s="675"/>
      <c r="DD42" s="600">
        <v>1090168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180093</v>
      </c>
      <c r="CS43" s="623"/>
      <c r="CT43" s="623"/>
      <c r="CU43" s="623"/>
      <c r="CV43" s="623"/>
      <c r="CW43" s="623"/>
      <c r="CX43" s="623"/>
      <c r="CY43" s="624"/>
      <c r="CZ43" s="625">
        <v>1</v>
      </c>
      <c r="DA43" s="626"/>
      <c r="DB43" s="626"/>
      <c r="DC43" s="627"/>
      <c r="DD43" s="600">
        <v>180093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3124876</v>
      </c>
      <c r="CS44" s="592"/>
      <c r="CT44" s="592"/>
      <c r="CU44" s="592"/>
      <c r="CV44" s="592"/>
      <c r="CW44" s="592"/>
      <c r="CX44" s="592"/>
      <c r="CY44" s="593"/>
      <c r="CZ44" s="625">
        <v>17.899999999999999</v>
      </c>
      <c r="DA44" s="674"/>
      <c r="DB44" s="674"/>
      <c r="DC44" s="675"/>
      <c r="DD44" s="600">
        <v>1090168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1112749</v>
      </c>
      <c r="CS45" s="623"/>
      <c r="CT45" s="623"/>
      <c r="CU45" s="623"/>
      <c r="CV45" s="623"/>
      <c r="CW45" s="623"/>
      <c r="CX45" s="623"/>
      <c r="CY45" s="624"/>
      <c r="CZ45" s="625">
        <v>6.4</v>
      </c>
      <c r="DA45" s="626"/>
      <c r="DB45" s="626"/>
      <c r="DC45" s="627"/>
      <c r="DD45" s="600">
        <v>64355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2012127</v>
      </c>
      <c r="CS46" s="592"/>
      <c r="CT46" s="592"/>
      <c r="CU46" s="592"/>
      <c r="CV46" s="592"/>
      <c r="CW46" s="592"/>
      <c r="CX46" s="592"/>
      <c r="CY46" s="593"/>
      <c r="CZ46" s="625">
        <v>11.6</v>
      </c>
      <c r="DA46" s="674"/>
      <c r="DB46" s="674"/>
      <c r="DC46" s="675"/>
      <c r="DD46" s="600">
        <v>1025813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17418531</v>
      </c>
      <c r="CS49" s="659"/>
      <c r="CT49" s="659"/>
      <c r="CU49" s="659"/>
      <c r="CV49" s="659"/>
      <c r="CW49" s="659"/>
      <c r="CX49" s="659"/>
      <c r="CY49" s="686"/>
      <c r="CZ49" s="687">
        <v>100</v>
      </c>
      <c r="DA49" s="688"/>
      <c r="DB49" s="688"/>
      <c r="DC49" s="689"/>
      <c r="DD49" s="690">
        <v>12049699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20" zoomScale="70" zoomScaleNormal="25" zoomScaleSheetLayoutView="70" workbookViewId="0">
      <selection activeCell="AU88" sqref="AU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18325</v>
      </c>
      <c r="R7" s="721"/>
      <c r="S7" s="721"/>
      <c r="T7" s="721"/>
      <c r="U7" s="721"/>
      <c r="V7" s="721">
        <v>17325</v>
      </c>
      <c r="W7" s="721"/>
      <c r="X7" s="721"/>
      <c r="Y7" s="721"/>
      <c r="Z7" s="721"/>
      <c r="AA7" s="721">
        <v>1001</v>
      </c>
      <c r="AB7" s="721"/>
      <c r="AC7" s="721"/>
      <c r="AD7" s="721"/>
      <c r="AE7" s="722"/>
      <c r="AF7" s="723">
        <v>791</v>
      </c>
      <c r="AG7" s="724"/>
      <c r="AH7" s="724"/>
      <c r="AI7" s="724"/>
      <c r="AJ7" s="725"/>
      <c r="AK7" s="760">
        <v>539</v>
      </c>
      <c r="AL7" s="761"/>
      <c r="AM7" s="761"/>
      <c r="AN7" s="761"/>
      <c r="AO7" s="761"/>
      <c r="AP7" s="761">
        <v>11715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178</v>
      </c>
      <c r="R8" s="745"/>
      <c r="S8" s="745"/>
      <c r="T8" s="745"/>
      <c r="U8" s="745"/>
      <c r="V8" s="745">
        <v>163</v>
      </c>
      <c r="W8" s="745"/>
      <c r="X8" s="745"/>
      <c r="Y8" s="745"/>
      <c r="Z8" s="745"/>
      <c r="AA8" s="745">
        <v>15</v>
      </c>
      <c r="AB8" s="745"/>
      <c r="AC8" s="745"/>
      <c r="AD8" s="745"/>
      <c r="AE8" s="746"/>
      <c r="AF8" s="747">
        <v>15</v>
      </c>
      <c r="AG8" s="748"/>
      <c r="AH8" s="748"/>
      <c r="AI8" s="748"/>
      <c r="AJ8" s="749"/>
      <c r="AK8" s="750">
        <v>158</v>
      </c>
      <c r="AL8" s="751"/>
      <c r="AM8" s="751"/>
      <c r="AN8" s="751"/>
      <c r="AO8" s="751"/>
      <c r="AP8" s="751">
        <v>710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639</v>
      </c>
      <c r="R9" s="745"/>
      <c r="S9" s="745"/>
      <c r="T9" s="745"/>
      <c r="U9" s="745"/>
      <c r="V9" s="745">
        <v>535</v>
      </c>
      <c r="W9" s="745"/>
      <c r="X9" s="745"/>
      <c r="Y9" s="745"/>
      <c r="Z9" s="745"/>
      <c r="AA9" s="745">
        <v>103</v>
      </c>
      <c r="AB9" s="745"/>
      <c r="AC9" s="745"/>
      <c r="AD9" s="745"/>
      <c r="AE9" s="746"/>
      <c r="AF9" s="747">
        <v>65</v>
      </c>
      <c r="AG9" s="748"/>
      <c r="AH9" s="748"/>
      <c r="AI9" s="748"/>
      <c r="AJ9" s="749"/>
      <c r="AK9" s="750">
        <v>418</v>
      </c>
      <c r="AL9" s="751"/>
      <c r="AM9" s="751"/>
      <c r="AN9" s="751"/>
      <c r="AO9" s="751"/>
      <c r="AP9" s="751">
        <v>837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18566</v>
      </c>
      <c r="R23" s="780"/>
      <c r="S23" s="780"/>
      <c r="T23" s="780"/>
      <c r="U23" s="780"/>
      <c r="V23" s="780">
        <v>17447</v>
      </c>
      <c r="W23" s="780"/>
      <c r="X23" s="780"/>
      <c r="Y23" s="780"/>
      <c r="Z23" s="780"/>
      <c r="AA23" s="780">
        <v>1119</v>
      </c>
      <c r="AB23" s="780"/>
      <c r="AC23" s="780"/>
      <c r="AD23" s="780"/>
      <c r="AE23" s="781"/>
      <c r="AF23" s="782">
        <v>871</v>
      </c>
      <c r="AG23" s="780"/>
      <c r="AH23" s="780"/>
      <c r="AI23" s="780"/>
      <c r="AJ23" s="783"/>
      <c r="AK23" s="784"/>
      <c r="AL23" s="785"/>
      <c r="AM23" s="785"/>
      <c r="AN23" s="785"/>
      <c r="AO23" s="785"/>
      <c r="AP23" s="780">
        <v>13262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7031</v>
      </c>
      <c r="R28" s="809"/>
      <c r="S28" s="809"/>
      <c r="T28" s="809"/>
      <c r="U28" s="809"/>
      <c r="V28" s="809">
        <v>6881</v>
      </c>
      <c r="W28" s="809"/>
      <c r="X28" s="809"/>
      <c r="Y28" s="809"/>
      <c r="Z28" s="809"/>
      <c r="AA28" s="809">
        <v>150</v>
      </c>
      <c r="AB28" s="809"/>
      <c r="AC28" s="809"/>
      <c r="AD28" s="809"/>
      <c r="AE28" s="810"/>
      <c r="AF28" s="811">
        <v>150</v>
      </c>
      <c r="AG28" s="809"/>
      <c r="AH28" s="809"/>
      <c r="AI28" s="809"/>
      <c r="AJ28" s="812"/>
      <c r="AK28" s="813">
        <v>558</v>
      </c>
      <c r="AL28" s="804"/>
      <c r="AM28" s="804"/>
      <c r="AN28" s="804"/>
      <c r="AO28" s="804"/>
      <c r="AP28" s="804" t="s">
        <v>530</v>
      </c>
      <c r="AQ28" s="804"/>
      <c r="AR28" s="804"/>
      <c r="AS28" s="804"/>
      <c r="AT28" s="804"/>
      <c r="AU28" s="804" t="s">
        <v>530</v>
      </c>
      <c r="AV28" s="804"/>
      <c r="AW28" s="804"/>
      <c r="AX28" s="804"/>
      <c r="AY28" s="804"/>
      <c r="AZ28" s="805" t="s">
        <v>530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3048</v>
      </c>
      <c r="R29" s="745"/>
      <c r="S29" s="745"/>
      <c r="T29" s="745"/>
      <c r="U29" s="745"/>
      <c r="V29" s="745">
        <v>2945</v>
      </c>
      <c r="W29" s="745"/>
      <c r="X29" s="745"/>
      <c r="Y29" s="745"/>
      <c r="Z29" s="745"/>
      <c r="AA29" s="745">
        <v>103</v>
      </c>
      <c r="AB29" s="745"/>
      <c r="AC29" s="745"/>
      <c r="AD29" s="745"/>
      <c r="AE29" s="746"/>
      <c r="AF29" s="747">
        <v>103</v>
      </c>
      <c r="AG29" s="748"/>
      <c r="AH29" s="748"/>
      <c r="AI29" s="748"/>
      <c r="AJ29" s="749"/>
      <c r="AK29" s="816">
        <v>435</v>
      </c>
      <c r="AL29" s="817"/>
      <c r="AM29" s="817"/>
      <c r="AN29" s="817"/>
      <c r="AO29" s="817"/>
      <c r="AP29" s="817" t="s">
        <v>530</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466</v>
      </c>
      <c r="R30" s="745"/>
      <c r="S30" s="745"/>
      <c r="T30" s="745"/>
      <c r="U30" s="745"/>
      <c r="V30" s="745">
        <v>462</v>
      </c>
      <c r="W30" s="745"/>
      <c r="X30" s="745"/>
      <c r="Y30" s="745"/>
      <c r="Z30" s="745"/>
      <c r="AA30" s="745">
        <v>4</v>
      </c>
      <c r="AB30" s="745"/>
      <c r="AC30" s="745"/>
      <c r="AD30" s="745"/>
      <c r="AE30" s="746"/>
      <c r="AF30" s="747">
        <v>4</v>
      </c>
      <c r="AG30" s="748"/>
      <c r="AH30" s="748"/>
      <c r="AI30" s="748"/>
      <c r="AJ30" s="749"/>
      <c r="AK30" s="816">
        <v>90</v>
      </c>
      <c r="AL30" s="817"/>
      <c r="AM30" s="817"/>
      <c r="AN30" s="817"/>
      <c r="AO30" s="817"/>
      <c r="AP30" s="817" t="s">
        <v>530</v>
      </c>
      <c r="AQ30" s="817"/>
      <c r="AR30" s="817"/>
      <c r="AS30" s="817"/>
      <c r="AT30" s="817"/>
      <c r="AU30" s="817" t="s">
        <v>530</v>
      </c>
      <c r="AV30" s="817"/>
      <c r="AW30" s="817"/>
      <c r="AX30" s="817"/>
      <c r="AY30" s="817"/>
      <c r="AZ30" s="818" t="s">
        <v>530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1092</v>
      </c>
      <c r="R31" s="745"/>
      <c r="S31" s="745"/>
      <c r="T31" s="745"/>
      <c r="U31" s="745"/>
      <c r="V31" s="745">
        <v>970</v>
      </c>
      <c r="W31" s="745"/>
      <c r="X31" s="745"/>
      <c r="Y31" s="745"/>
      <c r="Z31" s="745"/>
      <c r="AA31" s="745">
        <v>121</v>
      </c>
      <c r="AB31" s="745"/>
      <c r="AC31" s="745"/>
      <c r="AD31" s="745"/>
      <c r="AE31" s="746"/>
      <c r="AF31" s="747">
        <v>1324</v>
      </c>
      <c r="AG31" s="748"/>
      <c r="AH31" s="748"/>
      <c r="AI31" s="748"/>
      <c r="AJ31" s="749"/>
      <c r="AK31" s="816">
        <v>2</v>
      </c>
      <c r="AL31" s="817"/>
      <c r="AM31" s="817"/>
      <c r="AN31" s="817"/>
      <c r="AO31" s="817"/>
      <c r="AP31" s="817">
        <v>565</v>
      </c>
      <c r="AQ31" s="817"/>
      <c r="AR31" s="817"/>
      <c r="AS31" s="817"/>
      <c r="AT31" s="817"/>
      <c r="AU31" s="817">
        <v>2</v>
      </c>
      <c r="AV31" s="817"/>
      <c r="AW31" s="817"/>
      <c r="AX31" s="817"/>
      <c r="AY31" s="817"/>
      <c r="AZ31" s="818" t="s">
        <v>530</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952</v>
      </c>
      <c r="R32" s="745"/>
      <c r="S32" s="745"/>
      <c r="T32" s="745"/>
      <c r="U32" s="745"/>
      <c r="V32" s="745">
        <v>871</v>
      </c>
      <c r="W32" s="745"/>
      <c r="X32" s="745"/>
      <c r="Y32" s="745"/>
      <c r="Z32" s="745"/>
      <c r="AA32" s="745">
        <v>81</v>
      </c>
      <c r="AB32" s="745"/>
      <c r="AC32" s="745"/>
      <c r="AD32" s="745"/>
      <c r="AE32" s="746"/>
      <c r="AF32" s="747">
        <v>751</v>
      </c>
      <c r="AG32" s="748"/>
      <c r="AH32" s="748"/>
      <c r="AI32" s="748"/>
      <c r="AJ32" s="749"/>
      <c r="AK32" s="816">
        <v>348</v>
      </c>
      <c r="AL32" s="817"/>
      <c r="AM32" s="817"/>
      <c r="AN32" s="817"/>
      <c r="AO32" s="817"/>
      <c r="AP32" s="817">
        <v>6601</v>
      </c>
      <c r="AQ32" s="817"/>
      <c r="AR32" s="817"/>
      <c r="AS32" s="817"/>
      <c r="AT32" s="817"/>
      <c r="AU32" s="817">
        <v>4113</v>
      </c>
      <c r="AV32" s="817"/>
      <c r="AW32" s="817"/>
      <c r="AX32" s="817"/>
      <c r="AY32" s="817"/>
      <c r="AZ32" s="818" t="s">
        <v>530</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2332</v>
      </c>
      <c r="AG63" s="828"/>
      <c r="AH63" s="828"/>
      <c r="AI63" s="828"/>
      <c r="AJ63" s="829"/>
      <c r="AK63" s="830"/>
      <c r="AL63" s="825"/>
      <c r="AM63" s="825"/>
      <c r="AN63" s="825"/>
      <c r="AO63" s="825"/>
      <c r="AP63" s="828">
        <v>7166</v>
      </c>
      <c r="AQ63" s="828"/>
      <c r="AR63" s="828"/>
      <c r="AS63" s="828"/>
      <c r="AT63" s="828"/>
      <c r="AU63" s="828">
        <v>4115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233</v>
      </c>
      <c r="R68" s="852"/>
      <c r="S68" s="852"/>
      <c r="T68" s="852"/>
      <c r="U68" s="852"/>
      <c r="V68" s="852">
        <v>215</v>
      </c>
      <c r="W68" s="852"/>
      <c r="X68" s="852"/>
      <c r="Y68" s="852"/>
      <c r="Z68" s="852"/>
      <c r="AA68" s="852">
        <v>18</v>
      </c>
      <c r="AB68" s="852"/>
      <c r="AC68" s="852"/>
      <c r="AD68" s="852"/>
      <c r="AE68" s="852"/>
      <c r="AF68" s="852">
        <v>18</v>
      </c>
      <c r="AG68" s="852"/>
      <c r="AH68" s="852"/>
      <c r="AI68" s="852"/>
      <c r="AJ68" s="852"/>
      <c r="AK68" s="852" t="s">
        <v>540</v>
      </c>
      <c r="AL68" s="852"/>
      <c r="AM68" s="852"/>
      <c r="AN68" s="852"/>
      <c r="AO68" s="852"/>
      <c r="AP68" s="852" t="s">
        <v>540</v>
      </c>
      <c r="AQ68" s="852"/>
      <c r="AR68" s="852"/>
      <c r="AS68" s="852"/>
      <c r="AT68" s="852"/>
      <c r="AU68" s="852" t="s">
        <v>540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9368</v>
      </c>
      <c r="R69" s="817"/>
      <c r="S69" s="817"/>
      <c r="T69" s="817"/>
      <c r="U69" s="817"/>
      <c r="V69" s="817">
        <v>8991</v>
      </c>
      <c r="W69" s="817"/>
      <c r="X69" s="817"/>
      <c r="Y69" s="817"/>
      <c r="Z69" s="817"/>
      <c r="AA69" s="817">
        <v>377</v>
      </c>
      <c r="AB69" s="817"/>
      <c r="AC69" s="817"/>
      <c r="AD69" s="817"/>
      <c r="AE69" s="817"/>
      <c r="AF69" s="817">
        <v>377</v>
      </c>
      <c r="AG69" s="817"/>
      <c r="AH69" s="817"/>
      <c r="AI69" s="817"/>
      <c r="AJ69" s="817"/>
      <c r="AK69" s="817" t="s">
        <v>540</v>
      </c>
      <c r="AL69" s="817"/>
      <c r="AM69" s="817"/>
      <c r="AN69" s="817"/>
      <c r="AO69" s="817"/>
      <c r="AP69" s="817">
        <v>2133</v>
      </c>
      <c r="AQ69" s="817"/>
      <c r="AR69" s="817"/>
      <c r="AS69" s="817"/>
      <c r="AT69" s="817"/>
      <c r="AU69" s="817">
        <v>244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141</v>
      </c>
      <c r="R70" s="817"/>
      <c r="S70" s="817"/>
      <c r="T70" s="817"/>
      <c r="U70" s="817"/>
      <c r="V70" s="817">
        <v>132</v>
      </c>
      <c r="W70" s="817"/>
      <c r="X70" s="817"/>
      <c r="Y70" s="817"/>
      <c r="Z70" s="817"/>
      <c r="AA70" s="817">
        <v>9</v>
      </c>
      <c r="AB70" s="817"/>
      <c r="AC70" s="817"/>
      <c r="AD70" s="817"/>
      <c r="AE70" s="817"/>
      <c r="AF70" s="817">
        <v>9</v>
      </c>
      <c r="AG70" s="817"/>
      <c r="AH70" s="817"/>
      <c r="AI70" s="817"/>
      <c r="AJ70" s="817"/>
      <c r="AK70" s="817" t="s">
        <v>540</v>
      </c>
      <c r="AL70" s="817"/>
      <c r="AM70" s="817"/>
      <c r="AN70" s="817"/>
      <c r="AO70" s="817"/>
      <c r="AP70" s="817" t="s">
        <v>540</v>
      </c>
      <c r="AQ70" s="817"/>
      <c r="AR70" s="817"/>
      <c r="AS70" s="817"/>
      <c r="AT70" s="817"/>
      <c r="AU70" s="817" t="s">
        <v>540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1324</v>
      </c>
      <c r="R71" s="817"/>
      <c r="S71" s="817"/>
      <c r="T71" s="817"/>
      <c r="U71" s="817"/>
      <c r="V71" s="817">
        <v>1281</v>
      </c>
      <c r="W71" s="817"/>
      <c r="X71" s="817"/>
      <c r="Y71" s="817"/>
      <c r="Z71" s="817"/>
      <c r="AA71" s="817">
        <v>44</v>
      </c>
      <c r="AB71" s="817"/>
      <c r="AC71" s="817"/>
      <c r="AD71" s="817"/>
      <c r="AE71" s="817"/>
      <c r="AF71" s="817">
        <v>44</v>
      </c>
      <c r="AG71" s="817"/>
      <c r="AH71" s="817"/>
      <c r="AI71" s="817"/>
      <c r="AJ71" s="817"/>
      <c r="AK71" s="817" t="s">
        <v>530</v>
      </c>
      <c r="AL71" s="817"/>
      <c r="AM71" s="817"/>
      <c r="AN71" s="817"/>
      <c r="AO71" s="817"/>
      <c r="AP71" s="817" t="s">
        <v>530</v>
      </c>
      <c r="AQ71" s="817"/>
      <c r="AR71" s="817"/>
      <c r="AS71" s="817"/>
      <c r="AT71" s="817"/>
      <c r="AU71" s="817" t="s">
        <v>530</v>
      </c>
      <c r="AV71" s="817"/>
      <c r="AW71" s="817"/>
      <c r="AX71" s="817"/>
      <c r="AY71" s="817"/>
      <c r="AZ71" s="863" t="s">
        <v>536</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564001</v>
      </c>
      <c r="R72" s="817"/>
      <c r="S72" s="817"/>
      <c r="T72" s="817"/>
      <c r="U72" s="817"/>
      <c r="V72" s="817">
        <v>544673</v>
      </c>
      <c r="W72" s="817"/>
      <c r="X72" s="817"/>
      <c r="Y72" s="817"/>
      <c r="Z72" s="817"/>
      <c r="AA72" s="817">
        <v>19328</v>
      </c>
      <c r="AB72" s="817"/>
      <c r="AC72" s="817"/>
      <c r="AD72" s="817"/>
      <c r="AE72" s="817"/>
      <c r="AF72" s="817">
        <v>19328</v>
      </c>
      <c r="AG72" s="817"/>
      <c r="AH72" s="817"/>
      <c r="AI72" s="817"/>
      <c r="AJ72" s="817"/>
      <c r="AK72" s="817">
        <v>10124</v>
      </c>
      <c r="AL72" s="817"/>
      <c r="AM72" s="817"/>
      <c r="AN72" s="817"/>
      <c r="AO72" s="817"/>
      <c r="AP72" s="817" t="s">
        <v>530</v>
      </c>
      <c r="AQ72" s="817"/>
      <c r="AR72" s="817"/>
      <c r="AS72" s="817"/>
      <c r="AT72" s="817"/>
      <c r="AU72" s="817" t="s">
        <v>530</v>
      </c>
      <c r="AV72" s="817"/>
      <c r="AW72" s="817"/>
      <c r="AX72" s="817"/>
      <c r="AY72" s="817"/>
      <c r="AZ72" s="863" t="s">
        <v>537</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5">
        <v>37035</v>
      </c>
      <c r="R73" s="866"/>
      <c r="S73" s="866"/>
      <c r="T73" s="866"/>
      <c r="U73" s="816"/>
      <c r="V73" s="867">
        <v>36721</v>
      </c>
      <c r="W73" s="866"/>
      <c r="X73" s="866"/>
      <c r="Y73" s="866"/>
      <c r="Z73" s="816"/>
      <c r="AA73" s="867">
        <v>314</v>
      </c>
      <c r="AB73" s="866"/>
      <c r="AC73" s="866"/>
      <c r="AD73" s="866"/>
      <c r="AE73" s="816"/>
      <c r="AF73" s="867">
        <v>314</v>
      </c>
      <c r="AG73" s="866"/>
      <c r="AH73" s="866"/>
      <c r="AI73" s="866"/>
      <c r="AJ73" s="816"/>
      <c r="AK73" s="867">
        <v>1316</v>
      </c>
      <c r="AL73" s="866"/>
      <c r="AM73" s="866"/>
      <c r="AN73" s="866"/>
      <c r="AO73" s="816"/>
      <c r="AP73" s="867" t="s">
        <v>538</v>
      </c>
      <c r="AQ73" s="866"/>
      <c r="AR73" s="866"/>
      <c r="AS73" s="866"/>
      <c r="AT73" s="816"/>
      <c r="AU73" s="867" t="s">
        <v>530</v>
      </c>
      <c r="AV73" s="866"/>
      <c r="AW73" s="866"/>
      <c r="AX73" s="866"/>
      <c r="AY73" s="816"/>
      <c r="AZ73" s="863" t="s">
        <v>536</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534</v>
      </c>
      <c r="C74" s="860"/>
      <c r="D74" s="860"/>
      <c r="E74" s="860"/>
      <c r="F74" s="860"/>
      <c r="G74" s="860"/>
      <c r="H74" s="860"/>
      <c r="I74" s="860"/>
      <c r="J74" s="860"/>
      <c r="K74" s="860"/>
      <c r="L74" s="860"/>
      <c r="M74" s="860"/>
      <c r="N74" s="860"/>
      <c r="O74" s="860"/>
      <c r="P74" s="861"/>
      <c r="Q74" s="865">
        <v>384</v>
      </c>
      <c r="R74" s="866"/>
      <c r="S74" s="866"/>
      <c r="T74" s="866"/>
      <c r="U74" s="816"/>
      <c r="V74" s="867">
        <v>183</v>
      </c>
      <c r="W74" s="866"/>
      <c r="X74" s="866"/>
      <c r="Y74" s="866"/>
      <c r="Z74" s="816"/>
      <c r="AA74" s="867">
        <v>201</v>
      </c>
      <c r="AB74" s="866"/>
      <c r="AC74" s="866"/>
      <c r="AD74" s="866"/>
      <c r="AE74" s="816"/>
      <c r="AF74" s="867">
        <v>201</v>
      </c>
      <c r="AG74" s="866"/>
      <c r="AH74" s="866"/>
      <c r="AI74" s="866"/>
      <c r="AJ74" s="816"/>
      <c r="AK74" s="867" t="s">
        <v>530</v>
      </c>
      <c r="AL74" s="866"/>
      <c r="AM74" s="866"/>
      <c r="AN74" s="866"/>
      <c r="AO74" s="816"/>
      <c r="AP74" s="867" t="s">
        <v>530</v>
      </c>
      <c r="AQ74" s="866"/>
      <c r="AR74" s="866"/>
      <c r="AS74" s="866"/>
      <c r="AT74" s="816"/>
      <c r="AU74" s="867" t="s">
        <v>530</v>
      </c>
      <c r="AV74" s="866"/>
      <c r="AW74" s="866"/>
      <c r="AX74" s="866"/>
      <c r="AY74" s="816"/>
      <c r="AZ74" s="863" t="s">
        <v>539</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535</v>
      </c>
      <c r="C75" s="860"/>
      <c r="D75" s="860"/>
      <c r="E75" s="860"/>
      <c r="F75" s="860"/>
      <c r="G75" s="860"/>
      <c r="H75" s="860"/>
      <c r="I75" s="860"/>
      <c r="J75" s="860"/>
      <c r="K75" s="860"/>
      <c r="L75" s="860"/>
      <c r="M75" s="860"/>
      <c r="N75" s="860"/>
      <c r="O75" s="860"/>
      <c r="P75" s="861"/>
      <c r="Q75" s="865">
        <v>386</v>
      </c>
      <c r="R75" s="866"/>
      <c r="S75" s="866"/>
      <c r="T75" s="866"/>
      <c r="U75" s="816"/>
      <c r="V75" s="867">
        <v>376</v>
      </c>
      <c r="W75" s="866"/>
      <c r="X75" s="866"/>
      <c r="Y75" s="866"/>
      <c r="Z75" s="816"/>
      <c r="AA75" s="867">
        <v>10</v>
      </c>
      <c r="AB75" s="866"/>
      <c r="AC75" s="866"/>
      <c r="AD75" s="866"/>
      <c r="AE75" s="816"/>
      <c r="AF75" s="867">
        <v>10</v>
      </c>
      <c r="AG75" s="866"/>
      <c r="AH75" s="866"/>
      <c r="AI75" s="866"/>
      <c r="AJ75" s="816"/>
      <c r="AK75" s="867">
        <v>92</v>
      </c>
      <c r="AL75" s="866"/>
      <c r="AM75" s="866"/>
      <c r="AN75" s="866"/>
      <c r="AO75" s="816"/>
      <c r="AP75" s="867" t="s">
        <v>530</v>
      </c>
      <c r="AQ75" s="866"/>
      <c r="AR75" s="866"/>
      <c r="AS75" s="866"/>
      <c r="AT75" s="816"/>
      <c r="AU75" s="867" t="s">
        <v>530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20301</v>
      </c>
      <c r="AG88" s="828"/>
      <c r="AH88" s="828"/>
      <c r="AI88" s="828"/>
      <c r="AJ88" s="828"/>
      <c r="AK88" s="825"/>
      <c r="AL88" s="825"/>
      <c r="AM88" s="825"/>
      <c r="AN88" s="825"/>
      <c r="AO88" s="825"/>
      <c r="AP88" s="828">
        <v>2133</v>
      </c>
      <c r="AQ88" s="828"/>
      <c r="AR88" s="828"/>
      <c r="AS88" s="828"/>
      <c r="AT88" s="828"/>
      <c r="AU88" s="828">
        <v>244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1392896</v>
      </c>
      <c r="AB110" s="888"/>
      <c r="AC110" s="888"/>
      <c r="AD110" s="888"/>
      <c r="AE110" s="889"/>
      <c r="AF110" s="890">
        <v>1302728</v>
      </c>
      <c r="AG110" s="888"/>
      <c r="AH110" s="888"/>
      <c r="AI110" s="888"/>
      <c r="AJ110" s="889"/>
      <c r="AK110" s="890">
        <v>1234616</v>
      </c>
      <c r="AL110" s="888"/>
      <c r="AM110" s="888"/>
      <c r="AN110" s="888"/>
      <c r="AO110" s="889"/>
      <c r="AP110" s="891">
        <v>12.7</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11879036</v>
      </c>
      <c r="BR110" s="925"/>
      <c r="BS110" s="925"/>
      <c r="BT110" s="925"/>
      <c r="BU110" s="925"/>
      <c r="BV110" s="925">
        <v>12239717</v>
      </c>
      <c r="BW110" s="925"/>
      <c r="BX110" s="925"/>
      <c r="BY110" s="925"/>
      <c r="BZ110" s="925"/>
      <c r="CA110" s="925">
        <v>13261773</v>
      </c>
      <c r="CB110" s="925"/>
      <c r="CC110" s="925"/>
      <c r="CD110" s="925"/>
      <c r="CE110" s="925"/>
      <c r="CF110" s="939">
        <v>136.69999999999999</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13617</v>
      </c>
      <c r="BR111" s="918"/>
      <c r="BS111" s="918"/>
      <c r="BT111" s="918"/>
      <c r="BU111" s="918"/>
      <c r="BV111" s="918">
        <v>13479</v>
      </c>
      <c r="BW111" s="918"/>
      <c r="BX111" s="918"/>
      <c r="BY111" s="918"/>
      <c r="BZ111" s="918"/>
      <c r="CA111" s="918">
        <v>13033</v>
      </c>
      <c r="CB111" s="918"/>
      <c r="CC111" s="918"/>
      <c r="CD111" s="918"/>
      <c r="CE111" s="918"/>
      <c r="CF111" s="912">
        <v>0.1</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5528145</v>
      </c>
      <c r="BR112" s="918"/>
      <c r="BS112" s="918"/>
      <c r="BT112" s="918"/>
      <c r="BU112" s="918"/>
      <c r="BV112" s="918">
        <v>4747078</v>
      </c>
      <c r="BW112" s="918"/>
      <c r="BX112" s="918"/>
      <c r="BY112" s="918"/>
      <c r="BZ112" s="918"/>
      <c r="CA112" s="918">
        <v>4114396</v>
      </c>
      <c r="CB112" s="918"/>
      <c r="CC112" s="918"/>
      <c r="CD112" s="918"/>
      <c r="CE112" s="918"/>
      <c r="CF112" s="912">
        <v>42.4</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396653</v>
      </c>
      <c r="AB113" s="932"/>
      <c r="AC113" s="932"/>
      <c r="AD113" s="932"/>
      <c r="AE113" s="933"/>
      <c r="AF113" s="934">
        <v>362569</v>
      </c>
      <c r="AG113" s="932"/>
      <c r="AH113" s="932"/>
      <c r="AI113" s="932"/>
      <c r="AJ113" s="933"/>
      <c r="AK113" s="934">
        <v>361792</v>
      </c>
      <c r="AL113" s="932"/>
      <c r="AM113" s="932"/>
      <c r="AN113" s="932"/>
      <c r="AO113" s="933"/>
      <c r="AP113" s="935">
        <v>3.7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228202</v>
      </c>
      <c r="BR113" s="918"/>
      <c r="BS113" s="918"/>
      <c r="BT113" s="918"/>
      <c r="BU113" s="918"/>
      <c r="BV113" s="918">
        <v>165316</v>
      </c>
      <c r="BW113" s="918"/>
      <c r="BX113" s="918"/>
      <c r="BY113" s="918"/>
      <c r="BZ113" s="918"/>
      <c r="CA113" s="918">
        <v>244274</v>
      </c>
      <c r="CB113" s="918"/>
      <c r="CC113" s="918"/>
      <c r="CD113" s="918"/>
      <c r="CE113" s="918"/>
      <c r="CF113" s="912">
        <v>2.5</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81598</v>
      </c>
      <c r="AB114" s="957"/>
      <c r="AC114" s="957"/>
      <c r="AD114" s="957"/>
      <c r="AE114" s="958"/>
      <c r="AF114" s="959">
        <v>89961</v>
      </c>
      <c r="AG114" s="957"/>
      <c r="AH114" s="957"/>
      <c r="AI114" s="957"/>
      <c r="AJ114" s="958"/>
      <c r="AK114" s="959">
        <v>31870</v>
      </c>
      <c r="AL114" s="957"/>
      <c r="AM114" s="957"/>
      <c r="AN114" s="957"/>
      <c r="AO114" s="958"/>
      <c r="AP114" s="960">
        <v>0.3</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2317403</v>
      </c>
      <c r="BR114" s="918"/>
      <c r="BS114" s="918"/>
      <c r="BT114" s="918"/>
      <c r="BU114" s="918"/>
      <c r="BV114" s="918">
        <v>2182474</v>
      </c>
      <c r="BW114" s="918"/>
      <c r="BX114" s="918"/>
      <c r="BY114" s="918"/>
      <c r="BZ114" s="918"/>
      <c r="CA114" s="918">
        <v>1637013</v>
      </c>
      <c r="CB114" s="918"/>
      <c r="CC114" s="918"/>
      <c r="CD114" s="918"/>
      <c r="CE114" s="918"/>
      <c r="CF114" s="912">
        <v>16.899999999999999</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555</v>
      </c>
      <c r="AB115" s="932"/>
      <c r="AC115" s="932"/>
      <c r="AD115" s="932"/>
      <c r="AE115" s="933"/>
      <c r="AF115" s="934">
        <v>648</v>
      </c>
      <c r="AG115" s="932"/>
      <c r="AH115" s="932"/>
      <c r="AI115" s="932"/>
      <c r="AJ115" s="933"/>
      <c r="AK115" s="934">
        <v>997</v>
      </c>
      <c r="AL115" s="932"/>
      <c r="AM115" s="932"/>
      <c r="AN115" s="932"/>
      <c r="AO115" s="933"/>
      <c r="AP115" s="935">
        <v>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v>62</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1871702</v>
      </c>
      <c r="AB117" s="964"/>
      <c r="AC117" s="964"/>
      <c r="AD117" s="964"/>
      <c r="AE117" s="965"/>
      <c r="AF117" s="963">
        <v>1755906</v>
      </c>
      <c r="AG117" s="964"/>
      <c r="AH117" s="964"/>
      <c r="AI117" s="964"/>
      <c r="AJ117" s="965"/>
      <c r="AK117" s="963">
        <v>1629337</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19966403</v>
      </c>
      <c r="BR118" s="984"/>
      <c r="BS118" s="984"/>
      <c r="BT118" s="984"/>
      <c r="BU118" s="984"/>
      <c r="BV118" s="984">
        <v>19348064</v>
      </c>
      <c r="BW118" s="984"/>
      <c r="BX118" s="984"/>
      <c r="BY118" s="984"/>
      <c r="BZ118" s="984"/>
      <c r="CA118" s="984">
        <v>19270489</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2767727</v>
      </c>
      <c r="BR119" s="925"/>
      <c r="BS119" s="925"/>
      <c r="BT119" s="925"/>
      <c r="BU119" s="925"/>
      <c r="BV119" s="925">
        <v>2932402</v>
      </c>
      <c r="BW119" s="925"/>
      <c r="BX119" s="925"/>
      <c r="BY119" s="925"/>
      <c r="BZ119" s="925"/>
      <c r="CA119" s="925">
        <v>3049074</v>
      </c>
      <c r="CB119" s="925"/>
      <c r="CC119" s="925"/>
      <c r="CD119" s="925"/>
      <c r="CE119" s="925"/>
      <c r="CF119" s="939">
        <v>31.4</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13617</v>
      </c>
      <c r="DH119" s="996"/>
      <c r="DI119" s="996"/>
      <c r="DJ119" s="996"/>
      <c r="DK119" s="997"/>
      <c r="DL119" s="998">
        <v>13479</v>
      </c>
      <c r="DM119" s="996"/>
      <c r="DN119" s="996"/>
      <c r="DO119" s="996"/>
      <c r="DP119" s="997"/>
      <c r="DQ119" s="998">
        <v>13033</v>
      </c>
      <c r="DR119" s="996"/>
      <c r="DS119" s="996"/>
      <c r="DT119" s="996"/>
      <c r="DU119" s="997"/>
      <c r="DV119" s="999">
        <v>0.1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2608978</v>
      </c>
      <c r="BR120" s="918"/>
      <c r="BS120" s="918"/>
      <c r="BT120" s="918"/>
      <c r="BU120" s="918"/>
      <c r="BV120" s="918">
        <v>2476506</v>
      </c>
      <c r="BW120" s="918"/>
      <c r="BX120" s="918"/>
      <c r="BY120" s="918"/>
      <c r="BZ120" s="918"/>
      <c r="CA120" s="918">
        <v>2242602</v>
      </c>
      <c r="CB120" s="918"/>
      <c r="CC120" s="918"/>
      <c r="CD120" s="918"/>
      <c r="CE120" s="918"/>
      <c r="CF120" s="912">
        <v>23.1</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5526183</v>
      </c>
      <c r="DH120" s="925"/>
      <c r="DI120" s="925"/>
      <c r="DJ120" s="925"/>
      <c r="DK120" s="925"/>
      <c r="DL120" s="925">
        <v>4745247</v>
      </c>
      <c r="DM120" s="925"/>
      <c r="DN120" s="925"/>
      <c r="DO120" s="925"/>
      <c r="DP120" s="925"/>
      <c r="DQ120" s="925">
        <v>4112702</v>
      </c>
      <c r="DR120" s="925"/>
      <c r="DS120" s="925"/>
      <c r="DT120" s="925"/>
      <c r="DU120" s="925"/>
      <c r="DV120" s="926">
        <v>42.4</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13420001</v>
      </c>
      <c r="BR121" s="984"/>
      <c r="BS121" s="984"/>
      <c r="BT121" s="984"/>
      <c r="BU121" s="984"/>
      <c r="BV121" s="984">
        <v>13885239</v>
      </c>
      <c r="BW121" s="984"/>
      <c r="BX121" s="984"/>
      <c r="BY121" s="984"/>
      <c r="BZ121" s="984"/>
      <c r="CA121" s="984">
        <v>14316648</v>
      </c>
      <c r="CB121" s="984"/>
      <c r="CC121" s="984"/>
      <c r="CD121" s="984"/>
      <c r="CE121" s="984"/>
      <c r="CF121" s="1022">
        <v>147.5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1962</v>
      </c>
      <c r="DH121" s="918"/>
      <c r="DI121" s="918"/>
      <c r="DJ121" s="918"/>
      <c r="DK121" s="918"/>
      <c r="DL121" s="918">
        <v>1831</v>
      </c>
      <c r="DM121" s="918"/>
      <c r="DN121" s="918"/>
      <c r="DO121" s="918"/>
      <c r="DP121" s="918"/>
      <c r="DQ121" s="918">
        <v>1694</v>
      </c>
      <c r="DR121" s="918"/>
      <c r="DS121" s="918"/>
      <c r="DT121" s="918"/>
      <c r="DU121" s="918"/>
      <c r="DV121" s="919">
        <v>0</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18796706</v>
      </c>
      <c r="BR122" s="1033"/>
      <c r="BS122" s="1033"/>
      <c r="BT122" s="1033"/>
      <c r="BU122" s="1033"/>
      <c r="BV122" s="1033">
        <v>19294147</v>
      </c>
      <c r="BW122" s="1033"/>
      <c r="BX122" s="1033"/>
      <c r="BY122" s="1033"/>
      <c r="BZ122" s="1033"/>
      <c r="CA122" s="1033">
        <v>19608324</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12.2</v>
      </c>
      <c r="BR123" s="1025"/>
      <c r="BS123" s="1025"/>
      <c r="BT123" s="1025"/>
      <c r="BU123" s="1025"/>
      <c r="BV123" s="1025">
        <v>0.5</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74</v>
      </c>
      <c r="AB126" s="957"/>
      <c r="AC126" s="957"/>
      <c r="AD126" s="957"/>
      <c r="AE126" s="958"/>
      <c r="AF126" s="959">
        <v>139</v>
      </c>
      <c r="AG126" s="957"/>
      <c r="AH126" s="957"/>
      <c r="AI126" s="957"/>
      <c r="AJ126" s="958"/>
      <c r="AK126" s="959">
        <v>444</v>
      </c>
      <c r="AL126" s="957"/>
      <c r="AM126" s="957"/>
      <c r="AN126" s="957"/>
      <c r="AO126" s="958"/>
      <c r="AP126" s="960">
        <v>0</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481</v>
      </c>
      <c r="AB127" s="957"/>
      <c r="AC127" s="957"/>
      <c r="AD127" s="957"/>
      <c r="AE127" s="958"/>
      <c r="AF127" s="959">
        <v>509</v>
      </c>
      <c r="AG127" s="957"/>
      <c r="AH127" s="957"/>
      <c r="AI127" s="957"/>
      <c r="AJ127" s="958"/>
      <c r="AK127" s="959">
        <v>553</v>
      </c>
      <c r="AL127" s="957"/>
      <c r="AM127" s="957"/>
      <c r="AN127" s="957"/>
      <c r="AO127" s="958"/>
      <c r="AP127" s="960">
        <v>0</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13.2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326933</v>
      </c>
      <c r="AB128" s="1088"/>
      <c r="AC128" s="1088"/>
      <c r="AD128" s="1088"/>
      <c r="AE128" s="1089"/>
      <c r="AF128" s="1090">
        <v>331652</v>
      </c>
      <c r="AG128" s="1088"/>
      <c r="AH128" s="1088"/>
      <c r="AI128" s="1088"/>
      <c r="AJ128" s="1089"/>
      <c r="AK128" s="1090">
        <v>247359</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18.2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10576599</v>
      </c>
      <c r="AB129" s="957"/>
      <c r="AC129" s="957"/>
      <c r="AD129" s="957"/>
      <c r="AE129" s="958"/>
      <c r="AF129" s="959">
        <v>10675468</v>
      </c>
      <c r="AG129" s="957"/>
      <c r="AH129" s="957"/>
      <c r="AI129" s="957"/>
      <c r="AJ129" s="958"/>
      <c r="AK129" s="959">
        <v>10856269</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3.6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1050598</v>
      </c>
      <c r="AB130" s="957"/>
      <c r="AC130" s="957"/>
      <c r="AD130" s="957"/>
      <c r="AE130" s="958"/>
      <c r="AF130" s="959">
        <v>1094299</v>
      </c>
      <c r="AG130" s="957"/>
      <c r="AH130" s="957"/>
      <c r="AI130" s="957"/>
      <c r="AJ130" s="958"/>
      <c r="AK130" s="959">
        <v>1153186</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9526001</v>
      </c>
      <c r="AB131" s="996"/>
      <c r="AC131" s="996"/>
      <c r="AD131" s="996"/>
      <c r="AE131" s="997"/>
      <c r="AF131" s="998">
        <v>9581169</v>
      </c>
      <c r="AG131" s="996"/>
      <c r="AH131" s="996"/>
      <c r="AI131" s="996"/>
      <c r="AJ131" s="997"/>
      <c r="AK131" s="998">
        <v>9703083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5.1876018070000001</v>
      </c>
      <c r="AB132" s="1102"/>
      <c r="AC132" s="1102"/>
      <c r="AD132" s="1102"/>
      <c r="AE132" s="1103"/>
      <c r="AF132" s="1104">
        <v>3.4437864519999999</v>
      </c>
      <c r="AG132" s="1102"/>
      <c r="AH132" s="1102"/>
      <c r="AI132" s="1102"/>
      <c r="AJ132" s="1103"/>
      <c r="AK132" s="1104">
        <v>2.3579309789999998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7.4</v>
      </c>
      <c r="AB133" s="1109"/>
      <c r="AC133" s="1109"/>
      <c r="AD133" s="1109"/>
      <c r="AE133" s="1110"/>
      <c r="AF133" s="1108">
        <v>5.5</v>
      </c>
      <c r="AG133" s="1109"/>
      <c r="AH133" s="1109"/>
      <c r="AI133" s="1109"/>
      <c r="AJ133" s="1110"/>
      <c r="AK133" s="1108">
        <v>3.6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3" zoomScaleNormal="85" zoomScaleSheetLayoutView="55" workbookViewId="0">
      <selection activeCell="Z77" sqref="Z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2788017</v>
      </c>
      <c r="L9" s="264">
        <v>48483</v>
      </c>
      <c r="M9" s="265">
        <v>64737</v>
      </c>
      <c r="N9" s="266">
        <v>-25.1</v>
      </c>
    </row>
    <row r="10" spans="1:16">
      <c r="A10" s="248"/>
      <c r="B10" s="244"/>
      <c r="C10" s="244"/>
      <c r="D10" s="244"/>
      <c r="E10" s="244"/>
      <c r="F10" s="244"/>
      <c r="G10" s="1117" t="s">
        <v>471</v>
      </c>
      <c r="H10" s="1118"/>
      <c r="I10" s="1118"/>
      <c r="J10" s="1119"/>
      <c r="K10" s="267">
        <v>162715</v>
      </c>
      <c r="L10" s="268">
        <v>2830</v>
      </c>
      <c r="M10" s="269">
        <v>4418</v>
      </c>
      <c r="N10" s="270">
        <v>-35.9</v>
      </c>
    </row>
    <row r="11" spans="1:16" ht="13.5" customHeight="1">
      <c r="A11" s="248"/>
      <c r="B11" s="244"/>
      <c r="C11" s="244"/>
      <c r="D11" s="244"/>
      <c r="E11" s="244"/>
      <c r="F11" s="244"/>
      <c r="G11" s="1117" t="s">
        <v>472</v>
      </c>
      <c r="H11" s="1118"/>
      <c r="I11" s="1118"/>
      <c r="J11" s="1119"/>
      <c r="K11" s="267">
        <v>637582</v>
      </c>
      <c r="L11" s="268">
        <v>11087</v>
      </c>
      <c r="M11" s="269">
        <v>5597</v>
      </c>
      <c r="N11" s="270">
        <v>98.1</v>
      </c>
    </row>
    <row r="12" spans="1:16" ht="13.5" customHeight="1">
      <c r="A12" s="248"/>
      <c r="B12" s="244"/>
      <c r="C12" s="244"/>
      <c r="D12" s="244"/>
      <c r="E12" s="244"/>
      <c r="F12" s="244"/>
      <c r="G12" s="1117" t="s">
        <v>473</v>
      </c>
      <c r="H12" s="1118"/>
      <c r="I12" s="1118"/>
      <c r="J12" s="1119"/>
      <c r="K12" s="267">
        <v>27900</v>
      </c>
      <c r="L12" s="268">
        <v>485</v>
      </c>
      <c r="M12" s="269">
        <v>967</v>
      </c>
      <c r="N12" s="270">
        <v>-49.8</v>
      </c>
    </row>
    <row r="13" spans="1:16" ht="13.5" customHeight="1">
      <c r="A13" s="248"/>
      <c r="B13" s="244"/>
      <c r="C13" s="244"/>
      <c r="D13" s="244"/>
      <c r="E13" s="244"/>
      <c r="F13" s="244"/>
      <c r="G13" s="1117" t="s">
        <v>474</v>
      </c>
      <c r="H13" s="1118"/>
      <c r="I13" s="1118"/>
      <c r="J13" s="1119"/>
      <c r="K13" s="267" t="s">
        <v>475</v>
      </c>
      <c r="L13" s="268" t="s">
        <v>475</v>
      </c>
      <c r="M13" s="269">
        <v>2</v>
      </c>
      <c r="N13" s="270" t="s">
        <v>475</v>
      </c>
    </row>
    <row r="14" spans="1:16" ht="13.5" customHeight="1">
      <c r="A14" s="248"/>
      <c r="B14" s="244"/>
      <c r="C14" s="244"/>
      <c r="D14" s="244"/>
      <c r="E14" s="244"/>
      <c r="F14" s="244"/>
      <c r="G14" s="1117" t="s">
        <v>476</v>
      </c>
      <c r="H14" s="1118"/>
      <c r="I14" s="1118"/>
      <c r="J14" s="1119"/>
      <c r="K14" s="267">
        <v>119689</v>
      </c>
      <c r="L14" s="268">
        <v>2081</v>
      </c>
      <c r="M14" s="269">
        <v>2800</v>
      </c>
      <c r="N14" s="270">
        <v>-25.7</v>
      </c>
    </row>
    <row r="15" spans="1:16" ht="13.5" customHeight="1">
      <c r="A15" s="248"/>
      <c r="B15" s="244"/>
      <c r="C15" s="244"/>
      <c r="D15" s="244"/>
      <c r="E15" s="244"/>
      <c r="F15" s="244"/>
      <c r="G15" s="1117" t="s">
        <v>477</v>
      </c>
      <c r="H15" s="1118"/>
      <c r="I15" s="1118"/>
      <c r="J15" s="1119"/>
      <c r="K15" s="267">
        <v>180093</v>
      </c>
      <c r="L15" s="268">
        <v>3132</v>
      </c>
      <c r="M15" s="269">
        <v>1482</v>
      </c>
      <c r="N15" s="270">
        <v>111.3</v>
      </c>
    </row>
    <row r="16" spans="1:16">
      <c r="A16" s="248"/>
      <c r="B16" s="244"/>
      <c r="C16" s="244"/>
      <c r="D16" s="244"/>
      <c r="E16" s="244"/>
      <c r="F16" s="244"/>
      <c r="G16" s="1120" t="s">
        <v>478</v>
      </c>
      <c r="H16" s="1121"/>
      <c r="I16" s="1121"/>
      <c r="J16" s="1122"/>
      <c r="K16" s="268">
        <v>-343501</v>
      </c>
      <c r="L16" s="268">
        <v>-5973</v>
      </c>
      <c r="M16" s="269">
        <v>-7690</v>
      </c>
      <c r="N16" s="270">
        <v>-22.3</v>
      </c>
    </row>
    <row r="17" spans="1:16">
      <c r="A17" s="248"/>
      <c r="B17" s="244"/>
      <c r="C17" s="244"/>
      <c r="D17" s="244"/>
      <c r="E17" s="244"/>
      <c r="F17" s="244"/>
      <c r="G17" s="1120" t="s">
        <v>169</v>
      </c>
      <c r="H17" s="1121"/>
      <c r="I17" s="1121"/>
      <c r="J17" s="1122"/>
      <c r="K17" s="268">
        <v>3572495</v>
      </c>
      <c r="L17" s="268">
        <v>62125</v>
      </c>
      <c r="M17" s="269">
        <v>72313</v>
      </c>
      <c r="N17" s="270">
        <v>-14.1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5.6</v>
      </c>
      <c r="L21" s="281">
        <v>7.17</v>
      </c>
      <c r="M21" s="282">
        <v>-1.57</v>
      </c>
      <c r="N21" s="249"/>
      <c r="O21" s="283"/>
      <c r="P21" s="279"/>
    </row>
    <row r="22" spans="1:16" s="284" customFormat="1">
      <c r="A22" s="279"/>
      <c r="B22" s="249"/>
      <c r="C22" s="249"/>
      <c r="D22" s="249"/>
      <c r="E22" s="249"/>
      <c r="F22" s="249"/>
      <c r="G22" s="1112" t="s">
        <v>484</v>
      </c>
      <c r="H22" s="1113"/>
      <c r="I22" s="1113"/>
      <c r="J22" s="1114"/>
      <c r="K22" s="285">
        <v>97.1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1234616</v>
      </c>
      <c r="L32" s="294">
        <v>21470</v>
      </c>
      <c r="M32" s="295">
        <v>43357</v>
      </c>
      <c r="N32" s="296">
        <v>-50.5</v>
      </c>
    </row>
    <row r="33" spans="1:16" ht="13.5" customHeight="1">
      <c r="A33" s="248"/>
      <c r="B33" s="244"/>
      <c r="C33" s="244"/>
      <c r="D33" s="244"/>
      <c r="E33" s="244"/>
      <c r="F33" s="244"/>
      <c r="G33" s="1128" t="s">
        <v>489</v>
      </c>
      <c r="H33" s="1129"/>
      <c r="I33" s="1129"/>
      <c r="J33" s="1130"/>
      <c r="K33" s="294" t="s">
        <v>475</v>
      </c>
      <c r="L33" s="294" t="s">
        <v>475</v>
      </c>
      <c r="M33" s="295">
        <v>5</v>
      </c>
      <c r="N33" s="296" t="s">
        <v>475</v>
      </c>
    </row>
    <row r="34" spans="1:16" ht="27" customHeight="1">
      <c r="A34" s="248"/>
      <c r="B34" s="244"/>
      <c r="C34" s="244"/>
      <c r="D34" s="244"/>
      <c r="E34" s="244"/>
      <c r="F34" s="244"/>
      <c r="G34" s="1128" t="s">
        <v>490</v>
      </c>
      <c r="H34" s="1129"/>
      <c r="I34" s="1129"/>
      <c r="J34" s="1130"/>
      <c r="K34" s="294" t="s">
        <v>475</v>
      </c>
      <c r="L34" s="294" t="s">
        <v>475</v>
      </c>
      <c r="M34" s="295">
        <v>40</v>
      </c>
      <c r="N34" s="296" t="s">
        <v>475</v>
      </c>
    </row>
    <row r="35" spans="1:16" ht="27" customHeight="1">
      <c r="A35" s="248"/>
      <c r="B35" s="244"/>
      <c r="C35" s="244"/>
      <c r="D35" s="244"/>
      <c r="E35" s="244"/>
      <c r="F35" s="244"/>
      <c r="G35" s="1128" t="s">
        <v>491</v>
      </c>
      <c r="H35" s="1129"/>
      <c r="I35" s="1129"/>
      <c r="J35" s="1130"/>
      <c r="K35" s="294">
        <v>361792</v>
      </c>
      <c r="L35" s="294">
        <v>6291</v>
      </c>
      <c r="M35" s="295">
        <v>11850</v>
      </c>
      <c r="N35" s="296">
        <v>-46.9</v>
      </c>
    </row>
    <row r="36" spans="1:16" ht="27" customHeight="1">
      <c r="A36" s="248"/>
      <c r="B36" s="244"/>
      <c r="C36" s="244"/>
      <c r="D36" s="244"/>
      <c r="E36" s="244"/>
      <c r="F36" s="244"/>
      <c r="G36" s="1128" t="s">
        <v>492</v>
      </c>
      <c r="H36" s="1129"/>
      <c r="I36" s="1129"/>
      <c r="J36" s="1130"/>
      <c r="K36" s="294">
        <v>31870</v>
      </c>
      <c r="L36" s="294">
        <v>554</v>
      </c>
      <c r="M36" s="295">
        <v>2171</v>
      </c>
      <c r="N36" s="296">
        <v>-74.5</v>
      </c>
    </row>
    <row r="37" spans="1:16" ht="13.5" customHeight="1">
      <c r="A37" s="248"/>
      <c r="B37" s="244"/>
      <c r="C37" s="244"/>
      <c r="D37" s="244"/>
      <c r="E37" s="244"/>
      <c r="F37" s="244"/>
      <c r="G37" s="1128" t="s">
        <v>493</v>
      </c>
      <c r="H37" s="1129"/>
      <c r="I37" s="1129"/>
      <c r="J37" s="1130"/>
      <c r="K37" s="294">
        <v>997</v>
      </c>
      <c r="L37" s="294">
        <v>17</v>
      </c>
      <c r="M37" s="295">
        <v>1425</v>
      </c>
      <c r="N37" s="296">
        <v>-98.8</v>
      </c>
    </row>
    <row r="38" spans="1:16" ht="27" customHeight="1">
      <c r="A38" s="248"/>
      <c r="B38" s="244"/>
      <c r="C38" s="244"/>
      <c r="D38" s="244"/>
      <c r="E38" s="244"/>
      <c r="F38" s="244"/>
      <c r="G38" s="1131" t="s">
        <v>494</v>
      </c>
      <c r="H38" s="1132"/>
      <c r="I38" s="1132"/>
      <c r="J38" s="1133"/>
      <c r="K38" s="297">
        <v>62</v>
      </c>
      <c r="L38" s="297">
        <v>1</v>
      </c>
      <c r="M38" s="298">
        <v>6</v>
      </c>
      <c r="N38" s="299">
        <v>-83.3</v>
      </c>
      <c r="O38" s="293"/>
    </row>
    <row r="39" spans="1:16">
      <c r="A39" s="248"/>
      <c r="B39" s="244"/>
      <c r="C39" s="244"/>
      <c r="D39" s="244"/>
      <c r="E39" s="244"/>
      <c r="F39" s="244"/>
      <c r="G39" s="1131" t="s">
        <v>495</v>
      </c>
      <c r="H39" s="1132"/>
      <c r="I39" s="1132"/>
      <c r="J39" s="1133"/>
      <c r="K39" s="300">
        <v>-247359</v>
      </c>
      <c r="L39" s="300">
        <v>-4302</v>
      </c>
      <c r="M39" s="301">
        <v>-5332</v>
      </c>
      <c r="N39" s="302">
        <v>-19.3</v>
      </c>
      <c r="O39" s="293"/>
    </row>
    <row r="40" spans="1:16" ht="27" customHeight="1">
      <c r="A40" s="248"/>
      <c r="B40" s="244"/>
      <c r="C40" s="244"/>
      <c r="D40" s="244"/>
      <c r="E40" s="244"/>
      <c r="F40" s="244"/>
      <c r="G40" s="1128" t="s">
        <v>496</v>
      </c>
      <c r="H40" s="1129"/>
      <c r="I40" s="1129"/>
      <c r="J40" s="1130"/>
      <c r="K40" s="300">
        <v>-1153186</v>
      </c>
      <c r="L40" s="300">
        <v>-20054</v>
      </c>
      <c r="M40" s="301">
        <v>-35626</v>
      </c>
      <c r="N40" s="302">
        <v>-43.7</v>
      </c>
      <c r="O40" s="293"/>
    </row>
    <row r="41" spans="1:16">
      <c r="A41" s="248"/>
      <c r="B41" s="244"/>
      <c r="C41" s="244"/>
      <c r="D41" s="244"/>
      <c r="E41" s="244"/>
      <c r="F41" s="244"/>
      <c r="G41" s="1134" t="s">
        <v>279</v>
      </c>
      <c r="H41" s="1135"/>
      <c r="I41" s="1135"/>
      <c r="J41" s="1136"/>
      <c r="K41" s="294">
        <v>228792</v>
      </c>
      <c r="L41" s="300">
        <v>3979</v>
      </c>
      <c r="M41" s="301">
        <v>17897</v>
      </c>
      <c r="N41" s="302">
        <v>-77.8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2100016</v>
      </c>
      <c r="J51" s="320">
        <v>36800</v>
      </c>
      <c r="K51" s="321">
        <v>36</v>
      </c>
      <c r="L51" s="322">
        <v>58009</v>
      </c>
      <c r="M51" s="323">
        <v>16.5</v>
      </c>
      <c r="N51" s="324">
        <v>19.5</v>
      </c>
    </row>
    <row r="52" spans="1:14">
      <c r="A52" s="248"/>
      <c r="B52" s="244"/>
      <c r="C52" s="244"/>
      <c r="D52" s="244"/>
      <c r="E52" s="244"/>
      <c r="F52" s="244"/>
      <c r="G52" s="325"/>
      <c r="H52" s="326" t="s">
        <v>507</v>
      </c>
      <c r="I52" s="327">
        <v>1626273</v>
      </c>
      <c r="J52" s="328">
        <v>28498</v>
      </c>
      <c r="K52" s="329">
        <v>37</v>
      </c>
      <c r="L52" s="330">
        <v>32190</v>
      </c>
      <c r="M52" s="331">
        <v>20.399999999999999</v>
      </c>
      <c r="N52" s="332">
        <v>16.600000000000001</v>
      </c>
    </row>
    <row r="53" spans="1:14">
      <c r="A53" s="248"/>
      <c r="B53" s="244"/>
      <c r="C53" s="244"/>
      <c r="D53" s="244"/>
      <c r="E53" s="244"/>
      <c r="F53" s="244"/>
      <c r="G53" s="310" t="s">
        <v>508</v>
      </c>
      <c r="H53" s="311"/>
      <c r="I53" s="319">
        <v>1528988</v>
      </c>
      <c r="J53" s="320">
        <v>26744</v>
      </c>
      <c r="K53" s="321">
        <v>-27.3</v>
      </c>
      <c r="L53" s="322">
        <v>61882</v>
      </c>
      <c r="M53" s="323">
        <v>6.7</v>
      </c>
      <c r="N53" s="324">
        <v>-34</v>
      </c>
    </row>
    <row r="54" spans="1:14">
      <c r="A54" s="248"/>
      <c r="B54" s="244"/>
      <c r="C54" s="244"/>
      <c r="D54" s="244"/>
      <c r="E54" s="244"/>
      <c r="F54" s="244"/>
      <c r="G54" s="325"/>
      <c r="H54" s="326" t="s">
        <v>507</v>
      </c>
      <c r="I54" s="327">
        <v>1077822</v>
      </c>
      <c r="J54" s="328">
        <v>18852</v>
      </c>
      <c r="K54" s="329">
        <v>-33.799999999999997</v>
      </c>
      <c r="L54" s="330">
        <v>32175</v>
      </c>
      <c r="M54" s="331">
        <v>0</v>
      </c>
      <c r="N54" s="332">
        <v>-33.799999999999997</v>
      </c>
    </row>
    <row r="55" spans="1:14">
      <c r="A55" s="248"/>
      <c r="B55" s="244"/>
      <c r="C55" s="244"/>
      <c r="D55" s="244"/>
      <c r="E55" s="244"/>
      <c r="F55" s="244"/>
      <c r="G55" s="310" t="s">
        <v>509</v>
      </c>
      <c r="H55" s="311"/>
      <c r="I55" s="319">
        <v>1646552</v>
      </c>
      <c r="J55" s="320">
        <v>28825</v>
      </c>
      <c r="K55" s="321">
        <v>7.8</v>
      </c>
      <c r="L55" s="322">
        <v>47569</v>
      </c>
      <c r="M55" s="323">
        <v>-23.1</v>
      </c>
      <c r="N55" s="324">
        <v>30.9</v>
      </c>
    </row>
    <row r="56" spans="1:14">
      <c r="A56" s="248"/>
      <c r="B56" s="244"/>
      <c r="C56" s="244"/>
      <c r="D56" s="244"/>
      <c r="E56" s="244"/>
      <c r="F56" s="244"/>
      <c r="G56" s="325"/>
      <c r="H56" s="326" t="s">
        <v>507</v>
      </c>
      <c r="I56" s="327">
        <v>1279187</v>
      </c>
      <c r="J56" s="328">
        <v>22394</v>
      </c>
      <c r="K56" s="329">
        <v>18.8</v>
      </c>
      <c r="L56" s="330">
        <v>26255</v>
      </c>
      <c r="M56" s="331">
        <v>-18.399999999999999</v>
      </c>
      <c r="N56" s="332">
        <v>37.200000000000003</v>
      </c>
    </row>
    <row r="57" spans="1:14">
      <c r="A57" s="248"/>
      <c r="B57" s="244"/>
      <c r="C57" s="244"/>
      <c r="D57" s="244"/>
      <c r="E57" s="244"/>
      <c r="F57" s="244"/>
      <c r="G57" s="310" t="s">
        <v>510</v>
      </c>
      <c r="H57" s="311"/>
      <c r="I57" s="319">
        <v>1671571</v>
      </c>
      <c r="J57" s="320">
        <v>29007</v>
      </c>
      <c r="K57" s="321">
        <v>0.6</v>
      </c>
      <c r="L57" s="322">
        <v>50880</v>
      </c>
      <c r="M57" s="323">
        <v>7</v>
      </c>
      <c r="N57" s="324">
        <v>-6.4</v>
      </c>
    </row>
    <row r="58" spans="1:14">
      <c r="A58" s="248"/>
      <c r="B58" s="244"/>
      <c r="C58" s="244"/>
      <c r="D58" s="244"/>
      <c r="E58" s="244"/>
      <c r="F58" s="244"/>
      <c r="G58" s="325"/>
      <c r="H58" s="326" t="s">
        <v>507</v>
      </c>
      <c r="I58" s="327">
        <v>1243476</v>
      </c>
      <c r="J58" s="328">
        <v>21578</v>
      </c>
      <c r="K58" s="329">
        <v>-3.6</v>
      </c>
      <c r="L58" s="330">
        <v>26879</v>
      </c>
      <c r="M58" s="331">
        <v>2.4</v>
      </c>
      <c r="N58" s="332">
        <v>-6</v>
      </c>
    </row>
    <row r="59" spans="1:14">
      <c r="A59" s="248"/>
      <c r="B59" s="244"/>
      <c r="C59" s="244"/>
      <c r="D59" s="244"/>
      <c r="E59" s="244"/>
      <c r="F59" s="244"/>
      <c r="G59" s="310" t="s">
        <v>511</v>
      </c>
      <c r="H59" s="311"/>
      <c r="I59" s="319">
        <v>3124876</v>
      </c>
      <c r="J59" s="320">
        <v>54341</v>
      </c>
      <c r="K59" s="321">
        <v>87.3</v>
      </c>
      <c r="L59" s="322">
        <v>63956</v>
      </c>
      <c r="M59" s="323">
        <v>25.7</v>
      </c>
      <c r="N59" s="324">
        <v>61.6</v>
      </c>
    </row>
    <row r="60" spans="1:14">
      <c r="A60" s="248"/>
      <c r="B60" s="244"/>
      <c r="C60" s="244"/>
      <c r="D60" s="244"/>
      <c r="E60" s="244"/>
      <c r="F60" s="244"/>
      <c r="G60" s="325"/>
      <c r="H60" s="326" t="s">
        <v>507</v>
      </c>
      <c r="I60" s="333">
        <v>2012127</v>
      </c>
      <c r="J60" s="328">
        <v>34990</v>
      </c>
      <c r="K60" s="329">
        <v>62.2</v>
      </c>
      <c r="L60" s="330">
        <v>29239</v>
      </c>
      <c r="M60" s="331">
        <v>8.8000000000000007</v>
      </c>
      <c r="N60" s="332">
        <v>53.4</v>
      </c>
    </row>
    <row r="61" spans="1:14">
      <c r="A61" s="248"/>
      <c r="B61" s="244"/>
      <c r="C61" s="244"/>
      <c r="D61" s="244"/>
      <c r="E61" s="244"/>
      <c r="F61" s="244"/>
      <c r="G61" s="310" t="s">
        <v>512</v>
      </c>
      <c r="H61" s="334"/>
      <c r="I61" s="335">
        <v>2014401</v>
      </c>
      <c r="J61" s="336">
        <v>35143</v>
      </c>
      <c r="K61" s="337">
        <v>20.9</v>
      </c>
      <c r="L61" s="338">
        <v>56459</v>
      </c>
      <c r="M61" s="339">
        <v>6.6</v>
      </c>
      <c r="N61" s="324">
        <v>14.3</v>
      </c>
    </row>
    <row r="62" spans="1:14">
      <c r="A62" s="248"/>
      <c r="B62" s="244"/>
      <c r="C62" s="244"/>
      <c r="D62" s="244"/>
      <c r="E62" s="244"/>
      <c r="F62" s="244"/>
      <c r="G62" s="325"/>
      <c r="H62" s="326" t="s">
        <v>507</v>
      </c>
      <c r="I62" s="327">
        <v>1447777</v>
      </c>
      <c r="J62" s="328">
        <v>25262</v>
      </c>
      <c r="K62" s="329">
        <v>16.100000000000001</v>
      </c>
      <c r="L62" s="330">
        <v>29348</v>
      </c>
      <c r="M62" s="331">
        <v>2.6</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13.56</v>
      </c>
      <c r="G47" s="12">
        <v>15.51</v>
      </c>
      <c r="H47" s="12">
        <v>17.600000000000001</v>
      </c>
      <c r="I47" s="12">
        <v>17.77</v>
      </c>
      <c r="J47" s="13">
        <v>18.489999999999998</v>
      </c>
    </row>
    <row r="48" spans="2:10" ht="57.75" customHeight="1">
      <c r="B48" s="14"/>
      <c r="C48" s="1139" t="s">
        <v>4</v>
      </c>
      <c r="D48" s="1139"/>
      <c r="E48" s="1140"/>
      <c r="F48" s="15">
        <v>6.69</v>
      </c>
      <c r="G48" s="16">
        <v>6.99</v>
      </c>
      <c r="H48" s="16">
        <v>5.38</v>
      </c>
      <c r="I48" s="16">
        <v>7.68</v>
      </c>
      <c r="J48" s="17">
        <v>8.02</v>
      </c>
    </row>
    <row r="49" spans="2:10" ht="57.75" customHeight="1" thickBot="1">
      <c r="B49" s="18"/>
      <c r="C49" s="1141" t="s">
        <v>5</v>
      </c>
      <c r="D49" s="1141"/>
      <c r="E49" s="1142"/>
      <c r="F49" s="19" t="s">
        <v>519</v>
      </c>
      <c r="G49" s="20">
        <v>2.68</v>
      </c>
      <c r="H49" s="20">
        <v>0.82</v>
      </c>
      <c r="I49" s="20">
        <v>2.83</v>
      </c>
      <c r="J49" s="21">
        <v>1.49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election activeCell="K35" sqref="K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11.23</v>
      </c>
      <c r="G34" s="33">
        <v>11.01</v>
      </c>
      <c r="H34" s="33">
        <v>9.91</v>
      </c>
      <c r="I34" s="33">
        <v>11.18</v>
      </c>
      <c r="J34" s="34">
        <v>12.19</v>
      </c>
      <c r="K34" s="22"/>
      <c r="L34" s="22"/>
      <c r="M34" s="22"/>
      <c r="N34" s="22"/>
      <c r="O34" s="22"/>
      <c r="P34" s="22"/>
    </row>
    <row r="35" spans="1:16" ht="39" customHeight="1">
      <c r="A35" s="22"/>
      <c r="B35" s="35"/>
      <c r="C35" s="1143" t="s">
        <v>521</v>
      </c>
      <c r="D35" s="1144"/>
      <c r="E35" s="1145"/>
      <c r="F35" s="36">
        <v>5.95</v>
      </c>
      <c r="G35" s="37">
        <v>6.34</v>
      </c>
      <c r="H35" s="37">
        <v>4.7699999999999996</v>
      </c>
      <c r="I35" s="37">
        <v>7.35</v>
      </c>
      <c r="J35" s="38">
        <v>7.29</v>
      </c>
      <c r="K35" s="22"/>
      <c r="L35" s="22"/>
      <c r="M35" s="22"/>
      <c r="N35" s="22"/>
      <c r="O35" s="22"/>
      <c r="P35" s="22"/>
    </row>
    <row r="36" spans="1:16" ht="39" customHeight="1">
      <c r="A36" s="22"/>
      <c r="B36" s="35"/>
      <c r="C36" s="1143" t="s">
        <v>522</v>
      </c>
      <c r="D36" s="1144"/>
      <c r="E36" s="1145"/>
      <c r="F36" s="36">
        <v>7.19</v>
      </c>
      <c r="G36" s="37">
        <v>8</v>
      </c>
      <c r="H36" s="37">
        <v>8.06</v>
      </c>
      <c r="I36" s="37">
        <v>7.58</v>
      </c>
      <c r="J36" s="38">
        <v>6.92</v>
      </c>
      <c r="K36" s="22"/>
      <c r="L36" s="22"/>
      <c r="M36" s="22"/>
      <c r="N36" s="22"/>
      <c r="O36" s="22"/>
      <c r="P36" s="22"/>
    </row>
    <row r="37" spans="1:16" ht="39" customHeight="1">
      <c r="A37" s="22"/>
      <c r="B37" s="35"/>
      <c r="C37" s="1143" t="s">
        <v>523</v>
      </c>
      <c r="D37" s="1144"/>
      <c r="E37" s="1145"/>
      <c r="F37" s="36">
        <v>0.24</v>
      </c>
      <c r="G37" s="37">
        <v>0.73</v>
      </c>
      <c r="H37" s="37">
        <v>0.89</v>
      </c>
      <c r="I37" s="37">
        <v>1.1100000000000001</v>
      </c>
      <c r="J37" s="38">
        <v>1.39</v>
      </c>
      <c r="K37" s="22"/>
      <c r="L37" s="22"/>
      <c r="M37" s="22"/>
      <c r="N37" s="22"/>
      <c r="O37" s="22"/>
      <c r="P37" s="22"/>
    </row>
    <row r="38" spans="1:16" ht="39" customHeight="1">
      <c r="A38" s="22"/>
      <c r="B38" s="35"/>
      <c r="C38" s="1143" t="s">
        <v>524</v>
      </c>
      <c r="D38" s="1144"/>
      <c r="E38" s="1145"/>
      <c r="F38" s="36">
        <v>0.98</v>
      </c>
      <c r="G38" s="37">
        <v>1.08</v>
      </c>
      <c r="H38" s="37">
        <v>1.18</v>
      </c>
      <c r="I38" s="37">
        <v>0.89</v>
      </c>
      <c r="J38" s="38">
        <v>0.95</v>
      </c>
      <c r="K38" s="22"/>
      <c r="L38" s="22"/>
      <c r="M38" s="22"/>
      <c r="N38" s="22"/>
      <c r="O38" s="22"/>
      <c r="P38" s="22"/>
    </row>
    <row r="39" spans="1:16" ht="39" customHeight="1">
      <c r="A39" s="22"/>
      <c r="B39" s="35"/>
      <c r="C39" s="1143" t="s">
        <v>525</v>
      </c>
      <c r="D39" s="1144"/>
      <c r="E39" s="1145"/>
      <c r="F39" s="36">
        <v>0.4</v>
      </c>
      <c r="G39" s="37">
        <v>0.56000000000000005</v>
      </c>
      <c r="H39" s="37">
        <v>0.46</v>
      </c>
      <c r="I39" s="37">
        <v>0.23</v>
      </c>
      <c r="J39" s="38">
        <v>0.6</v>
      </c>
      <c r="K39" s="22"/>
      <c r="L39" s="22"/>
      <c r="M39" s="22"/>
      <c r="N39" s="22"/>
      <c r="O39" s="22"/>
      <c r="P39" s="22"/>
    </row>
    <row r="40" spans="1:16" ht="39" customHeight="1">
      <c r="A40" s="22"/>
      <c r="B40" s="35"/>
      <c r="C40" s="1143" t="s">
        <v>526</v>
      </c>
      <c r="D40" s="1144"/>
      <c r="E40" s="1145"/>
      <c r="F40" s="36">
        <v>0.34</v>
      </c>
      <c r="G40" s="37">
        <v>0.1</v>
      </c>
      <c r="H40" s="37">
        <v>0.15</v>
      </c>
      <c r="I40" s="37">
        <v>0.1</v>
      </c>
      <c r="J40" s="38">
        <v>0.14000000000000001</v>
      </c>
      <c r="K40" s="22"/>
      <c r="L40" s="22"/>
      <c r="M40" s="22"/>
      <c r="N40" s="22"/>
      <c r="O40" s="22"/>
      <c r="P40" s="22"/>
    </row>
    <row r="41" spans="1:16" ht="39" customHeight="1">
      <c r="A41" s="22"/>
      <c r="B41" s="35"/>
      <c r="C41" s="1143" t="s">
        <v>527</v>
      </c>
      <c r="D41" s="1144"/>
      <c r="E41" s="1145"/>
      <c r="F41" s="36">
        <v>0.04</v>
      </c>
      <c r="G41" s="37">
        <v>0.03</v>
      </c>
      <c r="H41" s="37">
        <v>0.03</v>
      </c>
      <c r="I41" s="37">
        <v>0.11</v>
      </c>
      <c r="J41" s="38">
        <v>0.04</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0.06</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52" sqref="N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1548</v>
      </c>
      <c r="L45" s="60">
        <v>1540</v>
      </c>
      <c r="M45" s="60">
        <v>1393</v>
      </c>
      <c r="N45" s="60">
        <v>1303</v>
      </c>
      <c r="O45" s="61">
        <v>1235</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497</v>
      </c>
      <c r="L48" s="64">
        <v>443</v>
      </c>
      <c r="M48" s="64">
        <v>397</v>
      </c>
      <c r="N48" s="64">
        <v>363</v>
      </c>
      <c r="O48" s="65">
        <v>362</v>
      </c>
      <c r="P48" s="48"/>
      <c r="Q48" s="48"/>
      <c r="R48" s="48"/>
      <c r="S48" s="48"/>
      <c r="T48" s="48"/>
      <c r="U48" s="48"/>
    </row>
    <row r="49" spans="1:21" ht="30.75" customHeight="1">
      <c r="A49" s="48"/>
      <c r="B49" s="1161"/>
      <c r="C49" s="1162"/>
      <c r="D49" s="62"/>
      <c r="E49" s="1153" t="s">
        <v>16</v>
      </c>
      <c r="F49" s="1153"/>
      <c r="G49" s="1153"/>
      <c r="H49" s="1153"/>
      <c r="I49" s="1153"/>
      <c r="J49" s="1154"/>
      <c r="K49" s="63">
        <v>102</v>
      </c>
      <c r="L49" s="64">
        <v>100</v>
      </c>
      <c r="M49" s="64">
        <v>82</v>
      </c>
      <c r="N49" s="64">
        <v>90</v>
      </c>
      <c r="O49" s="65">
        <v>32</v>
      </c>
      <c r="P49" s="48"/>
      <c r="Q49" s="48"/>
      <c r="R49" s="48"/>
      <c r="S49" s="48"/>
      <c r="T49" s="48"/>
      <c r="U49" s="48"/>
    </row>
    <row r="50" spans="1:21" ht="30.75" customHeight="1">
      <c r="A50" s="48"/>
      <c r="B50" s="1161"/>
      <c r="C50" s="1162"/>
      <c r="D50" s="62"/>
      <c r="E50" s="1153" t="s">
        <v>17</v>
      </c>
      <c r="F50" s="1153"/>
      <c r="G50" s="1153"/>
      <c r="H50" s="1153"/>
      <c r="I50" s="1153"/>
      <c r="J50" s="1154"/>
      <c r="K50" s="63">
        <v>2</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t="s">
        <v>475</v>
      </c>
      <c r="N51" s="64" t="s">
        <v>475</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1332</v>
      </c>
      <c r="L52" s="64">
        <v>1320</v>
      </c>
      <c r="M52" s="64">
        <v>1377</v>
      </c>
      <c r="N52" s="64">
        <v>1427</v>
      </c>
      <c r="O52" s="65">
        <v>1400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819</v>
      </c>
      <c r="L53" s="69">
        <v>765</v>
      </c>
      <c r="M53" s="69">
        <v>496</v>
      </c>
      <c r="N53" s="69">
        <v>330</v>
      </c>
      <c r="O53" s="70">
        <v>230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election activeCell="N44" sqref="N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11889</v>
      </c>
      <c r="J41" s="83">
        <v>11935</v>
      </c>
      <c r="K41" s="83">
        <v>11879</v>
      </c>
      <c r="L41" s="83">
        <v>12240</v>
      </c>
      <c r="M41" s="84">
        <v>13262</v>
      </c>
    </row>
    <row r="42" spans="2:13" ht="27.75" customHeight="1">
      <c r="B42" s="1169"/>
      <c r="C42" s="1170"/>
      <c r="D42" s="85"/>
      <c r="E42" s="1175" t="s">
        <v>26</v>
      </c>
      <c r="F42" s="1175"/>
      <c r="G42" s="1175"/>
      <c r="H42" s="1176"/>
      <c r="I42" s="86">
        <v>14</v>
      </c>
      <c r="J42" s="87">
        <v>14</v>
      </c>
      <c r="K42" s="87">
        <v>14</v>
      </c>
      <c r="L42" s="87">
        <v>13</v>
      </c>
      <c r="M42" s="88">
        <v>13</v>
      </c>
    </row>
    <row r="43" spans="2:13" ht="27.75" customHeight="1">
      <c r="B43" s="1169"/>
      <c r="C43" s="1170"/>
      <c r="D43" s="85"/>
      <c r="E43" s="1175" t="s">
        <v>27</v>
      </c>
      <c r="F43" s="1175"/>
      <c r="G43" s="1175"/>
      <c r="H43" s="1176"/>
      <c r="I43" s="86">
        <v>5611</v>
      </c>
      <c r="J43" s="87">
        <v>5913</v>
      </c>
      <c r="K43" s="87">
        <v>5528</v>
      </c>
      <c r="L43" s="87">
        <v>4747</v>
      </c>
      <c r="M43" s="88">
        <v>4114</v>
      </c>
    </row>
    <row r="44" spans="2:13" ht="27.75" customHeight="1">
      <c r="B44" s="1169"/>
      <c r="C44" s="1170"/>
      <c r="D44" s="85"/>
      <c r="E44" s="1175" t="s">
        <v>28</v>
      </c>
      <c r="F44" s="1175"/>
      <c r="G44" s="1175"/>
      <c r="H44" s="1176"/>
      <c r="I44" s="86">
        <v>319</v>
      </c>
      <c r="J44" s="87">
        <v>265</v>
      </c>
      <c r="K44" s="87">
        <v>228</v>
      </c>
      <c r="L44" s="87">
        <v>165</v>
      </c>
      <c r="M44" s="88">
        <v>244</v>
      </c>
    </row>
    <row r="45" spans="2:13" ht="27.75" customHeight="1">
      <c r="B45" s="1169"/>
      <c r="C45" s="1170"/>
      <c r="D45" s="85"/>
      <c r="E45" s="1175" t="s">
        <v>29</v>
      </c>
      <c r="F45" s="1175"/>
      <c r="G45" s="1175"/>
      <c r="H45" s="1176"/>
      <c r="I45" s="86">
        <v>2490</v>
      </c>
      <c r="J45" s="87">
        <v>2339</v>
      </c>
      <c r="K45" s="87">
        <v>2317</v>
      </c>
      <c r="L45" s="87">
        <v>2182</v>
      </c>
      <c r="M45" s="88">
        <v>1637</v>
      </c>
    </row>
    <row r="46" spans="2:13" ht="27.75" customHeight="1">
      <c r="B46" s="1169"/>
      <c r="C46" s="1170"/>
      <c r="D46" s="85"/>
      <c r="E46" s="1175" t="s">
        <v>30</v>
      </c>
      <c r="F46" s="1175"/>
      <c r="G46" s="1175"/>
      <c r="H46" s="1176"/>
      <c r="I46" s="86">
        <v>1</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1950</v>
      </c>
      <c r="J49" s="87">
        <v>2464</v>
      </c>
      <c r="K49" s="87">
        <v>2768</v>
      </c>
      <c r="L49" s="87">
        <v>2932</v>
      </c>
      <c r="M49" s="88">
        <v>3049</v>
      </c>
    </row>
    <row r="50" spans="2:13" ht="27.75" customHeight="1">
      <c r="B50" s="1169"/>
      <c r="C50" s="1170"/>
      <c r="D50" s="85"/>
      <c r="E50" s="1175" t="s">
        <v>35</v>
      </c>
      <c r="F50" s="1175"/>
      <c r="G50" s="1175"/>
      <c r="H50" s="1176"/>
      <c r="I50" s="86">
        <v>2470</v>
      </c>
      <c r="J50" s="87">
        <v>2628</v>
      </c>
      <c r="K50" s="87">
        <v>2609</v>
      </c>
      <c r="L50" s="87">
        <v>2477</v>
      </c>
      <c r="M50" s="88">
        <v>2243</v>
      </c>
    </row>
    <row r="51" spans="2:13" ht="27.75" customHeight="1">
      <c r="B51" s="1171"/>
      <c r="C51" s="1172"/>
      <c r="D51" s="85"/>
      <c r="E51" s="1175" t="s">
        <v>36</v>
      </c>
      <c r="F51" s="1175"/>
      <c r="G51" s="1175"/>
      <c r="H51" s="1176"/>
      <c r="I51" s="86">
        <v>12568</v>
      </c>
      <c r="J51" s="87">
        <v>13060</v>
      </c>
      <c r="K51" s="87">
        <v>13420</v>
      </c>
      <c r="L51" s="87">
        <v>13885</v>
      </c>
      <c r="M51" s="88">
        <v>14317</v>
      </c>
    </row>
    <row r="52" spans="2:13" ht="27.75" customHeight="1" thickBot="1">
      <c r="B52" s="1179" t="s">
        <v>37</v>
      </c>
      <c r="C52" s="1180"/>
      <c r="D52" s="90"/>
      <c r="E52" s="1181" t="s">
        <v>38</v>
      </c>
      <c r="F52" s="1181"/>
      <c r="G52" s="1181"/>
      <c r="H52" s="1182"/>
      <c r="I52" s="91">
        <v>3334</v>
      </c>
      <c r="J52" s="92">
        <v>2313</v>
      </c>
      <c r="K52" s="92">
        <v>1170</v>
      </c>
      <c r="L52" s="92">
        <v>54</v>
      </c>
      <c r="M52" s="93">
        <v>-338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36800</v>
      </c>
      <c r="E3" s="116"/>
      <c r="F3" s="117">
        <v>58009</v>
      </c>
      <c r="G3" s="118"/>
      <c r="H3" s="119"/>
    </row>
    <row r="4" spans="1:8">
      <c r="A4" s="120"/>
      <c r="B4" s="121"/>
      <c r="C4" s="122"/>
      <c r="D4" s="123">
        <v>28498</v>
      </c>
      <c r="E4" s="124"/>
      <c r="F4" s="125">
        <v>32190</v>
      </c>
      <c r="G4" s="126"/>
      <c r="H4" s="127"/>
    </row>
    <row r="5" spans="1:8">
      <c r="A5" s="108" t="s">
        <v>508</v>
      </c>
      <c r="B5" s="113"/>
      <c r="C5" s="114"/>
      <c r="D5" s="115">
        <v>26744</v>
      </c>
      <c r="E5" s="116"/>
      <c r="F5" s="117">
        <v>61882</v>
      </c>
      <c r="G5" s="118"/>
      <c r="H5" s="119"/>
    </row>
    <row r="6" spans="1:8">
      <c r="A6" s="120"/>
      <c r="B6" s="121"/>
      <c r="C6" s="122"/>
      <c r="D6" s="123">
        <v>18852</v>
      </c>
      <c r="E6" s="124"/>
      <c r="F6" s="125">
        <v>32175</v>
      </c>
      <c r="G6" s="126"/>
      <c r="H6" s="127"/>
    </row>
    <row r="7" spans="1:8">
      <c r="A7" s="108" t="s">
        <v>509</v>
      </c>
      <c r="B7" s="113"/>
      <c r="C7" s="114"/>
      <c r="D7" s="115">
        <v>28825</v>
      </c>
      <c r="E7" s="116"/>
      <c r="F7" s="117">
        <v>47569</v>
      </c>
      <c r="G7" s="118"/>
      <c r="H7" s="119"/>
    </row>
    <row r="8" spans="1:8">
      <c r="A8" s="120"/>
      <c r="B8" s="121"/>
      <c r="C8" s="122"/>
      <c r="D8" s="123">
        <v>22394</v>
      </c>
      <c r="E8" s="124"/>
      <c r="F8" s="125">
        <v>26255</v>
      </c>
      <c r="G8" s="126"/>
      <c r="H8" s="127"/>
    </row>
    <row r="9" spans="1:8">
      <c r="A9" s="108" t="s">
        <v>510</v>
      </c>
      <c r="B9" s="113"/>
      <c r="C9" s="114"/>
      <c r="D9" s="115">
        <v>29007</v>
      </c>
      <c r="E9" s="116"/>
      <c r="F9" s="117">
        <v>50880</v>
      </c>
      <c r="G9" s="118"/>
      <c r="H9" s="119"/>
    </row>
    <row r="10" spans="1:8">
      <c r="A10" s="120"/>
      <c r="B10" s="121"/>
      <c r="C10" s="122"/>
      <c r="D10" s="123">
        <v>21578</v>
      </c>
      <c r="E10" s="124"/>
      <c r="F10" s="125">
        <v>26879</v>
      </c>
      <c r="G10" s="126"/>
      <c r="H10" s="127"/>
    </row>
    <row r="11" spans="1:8">
      <c r="A11" s="108" t="s">
        <v>511</v>
      </c>
      <c r="B11" s="113"/>
      <c r="C11" s="114"/>
      <c r="D11" s="115">
        <v>54341</v>
      </c>
      <c r="E11" s="116"/>
      <c r="F11" s="117">
        <v>63956</v>
      </c>
      <c r="G11" s="118"/>
      <c r="H11" s="119"/>
    </row>
    <row r="12" spans="1:8">
      <c r="A12" s="120"/>
      <c r="B12" s="121"/>
      <c r="C12" s="128"/>
      <c r="D12" s="123">
        <v>34990</v>
      </c>
      <c r="E12" s="124"/>
      <c r="F12" s="125">
        <v>29239</v>
      </c>
      <c r="G12" s="126"/>
      <c r="H12" s="127"/>
    </row>
    <row r="13" spans="1:8">
      <c r="A13" s="108"/>
      <c r="B13" s="113"/>
      <c r="C13" s="129"/>
      <c r="D13" s="130">
        <v>35143</v>
      </c>
      <c r="E13" s="131"/>
      <c r="F13" s="132">
        <v>56459</v>
      </c>
      <c r="G13" s="133"/>
      <c r="H13" s="119"/>
    </row>
    <row r="14" spans="1:8">
      <c r="A14" s="120"/>
      <c r="B14" s="121"/>
      <c r="C14" s="122"/>
      <c r="D14" s="123">
        <v>25262</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6.69</v>
      </c>
      <c r="C19" s="134">
        <f>ROUND(VALUE(SUBSTITUTE(実質収支比率等に係る経年分析!G$48,"▲","-")),2)</f>
        <v>6.99</v>
      </c>
      <c r="D19" s="134">
        <f>ROUND(VALUE(SUBSTITUTE(実質収支比率等に係る経年分析!H$48,"▲","-")),2)</f>
        <v>5.38</v>
      </c>
      <c r="E19" s="134">
        <f>ROUND(VALUE(SUBSTITUTE(実質収支比率等に係る経年分析!I$48,"▲","-")),2)</f>
        <v>7.68</v>
      </c>
      <c r="F19" s="134">
        <f>ROUND(VALUE(SUBSTITUTE(実質収支比率等に係る経年分析!J$48,"▲","-")),2)</f>
        <v>8.02</v>
      </c>
    </row>
    <row r="20" spans="1:11">
      <c r="A20" s="134" t="s">
        <v>43</v>
      </c>
      <c r="B20" s="134">
        <f>ROUND(VALUE(SUBSTITUTE(実質収支比率等に係る経年分析!F$47,"▲","-")),2)</f>
        <v>13.56</v>
      </c>
      <c r="C20" s="134">
        <f>ROUND(VALUE(SUBSTITUTE(実質収支比率等に係る経年分析!G$47,"▲","-")),2)</f>
        <v>15.51</v>
      </c>
      <c r="D20" s="134">
        <f>ROUND(VALUE(SUBSTITUTE(実質収支比率等に係る経年分析!H$47,"▲","-")),2)</f>
        <v>17.600000000000001</v>
      </c>
      <c r="E20" s="134">
        <f>ROUND(VALUE(SUBSTITUTE(実質収支比率等に係る経年分析!I$47,"▲","-")),2)</f>
        <v>17.77</v>
      </c>
      <c r="F20" s="134">
        <f>ROUND(VALUE(SUBSTITUTE(実質収支比率等に係る経年分析!J$47,"▲","-")),2)</f>
        <v>18.489999999999998</v>
      </c>
    </row>
    <row r="21" spans="1:11">
      <c r="A21" s="134" t="s">
        <v>44</v>
      </c>
      <c r="B21" s="134">
        <f>IF(ISNUMBER(VALUE(SUBSTITUTE(実質収支比率等に係る経年分析!F$49,"▲","-"))),ROUND(VALUE(SUBSTITUTE(実質収支比率等に係る経年分析!F$49,"▲","-")),2),NA())</f>
        <v>-1.66</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2.83</v>
      </c>
      <c r="F21" s="134">
        <f>IF(ISNUMBER(VALUE(SUBSTITUTE(実質収支比率等に係る経年分析!J$49,"▲","-"))),ROUND(VALUE(SUBSTITUTE(実質収支比率等に係る経年分析!J$49,"▲","-")),2),NA())</f>
        <v>1.49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高麗川駅西口土地区画整理事業特別会計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武蔵高萩駅北土地区画整理事業特別会計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1332</v>
      </c>
      <c r="E42" s="136"/>
      <c r="F42" s="136"/>
      <c r="G42" s="136">
        <f>'実質公債費比率（分子）の構造'!L$52</f>
        <v>1320</v>
      </c>
      <c r="H42" s="136"/>
      <c r="I42" s="136"/>
      <c r="J42" s="136">
        <f>'実質公債費比率（分子）の構造'!M$52</f>
        <v>1377</v>
      </c>
      <c r="K42" s="136"/>
      <c r="L42" s="136"/>
      <c r="M42" s="136">
        <f>'実質公債費比率（分子）の構造'!N$52</f>
        <v>1427</v>
      </c>
      <c r="N42" s="136"/>
      <c r="O42" s="136"/>
      <c r="P42" s="136">
        <f>'実質公債費比率（分子）の構造'!O$52</f>
        <v>1400</v>
      </c>
    </row>
    <row r="43" spans="1:16">
      <c r="A43" s="136" t="s">
        <v>52</v>
      </c>
      <c r="B43" s="136">
        <f>'実質公債費比率（分子）の構造'!K$51</f>
        <v>2</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102</v>
      </c>
      <c r="C45" s="136"/>
      <c r="D45" s="136"/>
      <c r="E45" s="136">
        <f>'実質公債費比率（分子）の構造'!L$49</f>
        <v>100</v>
      </c>
      <c r="F45" s="136"/>
      <c r="G45" s="136"/>
      <c r="H45" s="136">
        <f>'実質公債費比率（分子）の構造'!M$49</f>
        <v>82</v>
      </c>
      <c r="I45" s="136"/>
      <c r="J45" s="136"/>
      <c r="K45" s="136">
        <f>'実質公債費比率（分子）の構造'!N$49</f>
        <v>90</v>
      </c>
      <c r="L45" s="136"/>
      <c r="M45" s="136"/>
      <c r="N45" s="136">
        <f>'実質公債費比率（分子）の構造'!O$49</f>
        <v>32</v>
      </c>
      <c r="O45" s="136"/>
      <c r="P45" s="136"/>
    </row>
    <row r="46" spans="1:16">
      <c r="A46" s="136" t="s">
        <v>55</v>
      </c>
      <c r="B46" s="136">
        <f>'実質公債費比率（分子）の構造'!K$48</f>
        <v>497</v>
      </c>
      <c r="C46" s="136"/>
      <c r="D46" s="136"/>
      <c r="E46" s="136">
        <f>'実質公債費比率（分子）の構造'!L$48</f>
        <v>443</v>
      </c>
      <c r="F46" s="136"/>
      <c r="G46" s="136"/>
      <c r="H46" s="136">
        <f>'実質公債費比率（分子）の構造'!M$48</f>
        <v>397</v>
      </c>
      <c r="I46" s="136"/>
      <c r="J46" s="136"/>
      <c r="K46" s="136">
        <f>'実質公債費比率（分子）の構造'!N$48</f>
        <v>363</v>
      </c>
      <c r="L46" s="136"/>
      <c r="M46" s="136"/>
      <c r="N46" s="136">
        <f>'実質公債費比率（分子）の構造'!O$48</f>
        <v>362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1548</v>
      </c>
      <c r="C49" s="136"/>
      <c r="D49" s="136"/>
      <c r="E49" s="136">
        <f>'実質公債費比率（分子）の構造'!L$45</f>
        <v>1540</v>
      </c>
      <c r="F49" s="136"/>
      <c r="G49" s="136"/>
      <c r="H49" s="136">
        <f>'実質公債費比率（分子）の構造'!M$45</f>
        <v>1393</v>
      </c>
      <c r="I49" s="136"/>
      <c r="J49" s="136"/>
      <c r="K49" s="136">
        <f>'実質公債費比率（分子）の構造'!N$45</f>
        <v>1303</v>
      </c>
      <c r="L49" s="136"/>
      <c r="M49" s="136"/>
      <c r="N49" s="136">
        <f>'実質公債費比率（分子）の構造'!O$45</f>
        <v>1235</v>
      </c>
      <c r="O49" s="136"/>
      <c r="P49" s="136"/>
    </row>
    <row r="50" spans="1:16">
      <c r="A50" s="136" t="s">
        <v>59</v>
      </c>
      <c r="B50" s="136" t="e">
        <f>NA()</f>
        <v>#N/A</v>
      </c>
      <c r="C50" s="136">
        <f>IF(ISNUMBER('実質公債費比率（分子）の構造'!K$53),'実質公債費比率（分子）の構造'!K$53,NA())</f>
        <v>819</v>
      </c>
      <c r="D50" s="136" t="e">
        <f>NA()</f>
        <v>#N/A</v>
      </c>
      <c r="E50" s="136" t="e">
        <f>NA()</f>
        <v>#N/A</v>
      </c>
      <c r="F50" s="136">
        <f>IF(ISNUMBER('実質公債費比率（分子）の構造'!L$53),'実質公債費比率（分子）の構造'!L$53,NA())</f>
        <v>765</v>
      </c>
      <c r="G50" s="136" t="e">
        <f>NA()</f>
        <v>#N/A</v>
      </c>
      <c r="H50" s="136" t="e">
        <f>NA()</f>
        <v>#N/A</v>
      </c>
      <c r="I50" s="136">
        <f>IF(ISNUMBER('実質公債費比率（分子）の構造'!M$53),'実質公債費比率（分子）の構造'!M$53,NA())</f>
        <v>496</v>
      </c>
      <c r="J50" s="136" t="e">
        <f>NA()</f>
        <v>#N/A</v>
      </c>
      <c r="K50" s="136" t="e">
        <f>NA()</f>
        <v>#N/A</v>
      </c>
      <c r="L50" s="136">
        <f>IF(ISNUMBER('実質公債費比率（分子）の構造'!N$53),'実質公債費比率（分子）の構造'!N$53,NA())</f>
        <v>330</v>
      </c>
      <c r="M50" s="136" t="e">
        <f>NA()</f>
        <v>#N/A</v>
      </c>
      <c r="N50" s="136" t="e">
        <f>NA()</f>
        <v>#N/A</v>
      </c>
      <c r="O50" s="136">
        <f>IF(ISNUMBER('実質公債費比率（分子）の構造'!O$53),'実質公債費比率（分子）の構造'!O$53,NA())</f>
        <v>230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12568</v>
      </c>
      <c r="E56" s="135"/>
      <c r="F56" s="135"/>
      <c r="G56" s="135">
        <f>'将来負担比率（分子）の構造'!J$51</f>
        <v>13060</v>
      </c>
      <c r="H56" s="135"/>
      <c r="I56" s="135"/>
      <c r="J56" s="135">
        <f>'将来負担比率（分子）の構造'!K$51</f>
        <v>13420</v>
      </c>
      <c r="K56" s="135"/>
      <c r="L56" s="135"/>
      <c r="M56" s="135">
        <f>'将来負担比率（分子）の構造'!L$51</f>
        <v>13885</v>
      </c>
      <c r="N56" s="135"/>
      <c r="O56" s="135"/>
      <c r="P56" s="135">
        <f>'将来負担比率（分子）の構造'!M$51</f>
        <v>14317</v>
      </c>
    </row>
    <row r="57" spans="1:16">
      <c r="A57" s="135" t="s">
        <v>35</v>
      </c>
      <c r="B57" s="135"/>
      <c r="C57" s="135"/>
      <c r="D57" s="135">
        <f>'将来負担比率（分子）の構造'!I$50</f>
        <v>2470</v>
      </c>
      <c r="E57" s="135"/>
      <c r="F57" s="135"/>
      <c r="G57" s="135">
        <f>'将来負担比率（分子）の構造'!J$50</f>
        <v>2628</v>
      </c>
      <c r="H57" s="135"/>
      <c r="I57" s="135"/>
      <c r="J57" s="135">
        <f>'将来負担比率（分子）の構造'!K$50</f>
        <v>2609</v>
      </c>
      <c r="K57" s="135"/>
      <c r="L57" s="135"/>
      <c r="M57" s="135">
        <f>'将来負担比率（分子）の構造'!L$50</f>
        <v>2477</v>
      </c>
      <c r="N57" s="135"/>
      <c r="O57" s="135"/>
      <c r="P57" s="135">
        <f>'将来負担比率（分子）の構造'!M$50</f>
        <v>2243</v>
      </c>
    </row>
    <row r="58" spans="1:16">
      <c r="A58" s="135" t="s">
        <v>34</v>
      </c>
      <c r="B58" s="135"/>
      <c r="C58" s="135"/>
      <c r="D58" s="135">
        <f>'将来負担比率（分子）の構造'!I$49</f>
        <v>1950</v>
      </c>
      <c r="E58" s="135"/>
      <c r="F58" s="135"/>
      <c r="G58" s="135">
        <f>'将来負担比率（分子）の構造'!J$49</f>
        <v>2464</v>
      </c>
      <c r="H58" s="135"/>
      <c r="I58" s="135"/>
      <c r="J58" s="135">
        <f>'将来負担比率（分子）の構造'!K$49</f>
        <v>2768</v>
      </c>
      <c r="K58" s="135"/>
      <c r="L58" s="135"/>
      <c r="M58" s="135">
        <f>'将来負担比率（分子）の構造'!L$49</f>
        <v>2932</v>
      </c>
      <c r="N58" s="135"/>
      <c r="O58" s="135"/>
      <c r="P58" s="135">
        <f>'将来負担比率（分子）の構造'!M$49</f>
        <v>3049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2490</v>
      </c>
      <c r="C62" s="135"/>
      <c r="D62" s="135"/>
      <c r="E62" s="135">
        <f>'将来負担比率（分子）の構造'!J$45</f>
        <v>2339</v>
      </c>
      <c r="F62" s="135"/>
      <c r="G62" s="135"/>
      <c r="H62" s="135">
        <f>'将来負担比率（分子）の構造'!K$45</f>
        <v>2317</v>
      </c>
      <c r="I62" s="135"/>
      <c r="J62" s="135"/>
      <c r="K62" s="135">
        <f>'将来負担比率（分子）の構造'!L$45</f>
        <v>2182</v>
      </c>
      <c r="L62" s="135"/>
      <c r="M62" s="135"/>
      <c r="N62" s="135">
        <f>'将来負担比率（分子）の構造'!M$45</f>
        <v>1637</v>
      </c>
      <c r="O62" s="135"/>
      <c r="P62" s="135"/>
    </row>
    <row r="63" spans="1:16">
      <c r="A63" s="135" t="s">
        <v>28</v>
      </c>
      <c r="B63" s="135">
        <f>'将来負担比率（分子）の構造'!I$44</f>
        <v>319</v>
      </c>
      <c r="C63" s="135"/>
      <c r="D63" s="135"/>
      <c r="E63" s="135">
        <f>'将来負担比率（分子）の構造'!J$44</f>
        <v>265</v>
      </c>
      <c r="F63" s="135"/>
      <c r="G63" s="135"/>
      <c r="H63" s="135">
        <f>'将来負担比率（分子）の構造'!K$44</f>
        <v>228</v>
      </c>
      <c r="I63" s="135"/>
      <c r="J63" s="135"/>
      <c r="K63" s="135">
        <f>'将来負担比率（分子）の構造'!L$44</f>
        <v>165</v>
      </c>
      <c r="L63" s="135"/>
      <c r="M63" s="135"/>
      <c r="N63" s="135">
        <f>'将来負担比率（分子）の構造'!M$44</f>
        <v>244</v>
      </c>
      <c r="O63" s="135"/>
      <c r="P63" s="135"/>
    </row>
    <row r="64" spans="1:16">
      <c r="A64" s="135" t="s">
        <v>27</v>
      </c>
      <c r="B64" s="135">
        <f>'将来負担比率（分子）の構造'!I$43</f>
        <v>5611</v>
      </c>
      <c r="C64" s="135"/>
      <c r="D64" s="135"/>
      <c r="E64" s="135">
        <f>'将来負担比率（分子）の構造'!J$43</f>
        <v>5913</v>
      </c>
      <c r="F64" s="135"/>
      <c r="G64" s="135"/>
      <c r="H64" s="135">
        <f>'将来負担比率（分子）の構造'!K$43</f>
        <v>5528</v>
      </c>
      <c r="I64" s="135"/>
      <c r="J64" s="135"/>
      <c r="K64" s="135">
        <f>'将来負担比率（分子）の構造'!L$43</f>
        <v>4747</v>
      </c>
      <c r="L64" s="135"/>
      <c r="M64" s="135"/>
      <c r="N64" s="135">
        <f>'将来負担比率（分子）の構造'!M$43</f>
        <v>4114</v>
      </c>
      <c r="O64" s="135"/>
      <c r="P64" s="135"/>
    </row>
    <row r="65" spans="1:16">
      <c r="A65" s="135" t="s">
        <v>26</v>
      </c>
      <c r="B65" s="135">
        <f>'将来負担比率（分子）の構造'!I$42</f>
        <v>14</v>
      </c>
      <c r="C65" s="135"/>
      <c r="D65" s="135"/>
      <c r="E65" s="135">
        <f>'将来負担比率（分子）の構造'!J$42</f>
        <v>14</v>
      </c>
      <c r="F65" s="135"/>
      <c r="G65" s="135"/>
      <c r="H65" s="135">
        <f>'将来負担比率（分子）の構造'!K$42</f>
        <v>14</v>
      </c>
      <c r="I65" s="135"/>
      <c r="J65" s="135"/>
      <c r="K65" s="135">
        <f>'将来負担比率（分子）の構造'!L$42</f>
        <v>13</v>
      </c>
      <c r="L65" s="135"/>
      <c r="M65" s="135"/>
      <c r="N65" s="135">
        <f>'将来負担比率（分子）の構造'!M$42</f>
        <v>13</v>
      </c>
      <c r="O65" s="135"/>
      <c r="P65" s="135"/>
    </row>
    <row r="66" spans="1:16">
      <c r="A66" s="135" t="s">
        <v>25</v>
      </c>
      <c r="B66" s="135">
        <f>'将来負担比率（分子）の構造'!I$41</f>
        <v>11889</v>
      </c>
      <c r="C66" s="135"/>
      <c r="D66" s="135"/>
      <c r="E66" s="135">
        <f>'将来負担比率（分子）の構造'!J$41</f>
        <v>11935</v>
      </c>
      <c r="F66" s="135"/>
      <c r="G66" s="135"/>
      <c r="H66" s="135">
        <f>'将来負担比率（分子）の構造'!K$41</f>
        <v>11879</v>
      </c>
      <c r="I66" s="135"/>
      <c r="J66" s="135"/>
      <c r="K66" s="135">
        <f>'将来負担比率（分子）の構造'!L$41</f>
        <v>12240</v>
      </c>
      <c r="L66" s="135"/>
      <c r="M66" s="135"/>
      <c r="N66" s="135">
        <f>'将来負担比率（分子）の構造'!M$41</f>
        <v>13262</v>
      </c>
      <c r="O66" s="135"/>
      <c r="P66" s="135"/>
    </row>
    <row r="67" spans="1:16">
      <c r="A67" s="135" t="s">
        <v>63</v>
      </c>
      <c r="B67" s="135" t="e">
        <f>NA()</f>
        <v>#N/A</v>
      </c>
      <c r="C67" s="135">
        <f>IF(ISNUMBER('将来負担比率（分子）の構造'!I$52), IF('将来負担比率（分子）の構造'!I$52 &lt; 0, 0, '将来負担比率（分子）の構造'!I$52), NA())</f>
        <v>3334</v>
      </c>
      <c r="D67" s="135" t="e">
        <f>NA()</f>
        <v>#N/A</v>
      </c>
      <c r="E67" s="135" t="e">
        <f>NA()</f>
        <v>#N/A</v>
      </c>
      <c r="F67" s="135">
        <f>IF(ISNUMBER('将来負担比率（分子）の構造'!J$52), IF('将来負担比率（分子）の構造'!J$52 &lt; 0, 0, '将来負担比率（分子）の構造'!J$52), NA())</f>
        <v>2313</v>
      </c>
      <c r="G67" s="135" t="e">
        <f>NA()</f>
        <v>#N/A</v>
      </c>
      <c r="H67" s="135" t="e">
        <f>NA()</f>
        <v>#N/A</v>
      </c>
      <c r="I67" s="135">
        <f>IF(ISNUMBER('将来負担比率（分子）の構造'!K$52), IF('将来負担比率（分子）の構造'!K$52 &lt; 0, 0, '将来負担比率（分子）の構造'!K$52), NA())</f>
        <v>1170</v>
      </c>
      <c r="J67" s="135" t="e">
        <f>NA()</f>
        <v>#N/A</v>
      </c>
      <c r="K67" s="135" t="e">
        <f>NA()</f>
        <v>#N/A</v>
      </c>
      <c r="L67" s="135">
        <f>IF(ISNUMBER('将来負担比率（分子）の構造'!L$52), IF('将来負担比率（分子）の構造'!L$52 &lt; 0, 0, '将来負担比率（分子）の構造'!L$52), NA())</f>
        <v>54</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2015-04-14T01:58:27Z</cp:lastPrinted>
  <dcterms:created xsi:type="dcterms:W3CDTF">2015-02-17T06:24:58Z</dcterms:created>
  <dcterms:modified xsi:type="dcterms:W3CDTF">2015-05-07T02:25:10Z</dcterms:modified>
</cp:coreProperties>
</file>