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4821\Box\【02_課所共有】10_08_さいたま県土整備事務所\R05年度\12_管理\★事務分掌・HP等\HP修正\2310HP修正\"/>
    </mc:Choice>
  </mc:AlternateContent>
  <bookViews>
    <workbookView xWindow="0" yWindow="0" windowWidth="15360" windowHeight="7785" tabRatio="681"/>
  </bookViews>
  <sheets>
    <sheet name="入力" sheetId="1" r:id="rId1"/>
    <sheet name="着工届" sheetId="2" r:id="rId2"/>
    <sheet name="完了届" sheetId="5" r:id="rId3"/>
    <sheet name="仮復旧完了届(道路占用のみ)" sheetId="6" r:id="rId4"/>
    <sheet name="共通様式" sheetId="7" r:id="rId5"/>
    <sheet name="道路占用チェックリスト" sheetId="8" r:id="rId6"/>
  </sheets>
  <definedNames>
    <definedName name="_xlnm.Print_Area" localSheetId="3">'仮復旧完了届(道路占用のみ)'!$A$2:$I$35</definedName>
    <definedName name="_xlnm.Print_Area" localSheetId="2">完了届!$A$2:$I$35</definedName>
    <definedName name="_xlnm.Print_Area" localSheetId="4">共通様式!$A$2:$I$35</definedName>
    <definedName name="_xlnm.Print_Area" localSheetId="1">着工届!$A$2:$I$35</definedName>
    <definedName name="_xlnm.Print_Area" localSheetId="5">道路占用チェックリスト!$A$1:$C$41</definedName>
    <definedName name="_xlnm.Print_Area" localSheetId="0">入力!$A$1:$E$20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6" l="1"/>
  <c r="B2" i="5"/>
  <c r="B2" i="2"/>
  <c r="A2" i="8" l="1"/>
  <c r="K34" i="6" l="1"/>
  <c r="F35" i="6" s="1"/>
  <c r="K33" i="6"/>
  <c r="C35" i="6" s="1"/>
  <c r="K34" i="5"/>
  <c r="F35" i="5" s="1"/>
  <c r="K33" i="5"/>
  <c r="C35" i="5" s="1"/>
  <c r="K34" i="2"/>
  <c r="F35" i="2" s="1"/>
  <c r="K33" i="2"/>
  <c r="C35" i="2" s="1"/>
  <c r="K2" i="6" l="1"/>
  <c r="A1" i="6" s="1"/>
  <c r="K7" i="6"/>
  <c r="F7" i="6" s="1"/>
  <c r="K8" i="6"/>
  <c r="F8" i="6" s="1"/>
  <c r="K11" i="6"/>
  <c r="F10" i="6" s="1"/>
  <c r="K12" i="6"/>
  <c r="F12" i="6" s="1"/>
  <c r="K14" i="6"/>
  <c r="K15" i="6"/>
  <c r="K21" i="6"/>
  <c r="F21" i="6" s="1"/>
  <c r="K23" i="6"/>
  <c r="F23" i="6" s="1"/>
  <c r="K26" i="6"/>
  <c r="F26" i="6" s="1"/>
  <c r="K28" i="6"/>
  <c r="F28" i="6" s="1"/>
  <c r="B14" i="6" l="1"/>
  <c r="K1" i="6"/>
  <c r="L15" i="6"/>
  <c r="B15" i="6" s="1"/>
  <c r="L14" i="6"/>
  <c r="L15" i="5"/>
  <c r="K15" i="5"/>
  <c r="L14" i="5"/>
  <c r="K14" i="5"/>
  <c r="B14" i="5" s="1"/>
  <c r="K12" i="5"/>
  <c r="F12" i="5" s="1"/>
  <c r="K11" i="5"/>
  <c r="F10" i="5" s="1"/>
  <c r="K8" i="5"/>
  <c r="F8" i="5" s="1"/>
  <c r="K7" i="5"/>
  <c r="F7" i="5" s="1"/>
  <c r="K2" i="5"/>
  <c r="A1" i="5" s="1"/>
  <c r="K28" i="5"/>
  <c r="F28" i="5" s="1"/>
  <c r="K26" i="5"/>
  <c r="F26" i="5" s="1"/>
  <c r="K23" i="5"/>
  <c r="F23" i="5" s="1"/>
  <c r="K21" i="5"/>
  <c r="F21" i="5" s="1"/>
  <c r="K1" i="5" l="1"/>
  <c r="B15" i="5"/>
  <c r="K15" i="2"/>
  <c r="K8" i="2"/>
  <c r="F8" i="2" s="1"/>
  <c r="K2" i="2"/>
  <c r="K12" i="2"/>
  <c r="F12" i="2" s="1"/>
  <c r="K11" i="2"/>
  <c r="F10" i="2" s="1"/>
  <c r="K7" i="2"/>
  <c r="F7" i="2" s="1"/>
  <c r="K28" i="2"/>
  <c r="F28" i="2" s="1"/>
  <c r="K26" i="2"/>
  <c r="F26" i="2" s="1"/>
  <c r="K23" i="2"/>
  <c r="F23" i="2" s="1"/>
  <c r="K21" i="2"/>
  <c r="F21" i="2" s="1"/>
  <c r="L15" i="2"/>
  <c r="L14" i="2"/>
  <c r="K14" i="2"/>
  <c r="B14" i="2" s="1"/>
  <c r="A1" i="2" l="1"/>
  <c r="K1" i="2"/>
  <c r="B15" i="2"/>
</calcChain>
</file>

<file path=xl/sharedStrings.xml><?xml version="1.0" encoding="utf-8"?>
<sst xmlns="http://schemas.openxmlformats.org/spreadsheetml/2006/main" count="194" uniqueCount="123">
  <si>
    <t>項目</t>
    <rPh sb="0" eb="2">
      <t>コウモク</t>
    </rPh>
    <phoneticPr fontId="1"/>
  </si>
  <si>
    <t>記入例</t>
    <rPh sb="0" eb="2">
      <t>キニュウ</t>
    </rPh>
    <rPh sb="2" eb="3">
      <t>レイ</t>
    </rPh>
    <phoneticPr fontId="1"/>
  </si>
  <si>
    <t>許可日</t>
    <rPh sb="0" eb="2">
      <t>キョカ</t>
    </rPh>
    <rPh sb="2" eb="3">
      <t>ヒ</t>
    </rPh>
    <phoneticPr fontId="1"/>
  </si>
  <si>
    <t>許可番号</t>
    <rPh sb="0" eb="2">
      <t>キョカ</t>
    </rPh>
    <rPh sb="2" eb="4">
      <t>バンゴウ</t>
    </rPh>
    <phoneticPr fontId="1"/>
  </si>
  <si>
    <t>道路・河川</t>
    <rPh sb="0" eb="2">
      <t>ドウロ</t>
    </rPh>
    <rPh sb="3" eb="5">
      <t>カセン</t>
    </rPh>
    <phoneticPr fontId="1"/>
  </si>
  <si>
    <t>届出内容</t>
    <rPh sb="0" eb="2">
      <t>トドケデ</t>
    </rPh>
    <rPh sb="2" eb="4">
      <t>ナイヨウ</t>
    </rPh>
    <phoneticPr fontId="1"/>
  </si>
  <si>
    <t>着工</t>
    <rPh sb="0" eb="2">
      <t>チャッコウ</t>
    </rPh>
    <phoneticPr fontId="1"/>
  </si>
  <si>
    <t>道路</t>
    <rPh sb="0" eb="2">
      <t>ドウロ</t>
    </rPh>
    <phoneticPr fontId="1"/>
  </si>
  <si>
    <t>6-987</t>
    <phoneticPr fontId="1"/>
  </si>
  <si>
    <t>着工年月日</t>
    <rPh sb="0" eb="2">
      <t>チャッコウ</t>
    </rPh>
    <rPh sb="2" eb="3">
      <t>ネン</t>
    </rPh>
    <rPh sb="3" eb="5">
      <t>ツキヒ</t>
    </rPh>
    <phoneticPr fontId="1"/>
  </si>
  <si>
    <t>完了年月日</t>
    <rPh sb="0" eb="2">
      <t>カンリョウ</t>
    </rPh>
    <rPh sb="2" eb="3">
      <t>ネン</t>
    </rPh>
    <rPh sb="3" eb="5">
      <t>ツキヒ</t>
    </rPh>
    <phoneticPr fontId="1"/>
  </si>
  <si>
    <t>仮復旧年月日</t>
    <rPh sb="0" eb="1">
      <t>カリ</t>
    </rPh>
    <rPh sb="1" eb="3">
      <t>フッキュウ</t>
    </rPh>
    <rPh sb="3" eb="4">
      <t>ネン</t>
    </rPh>
    <rPh sb="4" eb="6">
      <t>ツキヒ</t>
    </rPh>
    <phoneticPr fontId="1"/>
  </si>
  <si>
    <r>
      <t>完了</t>
    </r>
    <r>
      <rPr>
        <b/>
        <sz val="11"/>
        <color rgb="FFFF0000"/>
        <rFont val="ＭＳ ゴシック"/>
        <family val="3"/>
        <charset val="128"/>
      </rPr>
      <t>予定</t>
    </r>
    <r>
      <rPr>
        <sz val="11"/>
        <color theme="1"/>
        <rFont val="ＭＳ ゴシック"/>
        <family val="3"/>
        <charset val="128"/>
      </rPr>
      <t>年月日</t>
    </r>
    <rPh sb="0" eb="2">
      <t>カンリョウ</t>
    </rPh>
    <rPh sb="2" eb="4">
      <t>ヨテイ</t>
    </rPh>
    <rPh sb="4" eb="5">
      <t>ネン</t>
    </rPh>
    <rPh sb="5" eb="7">
      <t>ツキヒ</t>
    </rPh>
    <phoneticPr fontId="1"/>
  </si>
  <si>
    <t>住所</t>
    <rPh sb="0" eb="2">
      <t>ジュウショ</t>
    </rPh>
    <phoneticPr fontId="1"/>
  </si>
  <si>
    <t>入力セル</t>
    <rPh sb="0" eb="2">
      <t>ニュウリョク</t>
    </rPh>
    <phoneticPr fontId="1"/>
  </si>
  <si>
    <t>入力規則</t>
    <rPh sb="0" eb="2">
      <t>ニュウリョク</t>
    </rPh>
    <rPh sb="2" eb="4">
      <t>キソク</t>
    </rPh>
    <phoneticPr fontId="1"/>
  </si>
  <si>
    <t>リスト</t>
    <phoneticPr fontId="1"/>
  </si>
  <si>
    <t>数値</t>
    <rPh sb="0" eb="2">
      <t>スウチ</t>
    </rPh>
    <phoneticPr fontId="1"/>
  </si>
  <si>
    <t>さいたま市南区沼影2-4-7</t>
    <rPh sb="4" eb="5">
      <t>シ</t>
    </rPh>
    <rPh sb="5" eb="7">
      <t>ミナミク</t>
    </rPh>
    <rPh sb="7" eb="9">
      <t>ヌマカゲ</t>
    </rPh>
    <phoneticPr fontId="1"/>
  </si>
  <si>
    <t>－</t>
    <phoneticPr fontId="1"/>
  </si>
  <si>
    <t>入力の留意事項</t>
    <rPh sb="0" eb="2">
      <t>ニュウリョク</t>
    </rPh>
    <rPh sb="3" eb="5">
      <t>リュウイ</t>
    </rPh>
    <rPh sb="5" eb="7">
      <t>ジコウ</t>
    </rPh>
    <phoneticPr fontId="1"/>
  </si>
  <si>
    <t>[*-***]と入力</t>
    <rPh sb="8" eb="10">
      <t>ニュウリョク</t>
    </rPh>
    <phoneticPr fontId="1"/>
  </si>
  <si>
    <t>許認可内容</t>
    <rPh sb="0" eb="3">
      <t>キョニンカ</t>
    </rPh>
    <rPh sb="3" eb="5">
      <t>ナイヨウ</t>
    </rPh>
    <phoneticPr fontId="1"/>
  </si>
  <si>
    <t>[着工][完了][仮復旧完了]選択</t>
    <rPh sb="1" eb="3">
      <t>チャッコウ</t>
    </rPh>
    <rPh sb="5" eb="7">
      <t>カンリョウ</t>
    </rPh>
    <rPh sb="9" eb="10">
      <t>カリ</t>
    </rPh>
    <rPh sb="10" eb="12">
      <t>フッキュウ</t>
    </rPh>
    <rPh sb="12" eb="14">
      <t>カンリョウ</t>
    </rPh>
    <rPh sb="15" eb="17">
      <t>センタク</t>
    </rPh>
    <phoneticPr fontId="1"/>
  </si>
  <si>
    <t>[道路][河川]選択</t>
    <rPh sb="1" eb="3">
      <t>ドウロ</t>
    </rPh>
    <rPh sb="5" eb="7">
      <t>カセン</t>
    </rPh>
    <rPh sb="8" eb="10">
      <t>センタク</t>
    </rPh>
    <phoneticPr fontId="1"/>
  </si>
  <si>
    <t>許認可区分</t>
    <rPh sb="0" eb="3">
      <t>キョニンカ</t>
    </rPh>
    <rPh sb="3" eb="5">
      <t>クブン</t>
    </rPh>
    <phoneticPr fontId="1"/>
  </si>
  <si>
    <t>許可</t>
    <rPh sb="0" eb="2">
      <t>キョカ</t>
    </rPh>
    <phoneticPr fontId="1"/>
  </si>
  <si>
    <t>[許可][回答][承認]選択</t>
    <rPh sb="1" eb="3">
      <t>キョカ</t>
    </rPh>
    <rPh sb="5" eb="7">
      <t>カイトウ</t>
    </rPh>
    <rPh sb="9" eb="11">
      <t>ショウニン</t>
    </rPh>
    <rPh sb="12" eb="14">
      <t>センタク</t>
    </rPh>
    <phoneticPr fontId="1"/>
  </si>
  <si>
    <t>道路占用</t>
    <rPh sb="0" eb="2">
      <t>ドウロ</t>
    </rPh>
    <rPh sb="2" eb="4">
      <t>センヨウ</t>
    </rPh>
    <phoneticPr fontId="1"/>
  </si>
  <si>
    <t>内容選択(5項目から)</t>
    <rPh sb="0" eb="2">
      <t>ナイヨウ</t>
    </rPh>
    <rPh sb="2" eb="4">
      <t>センタク</t>
    </rPh>
    <rPh sb="6" eb="8">
      <t>コウモク</t>
    </rPh>
    <phoneticPr fontId="1"/>
  </si>
  <si>
    <t>住所(所在地)</t>
    <rPh sb="0" eb="2">
      <t>ジュウショ</t>
    </rPh>
    <rPh sb="3" eb="6">
      <t>ショザイチ</t>
    </rPh>
    <phoneticPr fontId="1"/>
  </si>
  <si>
    <t>氏名(名称)</t>
    <rPh sb="0" eb="1">
      <t>シ</t>
    </rPh>
    <rPh sb="1" eb="2">
      <t>メイ</t>
    </rPh>
    <rPh sb="3" eb="5">
      <t>メイショウ</t>
    </rPh>
    <phoneticPr fontId="1"/>
  </si>
  <si>
    <t>代表者・氏名</t>
    <rPh sb="0" eb="3">
      <t>ダイヒョウシャ</t>
    </rPh>
    <rPh sb="4" eb="6">
      <t>シメイ</t>
    </rPh>
    <phoneticPr fontId="1"/>
  </si>
  <si>
    <t>担当者(連絡先)</t>
    <rPh sb="0" eb="3">
      <t>タントウシャ</t>
    </rPh>
    <rPh sb="4" eb="7">
      <t>レンラクサキ</t>
    </rPh>
    <phoneticPr fontId="1"/>
  </si>
  <si>
    <t>許可書(承認書)記載の住所記載</t>
    <rPh sb="0" eb="3">
      <t>キョカショ</t>
    </rPh>
    <rPh sb="4" eb="7">
      <t>ショウニンショ</t>
    </rPh>
    <rPh sb="8" eb="10">
      <t>キサイ</t>
    </rPh>
    <rPh sb="11" eb="13">
      <t>ジュウショ</t>
    </rPh>
    <rPh sb="13" eb="15">
      <t>キサイ</t>
    </rPh>
    <phoneticPr fontId="1"/>
  </si>
  <si>
    <t>●●建設株式会社　代表取締役</t>
    <rPh sb="2" eb="4">
      <t>ケンセツ</t>
    </rPh>
    <rPh sb="4" eb="8">
      <t>カブシキガイシャ</t>
    </rPh>
    <rPh sb="9" eb="14">
      <t>ダイヒョウトリシマリヤク</t>
    </rPh>
    <phoneticPr fontId="1"/>
  </si>
  <si>
    <t>団体(法人)の代表者名記載</t>
    <rPh sb="0" eb="2">
      <t>ダンタイ</t>
    </rPh>
    <rPh sb="3" eb="5">
      <t>ホウジン</t>
    </rPh>
    <rPh sb="7" eb="10">
      <t>ダイヒョウシャ</t>
    </rPh>
    <rPh sb="10" eb="11">
      <t>メイ</t>
    </rPh>
    <rPh sb="11" eb="13">
      <t>キサイ</t>
    </rPh>
    <phoneticPr fontId="1"/>
  </si>
  <si>
    <t>●●工務店●●営業所　沼影　一郎　</t>
    <rPh sb="2" eb="5">
      <t>コウムテン</t>
    </rPh>
    <rPh sb="7" eb="10">
      <t>エイギョウショ</t>
    </rPh>
    <rPh sb="11" eb="13">
      <t>ヌマカゲ</t>
    </rPh>
    <rPh sb="14" eb="16">
      <t>イチロウ</t>
    </rPh>
    <phoneticPr fontId="1"/>
  </si>
  <si>
    <t>埼玉　花子</t>
    <rPh sb="0" eb="2">
      <t>サイタマ</t>
    </rPh>
    <rPh sb="3" eb="5">
      <t>ハナコ</t>
    </rPh>
    <phoneticPr fontId="1"/>
  </si>
  <si>
    <t>届提出者記載</t>
    <rPh sb="0" eb="1">
      <t>トドケ</t>
    </rPh>
    <rPh sb="1" eb="3">
      <t>テイシュツ</t>
    </rPh>
    <rPh sb="3" eb="4">
      <t>シャ</t>
    </rPh>
    <rPh sb="4" eb="6">
      <t>キサイ</t>
    </rPh>
    <phoneticPr fontId="1"/>
  </si>
  <si>
    <t>048-861-2502
(090-XXXX-XXXX)</t>
    <phoneticPr fontId="1"/>
  </si>
  <si>
    <t>（あて先）</t>
    <rPh sb="3" eb="4">
      <t>サキ</t>
    </rPh>
    <phoneticPr fontId="1"/>
  </si>
  <si>
    <t>氏名</t>
    <rPh sb="0" eb="2">
      <t>シメイ</t>
    </rPh>
    <phoneticPr fontId="1"/>
  </si>
  <si>
    <t>着工します。</t>
    <rPh sb="0" eb="2">
      <t>チャッコウ</t>
    </rPh>
    <phoneticPr fontId="1"/>
  </si>
  <si>
    <t>記</t>
    <rPh sb="0" eb="1">
      <t>キ</t>
    </rPh>
    <phoneticPr fontId="1"/>
  </si>
  <si>
    <t>完了予定　年月日</t>
    <phoneticPr fontId="1"/>
  </si>
  <si>
    <t>(担当者連絡先)</t>
    <rPh sb="1" eb="4">
      <t>タントウシャ</t>
    </rPh>
    <rPh sb="4" eb="7">
      <t>レンラクサキ</t>
    </rPh>
    <phoneticPr fontId="1"/>
  </si>
  <si>
    <t>担当者電話番号</t>
    <rPh sb="0" eb="3">
      <t>タントウシャ</t>
    </rPh>
    <rPh sb="3" eb="5">
      <t>デンワ</t>
    </rPh>
    <rPh sb="5" eb="7">
      <t>バンゴウ</t>
    </rPh>
    <phoneticPr fontId="1"/>
  </si>
  <si>
    <t>着　　工　年月日</t>
    <rPh sb="0" eb="1">
      <t>キ</t>
    </rPh>
    <rPh sb="3" eb="4">
      <t>コウ</t>
    </rPh>
    <rPh sb="5" eb="6">
      <t>ネン</t>
    </rPh>
    <rPh sb="6" eb="8">
      <t>ツキヒ</t>
    </rPh>
    <phoneticPr fontId="1"/>
  </si>
  <si>
    <t>完　　了　年月日</t>
    <rPh sb="0" eb="1">
      <t>カン</t>
    </rPh>
    <rPh sb="3" eb="4">
      <t>リョウ</t>
    </rPh>
    <rPh sb="5" eb="6">
      <t>ネン</t>
    </rPh>
    <rPh sb="6" eb="7">
      <t>ツキ</t>
    </rPh>
    <rPh sb="7" eb="8">
      <t>ヒ</t>
    </rPh>
    <phoneticPr fontId="1"/>
  </si>
  <si>
    <t>仮 復 旧　年月日</t>
    <rPh sb="0" eb="1">
      <t>カリ</t>
    </rPh>
    <rPh sb="2" eb="3">
      <t>フク</t>
    </rPh>
    <rPh sb="4" eb="5">
      <t>キュウ</t>
    </rPh>
    <rPh sb="6" eb="9">
      <t>ネンガッピ</t>
    </rPh>
    <phoneticPr fontId="1"/>
  </si>
  <si>
    <t>　埼玉県さいたま県土整備事務所長</t>
    <rPh sb="1" eb="4">
      <t>サイタマケン</t>
    </rPh>
    <rPh sb="8" eb="10">
      <t>ケンド</t>
    </rPh>
    <rPh sb="10" eb="12">
      <t>セイビ</t>
    </rPh>
    <rPh sb="12" eb="14">
      <t>ジム</t>
    </rPh>
    <rPh sb="14" eb="16">
      <t>ショチョウ</t>
    </rPh>
    <phoneticPr fontId="1"/>
  </si>
  <si>
    <t>電話</t>
    <rPh sb="0" eb="2">
      <t>デンワ</t>
    </rPh>
    <phoneticPr fontId="1"/>
  </si>
  <si>
    <t>※工事に着手しようとする場合及び工事が完了した場合は、直ちに届出書を提出すること。
　仮復旧（路床部掘削に限る）の場合は、仮復旧完了時に、直ちに届出書を提出すること。
　なお、完了届（仮復旧完了届）にあっては、施行前・施行中・施行後の写真を添付すること。</t>
    <rPh sb="12" eb="14">
      <t>バアイ</t>
    </rPh>
    <rPh sb="23" eb="25">
      <t>バアイ</t>
    </rPh>
    <rPh sb="43" eb="44">
      <t>カリ</t>
    </rPh>
    <rPh sb="44" eb="46">
      <t>フッキュウ</t>
    </rPh>
    <rPh sb="47" eb="49">
      <t>ロショウ</t>
    </rPh>
    <rPh sb="49" eb="50">
      <t>ブ</t>
    </rPh>
    <rPh sb="50" eb="52">
      <t>クッサク</t>
    </rPh>
    <rPh sb="53" eb="54">
      <t>カギ</t>
    </rPh>
    <rPh sb="57" eb="59">
      <t>バアイ</t>
    </rPh>
    <rPh sb="61" eb="62">
      <t>カリ</t>
    </rPh>
    <rPh sb="62" eb="64">
      <t>フッキュウ</t>
    </rPh>
    <rPh sb="64" eb="66">
      <t>カンリョウ</t>
    </rPh>
    <rPh sb="66" eb="67">
      <t>ジ</t>
    </rPh>
    <rPh sb="69" eb="70">
      <t>タダ</t>
    </rPh>
    <rPh sb="95" eb="97">
      <t>カンリョウ</t>
    </rPh>
    <rPh sb="97" eb="98">
      <t>トドケ</t>
    </rPh>
    <phoneticPr fontId="1"/>
  </si>
  <si>
    <t>※舗装の掘削を行う場合は、次の内容が判別するように撮影すること。
　・現況舗装厚を測定した記録
　・組成構成の各層（舗装・路盤・路床）の厚さ及び転圧状況を黒板に記入して、
　　箱尺等で寸法したもの【仮復旧の場合は仮復旧の旨を明示】　　
　・乳剤の散布状況（既設アスファルト舗装の側面・エプロンコンクリート等構造物との接合面）</t>
    <rPh sb="1" eb="3">
      <t>ホソウ</t>
    </rPh>
    <rPh sb="7" eb="8">
      <t>オコナ</t>
    </rPh>
    <rPh sb="13" eb="14">
      <t>ツギ</t>
    </rPh>
    <rPh sb="15" eb="17">
      <t>ナイヨウ</t>
    </rPh>
    <rPh sb="18" eb="20">
      <t>ハンベツ</t>
    </rPh>
    <rPh sb="45" eb="47">
      <t>キロク</t>
    </rPh>
    <rPh sb="50" eb="52">
      <t>ソセイ</t>
    </rPh>
    <rPh sb="52" eb="54">
      <t>コウセイ</t>
    </rPh>
    <rPh sb="58" eb="60">
      <t>ホソウ</t>
    </rPh>
    <rPh sb="61" eb="63">
      <t>ロバン</t>
    </rPh>
    <rPh sb="64" eb="66">
      <t>ロショウ</t>
    </rPh>
    <rPh sb="68" eb="69">
      <t>アツ</t>
    </rPh>
    <rPh sb="70" eb="71">
      <t>オヨ</t>
    </rPh>
    <rPh sb="72" eb="74">
      <t>テンアツ</t>
    </rPh>
    <rPh sb="74" eb="76">
      <t>ジョウキョウ</t>
    </rPh>
    <rPh sb="99" eb="100">
      <t>カリ</t>
    </rPh>
    <rPh sb="100" eb="102">
      <t>フッキュウ</t>
    </rPh>
    <rPh sb="103" eb="105">
      <t>バアイ</t>
    </rPh>
    <rPh sb="106" eb="107">
      <t>カリ</t>
    </rPh>
    <rPh sb="107" eb="109">
      <t>フッキュウ</t>
    </rPh>
    <rPh sb="110" eb="111">
      <t>ムネ</t>
    </rPh>
    <rPh sb="112" eb="114">
      <t>メイジ</t>
    </rPh>
    <rPh sb="125" eb="127">
      <t>ジョウキョウ</t>
    </rPh>
    <phoneticPr fontId="1"/>
  </si>
  <si>
    <t>※上空を施工する場合は、構造物の地上高が判別するように撮影すること。</t>
    <rPh sb="1" eb="3">
      <t>ジョウクウ</t>
    </rPh>
    <rPh sb="12" eb="14">
      <t>コウゾウ</t>
    </rPh>
    <rPh sb="14" eb="15">
      <t>ブツ</t>
    </rPh>
    <rPh sb="16" eb="19">
      <t>チジョウコウ</t>
    </rPh>
    <rPh sb="20" eb="22">
      <t>ハンベツ</t>
    </rPh>
    <rPh sb="27" eb="29">
      <t>サツエイ</t>
    </rPh>
    <phoneticPr fontId="1"/>
  </si>
  <si>
    <t>※出入口工事等で道路構造物を変更する場合は、出入口幅等の全体が判別するように撮影すること。</t>
    <rPh sb="6" eb="7">
      <t>トウ</t>
    </rPh>
    <rPh sb="8" eb="10">
      <t>ドウロ</t>
    </rPh>
    <rPh sb="10" eb="12">
      <t>コウゾウ</t>
    </rPh>
    <rPh sb="12" eb="13">
      <t>ブツ</t>
    </rPh>
    <rPh sb="14" eb="16">
      <t>ヘンコウ</t>
    </rPh>
    <rPh sb="18" eb="20">
      <t>バアイ</t>
    </rPh>
    <rPh sb="26" eb="27">
      <t>トウ</t>
    </rPh>
    <rPh sb="28" eb="30">
      <t>ゼンタイ</t>
    </rPh>
    <rPh sb="31" eb="33">
      <t>ハンベツ</t>
    </rPh>
    <phoneticPr fontId="1"/>
  </si>
  <si>
    <t>※側溝等の(道路)構造物の下を施工する場合は、地盤の緩みが生じていないことを撮影すること。</t>
    <rPh sb="6" eb="8">
      <t>ドウロ</t>
    </rPh>
    <rPh sb="38" eb="40">
      <t>サツエイ</t>
    </rPh>
    <phoneticPr fontId="1"/>
  </si>
  <si>
    <t>完了しました。</t>
    <rPh sb="0" eb="2">
      <t>カンリョウ</t>
    </rPh>
    <phoneticPr fontId="1"/>
  </si>
  <si>
    <t>仮復旧しました。</t>
    <rPh sb="0" eb="1">
      <t>カリ</t>
    </rPh>
    <rPh sb="1" eb="3">
      <t>フッキュウ</t>
    </rPh>
    <phoneticPr fontId="1"/>
  </si>
  <si>
    <t>許可書参照[2022/5/1]と入力</t>
    <rPh sb="0" eb="3">
      <t>キョカショ</t>
    </rPh>
    <rPh sb="3" eb="5">
      <t>サンショウ</t>
    </rPh>
    <rPh sb="16" eb="18">
      <t>ニュウリョク</t>
    </rPh>
    <phoneticPr fontId="1"/>
  </si>
  <si>
    <r>
      <t xml:space="preserve">[2022/6/20]と入力
</t>
    </r>
    <r>
      <rPr>
        <sz val="10"/>
        <color theme="9" tint="-0.499984740745262"/>
        <rFont val="HG丸ｺﾞｼｯｸM-PRO"/>
        <family val="3"/>
        <charset val="128"/>
      </rPr>
      <t>※着工届～完了届の全てに入力</t>
    </r>
    <rPh sb="12" eb="14">
      <t>ニュウリョク</t>
    </rPh>
    <rPh sb="16" eb="18">
      <t>チャッコウ</t>
    </rPh>
    <rPh sb="18" eb="19">
      <t>トドケ</t>
    </rPh>
    <rPh sb="20" eb="22">
      <t>カンリョウ</t>
    </rPh>
    <rPh sb="22" eb="23">
      <t>トドケ</t>
    </rPh>
    <rPh sb="24" eb="25">
      <t>スベ</t>
    </rPh>
    <rPh sb="27" eb="29">
      <t>ニュウリョク</t>
    </rPh>
    <phoneticPr fontId="1"/>
  </si>
  <si>
    <r>
      <t xml:space="preserve">許可書(承認書)記載の氏名記載
</t>
    </r>
    <r>
      <rPr>
        <sz val="10"/>
        <color theme="9" tint="-0.499984740745262"/>
        <rFont val="HG丸ｺﾞｼｯｸM-PRO"/>
        <family val="3"/>
        <charset val="128"/>
      </rPr>
      <t>※団体(法人)の役職まで</t>
    </r>
    <rPh sb="0" eb="3">
      <t>キョカショ</t>
    </rPh>
    <rPh sb="4" eb="7">
      <t>ショウニンショ</t>
    </rPh>
    <rPh sb="8" eb="10">
      <t>キサイ</t>
    </rPh>
    <rPh sb="11" eb="13">
      <t>シメイ</t>
    </rPh>
    <rPh sb="13" eb="15">
      <t>キサイ</t>
    </rPh>
    <rPh sb="17" eb="19">
      <t>ダンタイ</t>
    </rPh>
    <rPh sb="20" eb="22">
      <t>ホウジン</t>
    </rPh>
    <rPh sb="24" eb="26">
      <t>ヤクショク</t>
    </rPh>
    <phoneticPr fontId="1"/>
  </si>
  <si>
    <r>
      <t xml:space="preserve">提出者の電話番号記載
</t>
    </r>
    <r>
      <rPr>
        <sz val="10"/>
        <color rgb="FFFF0000"/>
        <rFont val="HG丸ｺﾞｼｯｸM-PRO"/>
        <family val="3"/>
        <charset val="128"/>
      </rPr>
      <t>※直接連絡が可能な番号</t>
    </r>
    <rPh sb="0" eb="2">
      <t>テイシュツ</t>
    </rPh>
    <rPh sb="2" eb="3">
      <t>シャ</t>
    </rPh>
    <rPh sb="4" eb="6">
      <t>デンワ</t>
    </rPh>
    <rPh sb="6" eb="8">
      <t>バンゴウ</t>
    </rPh>
    <rPh sb="8" eb="10">
      <t>キサイ</t>
    </rPh>
    <rPh sb="12" eb="14">
      <t>チョクセツ</t>
    </rPh>
    <rPh sb="14" eb="16">
      <t>レンラク</t>
    </rPh>
    <rPh sb="17" eb="19">
      <t>カノウ</t>
    </rPh>
    <rPh sb="20" eb="22">
      <t>バンゴウ</t>
    </rPh>
    <phoneticPr fontId="1"/>
  </si>
  <si>
    <r>
      <t>道路占用</t>
    </r>
    <r>
      <rPr>
        <sz val="11"/>
        <rFont val="ＭＳ ゴシック"/>
        <family val="3"/>
        <charset val="128"/>
      </rPr>
      <t>[B5セル]</t>
    </r>
    <r>
      <rPr>
        <b/>
        <sz val="11"/>
        <color rgb="FFFF0000"/>
        <rFont val="ＭＳ ゴシック"/>
        <family val="3"/>
        <charset val="128"/>
      </rPr>
      <t>のみ入力</t>
    </r>
    <rPh sb="0" eb="2">
      <t>ドウロ</t>
    </rPh>
    <rPh sb="2" eb="4">
      <t>センヨウ</t>
    </rPh>
    <rPh sb="12" eb="14">
      <t>ニュウリョク</t>
    </rPh>
    <phoneticPr fontId="1"/>
  </si>
  <si>
    <t>　令和　　年　　月　　日付け指令さい整第　　　　　　号をもって</t>
    <phoneticPr fontId="1"/>
  </si>
  <si>
    <t>着工します。・完了しました。</t>
    <rPh sb="0" eb="2">
      <t>チャッコウ</t>
    </rPh>
    <rPh sb="7" eb="9">
      <t>カンリョウ</t>
    </rPh>
    <phoneticPr fontId="1"/>
  </si>
  <si>
    <t>令和　　年　　月　　日</t>
    <phoneticPr fontId="1"/>
  </si>
  <si>
    <t>手書きの場合に利用できる様式です（該当に○を記入）</t>
    <rPh sb="4" eb="6">
      <t>バアイ</t>
    </rPh>
    <rPh sb="7" eb="9">
      <t>リヨウ</t>
    </rPh>
    <rPh sb="12" eb="14">
      <t>ヨウシキ</t>
    </rPh>
    <rPh sb="17" eb="19">
      <t>ガイトウ</t>
    </rPh>
    <rPh sb="22" eb="24">
      <t>キニュウ</t>
    </rPh>
    <phoneticPr fontId="1"/>
  </si>
  <si>
    <r>
      <t>[2022/5/9]と入力</t>
    </r>
    <r>
      <rPr>
        <sz val="10"/>
        <color theme="9" tint="-0.499984740745262"/>
        <rFont val="HG丸ｺﾞｼｯｸM-PRO"/>
        <family val="3"/>
        <charset val="128"/>
      </rPr>
      <t xml:space="preserve">
※着工届提出後の日付変更は可能</t>
    </r>
    <rPh sb="11" eb="13">
      <t>ニュウリョク</t>
    </rPh>
    <rPh sb="18" eb="20">
      <t>テイシュツ</t>
    </rPh>
    <rPh sb="20" eb="21">
      <t>ゴ</t>
    </rPh>
    <rPh sb="22" eb="24">
      <t>ヒヅケ</t>
    </rPh>
    <rPh sb="24" eb="26">
      <t>ヘンコウ</t>
    </rPh>
    <rPh sb="27" eb="29">
      <t>カノウ</t>
    </rPh>
    <phoneticPr fontId="1"/>
  </si>
  <si>
    <r>
      <t xml:space="preserve">[2022/6/20]と入力
</t>
    </r>
    <r>
      <rPr>
        <sz val="10"/>
        <color theme="9" tint="-0.499984740745262"/>
        <rFont val="HG丸ｺﾞｼｯｸM-PRO"/>
        <family val="3"/>
        <charset val="128"/>
      </rPr>
      <t>※完了届提出時のみ入力</t>
    </r>
    <rPh sb="12" eb="14">
      <t>ニュウリョク</t>
    </rPh>
    <rPh sb="19" eb="21">
      <t>テイシュツ</t>
    </rPh>
    <rPh sb="21" eb="22">
      <t>ジ</t>
    </rPh>
    <phoneticPr fontId="1"/>
  </si>
  <si>
    <t>文字列</t>
    <rPh sb="0" eb="3">
      <t>モジレツ</t>
    </rPh>
    <phoneticPr fontId="1"/>
  </si>
  <si>
    <t>許可・回答・承認のあった 道路 ・ 河川 に関する工事を下記のとおり</t>
    <phoneticPr fontId="1"/>
  </si>
  <si>
    <t>着工届 ・ 仮復旧完了届 ・ 完了届</t>
    <phoneticPr fontId="1"/>
  </si>
  <si>
    <r>
      <rPr>
        <b/>
        <sz val="12"/>
        <color rgb="FFFF0000"/>
        <rFont val="ＭＳ ゴシック"/>
        <family val="3"/>
        <charset val="128"/>
      </rPr>
      <t>必要項目を入力セルに入力してくたさい。</t>
    </r>
    <r>
      <rPr>
        <sz val="9"/>
        <color rgb="FF002060"/>
        <rFont val="ＭＳ ゴシック"/>
        <family val="3"/>
        <charset val="128"/>
      </rPr>
      <t>（入力後、着工届・完了届・仮復旧完了届のシートに反映します）</t>
    </r>
    <rPh sb="0" eb="2">
      <t>ヒツヨウ</t>
    </rPh>
    <rPh sb="2" eb="4">
      <t>コウモク</t>
    </rPh>
    <rPh sb="5" eb="7">
      <t>ニュウリョク</t>
    </rPh>
    <rPh sb="10" eb="12">
      <t>ニュウリョク</t>
    </rPh>
    <rPh sb="20" eb="22">
      <t>ニュウリョク</t>
    </rPh>
    <rPh sb="22" eb="23">
      <t>ゴ</t>
    </rPh>
    <rPh sb="24" eb="26">
      <t>チャッコウ</t>
    </rPh>
    <rPh sb="26" eb="27">
      <t>トドケ</t>
    </rPh>
    <rPh sb="28" eb="30">
      <t>カンリョウ</t>
    </rPh>
    <rPh sb="30" eb="31">
      <t>トドケ</t>
    </rPh>
    <rPh sb="32" eb="33">
      <t>カリ</t>
    </rPh>
    <rPh sb="33" eb="35">
      <t>フッキュウ</t>
    </rPh>
    <rPh sb="35" eb="37">
      <t>カンリョウ</t>
    </rPh>
    <rPh sb="37" eb="38">
      <t>トドケ</t>
    </rPh>
    <rPh sb="43" eb="45">
      <t>ハンエイ</t>
    </rPh>
    <phoneticPr fontId="1"/>
  </si>
  <si>
    <r>
      <t>該当するシートの様式を提出してください。</t>
    </r>
    <r>
      <rPr>
        <sz val="9"/>
        <color theme="8" tint="-0.499984740745262"/>
        <rFont val="ＭＳ ゴシック"/>
        <family val="3"/>
        <charset val="128"/>
      </rPr>
      <t>（※共通様式のシートを印刷して手書きした書面の提出でも問題ありません）</t>
    </r>
    <rPh sb="0" eb="2">
      <t>ガイトウ</t>
    </rPh>
    <rPh sb="8" eb="10">
      <t>ヨウシキ</t>
    </rPh>
    <rPh sb="11" eb="13">
      <t>テイシュツ</t>
    </rPh>
    <rPh sb="22" eb="24">
      <t>キョウツウ</t>
    </rPh>
    <rPh sb="24" eb="26">
      <t>ヨウシキ</t>
    </rPh>
    <rPh sb="40" eb="42">
      <t>ショメン</t>
    </rPh>
    <rPh sb="47" eb="49">
      <t>モンダイ</t>
    </rPh>
    <phoneticPr fontId="1"/>
  </si>
  <si>
    <t>道路・河川名</t>
    <rPh sb="0" eb="2">
      <t>ドウロ</t>
    </rPh>
    <rPh sb="3" eb="5">
      <t>カセン</t>
    </rPh>
    <rPh sb="5" eb="6">
      <t>ナ</t>
    </rPh>
    <phoneticPr fontId="1"/>
  </si>
  <si>
    <t>市町村名</t>
    <rPh sb="0" eb="3">
      <t>シチョウソン</t>
    </rPh>
    <rPh sb="3" eb="4">
      <t>ナ</t>
    </rPh>
    <phoneticPr fontId="1"/>
  </si>
  <si>
    <t>川口市</t>
    <rPh sb="0" eb="3">
      <t>カワグチシ</t>
    </rPh>
    <phoneticPr fontId="1"/>
  </si>
  <si>
    <t>県道さいたま川口線</t>
    <rPh sb="0" eb="2">
      <t>ケンドウ</t>
    </rPh>
    <rPh sb="6" eb="8">
      <t>カワグチ</t>
    </rPh>
    <rPh sb="8" eb="9">
      <t>セン</t>
    </rPh>
    <phoneticPr fontId="1"/>
  </si>
  <si>
    <t>管内4市はリスト選択,以外は文字入力</t>
    <rPh sb="0" eb="2">
      <t>カンナイ</t>
    </rPh>
    <rPh sb="3" eb="4">
      <t>シ</t>
    </rPh>
    <rPh sb="8" eb="10">
      <t>センタク</t>
    </rPh>
    <rPh sb="11" eb="13">
      <t>イガイ</t>
    </rPh>
    <rPh sb="14" eb="16">
      <t>モジ</t>
    </rPh>
    <rPh sb="16" eb="18">
      <t>ニュウリョク</t>
    </rPh>
    <phoneticPr fontId="1"/>
  </si>
  <si>
    <t>道路[県道○○線],河川[○○川]と入力</t>
    <rPh sb="0" eb="2">
      <t>ドウロ</t>
    </rPh>
    <rPh sb="3" eb="5">
      <t>ケンドウ</t>
    </rPh>
    <rPh sb="7" eb="8">
      <t>セン</t>
    </rPh>
    <rPh sb="10" eb="12">
      <t>カセン</t>
    </rPh>
    <rPh sb="15" eb="16">
      <t>カワ</t>
    </rPh>
    <rPh sb="18" eb="20">
      <t>ニュウリョク</t>
    </rPh>
    <phoneticPr fontId="1"/>
  </si>
  <si>
    <t>〔工事写真の撮影方法〕</t>
  </si>
  <si>
    <t>ﾁｪｯｸ欄</t>
    <rPh sb="4" eb="5">
      <t>ラン</t>
    </rPh>
    <phoneticPr fontId="24"/>
  </si>
  <si>
    <t>　着工時には、添付の「着工届」により、着工した旨を当事務所あてに届出している。</t>
    <rPh sb="32" eb="34">
      <t>トドケデ</t>
    </rPh>
    <phoneticPr fontId="24"/>
  </si>
  <si>
    <t>　仮復旧中は仮舗装中であること及び占用者名、請負業者名、連絡先等を明記した標示板を仮舗装区間100mおきに掲示し住民に周知を図っている。</t>
    <phoneticPr fontId="24"/>
  </si>
  <si>
    <t>　舗装の敷均しの際には、アスファルト混合物の温度が摂氏１２０度を下回らないように注意し、温度計とともに何度で敷均しを行ったかを工事写真で明らかにしている。</t>
    <rPh sb="58" eb="59">
      <t>オコナ</t>
    </rPh>
    <phoneticPr fontId="24"/>
  </si>
  <si>
    <t>　仮復旧工事完了後には、工事内容の確認のため、速やかに仮復旧工事の工事写真を仮復旧完了届に添付して届け出ることを理解している。</t>
    <rPh sb="45" eb="47">
      <t>テンプ</t>
    </rPh>
    <rPh sb="49" eb="50">
      <t>トド</t>
    </rPh>
    <rPh sb="51" eb="52">
      <t>デ</t>
    </rPh>
    <rPh sb="56" eb="58">
      <t>リカイ</t>
    </rPh>
    <phoneticPr fontId="24"/>
  </si>
  <si>
    <t>内容</t>
    <rPh sb="0" eb="1">
      <t>ナイ</t>
    </rPh>
    <rPh sb="1" eb="2">
      <t>カタチ</t>
    </rPh>
    <phoneticPr fontId="24"/>
  </si>
  <si>
    <t>[道路占用許可書交付後の処理]</t>
    <rPh sb="12" eb="14">
      <t>ショリ</t>
    </rPh>
    <phoneticPr fontId="24"/>
  </si>
  <si>
    <t>　道路占用の許可条件どおり施工されるように、許可書に添付されている書類（道路の復旧方法や道路の組成図等）の内容を工事請負業者や施工業者に周知している。</t>
    <rPh sb="6" eb="8">
      <t>キョカ</t>
    </rPh>
    <phoneticPr fontId="24"/>
  </si>
  <si>
    <t>　舗装の切断は路面に対し直線・垂直に行い、掘削箇所をはみ出す形で余分なカッター跡を残さず、仮復旧時はカッター跡・舗設の継目・絶縁部の目地埋めや、シールコート等を使い、舗装を密着させている。</t>
  </si>
  <si>
    <t>　舗装の本復旧工事が完了したら、遅滞なく、工事着手前の状況・工事施工中の状況・工事完了後の状況等の工事写真を完了届に添付して届け出ることを理解している。</t>
    <rPh sb="1" eb="3">
      <t>ホソウ</t>
    </rPh>
    <rPh sb="58" eb="60">
      <t>テンプ</t>
    </rPh>
    <rPh sb="69" eb="71">
      <t>リカイ</t>
    </rPh>
    <phoneticPr fontId="24"/>
  </si>
  <si>
    <t>　道路を横断して掘削する場合は片側交互通行が図れるよう、一車線を確保している。
　工事中に工事箇所の前後で渋滞が発生の場合は、工事状況に応じて両側車線通行等の対応をしている。</t>
    <rPh sb="77" eb="78">
      <t>トウ</t>
    </rPh>
    <rPh sb="79" eb="81">
      <t>タイオウ</t>
    </rPh>
    <phoneticPr fontId="1"/>
  </si>
  <si>
    <t>道路・河川名：　　　　　　　　　　　　　　</t>
    <phoneticPr fontId="1"/>
  </si>
  <si>
    <t>市町村名：　　　　　　</t>
    <phoneticPr fontId="1"/>
  </si>
  <si>
    <t>　申請図面どおりの施工内容でない、工事写真から工事内容・転圧状況が確認できない、復旧方法等の施行条件を満たしていない等の場合は、再施工を指示されることを理解している。</t>
    <rPh sb="58" eb="59">
      <t>トウ</t>
    </rPh>
    <rPh sb="65" eb="67">
      <t>セコウ</t>
    </rPh>
    <rPh sb="76" eb="78">
      <t>リカイ</t>
    </rPh>
    <phoneticPr fontId="24"/>
  </si>
  <si>
    <t>　復旧工事は、原則として即日で行い、道路を一般交通に開放している。
　ただし、工事内容や工事箇所の延長に応じて、数日に分けて施工している場合は、路面上が施工中の状況のままで、交通上支障がある状態では一般交通に開放していない。</t>
    <phoneticPr fontId="24"/>
  </si>
  <si>
    <t>　道路占用許可に基づく工事は、工事の施工に係る道路構造物の損傷の復旧の責任義務を負い、道路管理者から、工事の施工に起因する損傷の復旧を指示されることを理解している。</t>
    <rPh sb="25" eb="28">
      <t>コウゾウブツ</t>
    </rPh>
    <rPh sb="75" eb="77">
      <t>リカイ</t>
    </rPh>
    <phoneticPr fontId="24"/>
  </si>
  <si>
    <r>
      <t>工事箇所のカッター工の状況</t>
    </r>
    <r>
      <rPr>
        <sz val="9"/>
        <color rgb="FFC00000"/>
        <rFont val="HG丸ｺﾞｼｯｸM-PRO"/>
        <family val="3"/>
        <charset val="128"/>
      </rPr>
      <t>【１～２枚】</t>
    </r>
    <phoneticPr fontId="1"/>
  </si>
  <si>
    <r>
      <t>舗装掘削工の状況</t>
    </r>
    <r>
      <rPr>
        <sz val="9"/>
        <color rgb="FFC00000"/>
        <rFont val="HG丸ｺﾞｼｯｸM-PRO"/>
        <family val="3"/>
        <charset val="128"/>
      </rPr>
      <t>【１～２枚】</t>
    </r>
    <rPh sb="4" eb="5">
      <t>コウ</t>
    </rPh>
    <phoneticPr fontId="1"/>
  </si>
  <si>
    <r>
      <t>現況の舗装厚の状況・計測</t>
    </r>
    <r>
      <rPr>
        <sz val="9"/>
        <color rgb="FFC00000"/>
        <rFont val="HG丸ｺﾞｼｯｸM-PRO"/>
        <family val="3"/>
        <charset val="128"/>
      </rPr>
      <t>【１枚】</t>
    </r>
    <phoneticPr fontId="1"/>
  </si>
  <si>
    <r>
      <t>路盤・路床掘削工の状況</t>
    </r>
    <r>
      <rPr>
        <sz val="9"/>
        <color rgb="FFC00000"/>
        <rFont val="HG丸ｺﾞｼｯｸM-PRO"/>
        <family val="3"/>
        <charset val="128"/>
      </rPr>
      <t>【１枚】</t>
    </r>
    <phoneticPr fontId="1"/>
  </si>
  <si>
    <r>
      <t>占用工事物件の設置状況</t>
    </r>
    <r>
      <rPr>
        <sz val="9"/>
        <color rgb="FFC00000"/>
        <rFont val="HG丸ｺﾞｼｯｸM-PRO"/>
        <family val="3"/>
        <charset val="128"/>
      </rPr>
      <t>【状況がわかる程度の枚数】</t>
    </r>
    <rPh sb="2" eb="4">
      <t>コウジ</t>
    </rPh>
    <rPh sb="7" eb="9">
      <t>セッチ</t>
    </rPh>
    <phoneticPr fontId="24"/>
  </si>
  <si>
    <r>
      <t>占用工事物件から舗装面までのＧＬ計測</t>
    </r>
    <r>
      <rPr>
        <sz val="9"/>
        <color rgb="FFC00000"/>
        <rFont val="HG丸ｺﾞｼｯｸM-PRO"/>
        <family val="3"/>
        <charset val="128"/>
      </rPr>
      <t>【１枚】</t>
    </r>
    <rPh sb="0" eb="2">
      <t>センヨウ</t>
    </rPh>
    <phoneticPr fontId="1"/>
  </si>
  <si>
    <r>
      <t>乳剤（プライムコート）散布状況</t>
    </r>
    <r>
      <rPr>
        <sz val="9"/>
        <color rgb="FFC00000"/>
        <rFont val="HG丸ｺﾞｼｯｸM-PRO"/>
        <family val="3"/>
        <charset val="128"/>
      </rPr>
      <t>【１～２枚】</t>
    </r>
    <r>
      <rPr>
        <sz val="11"/>
        <color theme="1"/>
        <rFont val="ＭＳ 明朝"/>
        <family val="1"/>
        <charset val="128"/>
      </rPr>
      <t>、養生砂散布状況</t>
    </r>
    <r>
      <rPr>
        <sz val="9"/>
        <color rgb="FFC00000"/>
        <rFont val="HG丸ｺﾞｼｯｸM-PRO"/>
        <family val="3"/>
        <charset val="128"/>
      </rPr>
      <t>【１～２枚】</t>
    </r>
    <phoneticPr fontId="1"/>
  </si>
  <si>
    <r>
      <t>ダンプトラックによる運搬時の、アスファルト混合物の温度計測</t>
    </r>
    <r>
      <rPr>
        <sz val="9"/>
        <color rgb="FFC00000"/>
        <rFont val="HG丸ｺﾞｼｯｸM-PRO"/>
        <family val="3"/>
        <charset val="128"/>
      </rPr>
      <t>【１枚】</t>
    </r>
    <phoneticPr fontId="1"/>
  </si>
  <si>
    <r>
      <t>敷均しのときの、アスファルト混合物の温度計測</t>
    </r>
    <r>
      <rPr>
        <sz val="9"/>
        <color rgb="FFC00000"/>
        <rFont val="HG丸ｺﾞｼｯｸM-PRO"/>
        <family val="3"/>
        <charset val="128"/>
      </rPr>
      <t>【１枚】</t>
    </r>
    <phoneticPr fontId="1"/>
  </si>
  <si>
    <r>
      <t>乳剤（タックコート）散布状況</t>
    </r>
    <r>
      <rPr>
        <sz val="9"/>
        <color rgb="FFC00000"/>
        <rFont val="HG丸ｺﾞｼｯｸM-PRO"/>
        <family val="3"/>
        <charset val="128"/>
      </rPr>
      <t>【１枚】</t>
    </r>
    <r>
      <rPr>
        <sz val="11"/>
        <color theme="1"/>
        <rFont val="ＭＳ 明朝"/>
        <family val="1"/>
        <charset val="128"/>
      </rPr>
      <t>、養生砂散布状況</t>
    </r>
    <r>
      <rPr>
        <sz val="9"/>
        <color rgb="FFC00000"/>
        <rFont val="HG丸ｺﾞｼｯｸM-PRO"/>
        <family val="3"/>
        <charset val="128"/>
      </rPr>
      <t>【１枚】</t>
    </r>
    <phoneticPr fontId="1"/>
  </si>
  <si>
    <r>
      <t>舗設の継目及び絶縁部へのシールコート剤散布状況</t>
    </r>
    <r>
      <rPr>
        <sz val="9"/>
        <color rgb="FFC00000"/>
        <rFont val="HG丸ｺﾞｼｯｸM-PRO"/>
        <family val="3"/>
        <charset val="128"/>
      </rPr>
      <t>【１～２枚】</t>
    </r>
    <phoneticPr fontId="1"/>
  </si>
  <si>
    <r>
      <t>舗装面の原状復旧（センターライン等の区画線や点字ブロック等）施工状況</t>
    </r>
    <r>
      <rPr>
        <sz val="9"/>
        <color rgb="FFC00000"/>
        <rFont val="HG丸ｺﾞｼｯｸM-PRO"/>
        <family val="3"/>
        <charset val="128"/>
      </rPr>
      <t>【１～２枚】</t>
    </r>
    <phoneticPr fontId="1"/>
  </si>
  <si>
    <r>
      <t>保安施設及び交通誘導員の配置状況</t>
    </r>
    <r>
      <rPr>
        <sz val="9"/>
        <color rgb="FFC00000"/>
        <rFont val="HG丸ｺﾞｼｯｸM-PRO"/>
        <family val="3"/>
        <charset val="128"/>
      </rPr>
      <t>【１～２枚】</t>
    </r>
    <phoneticPr fontId="1"/>
  </si>
  <si>
    <r>
      <t>本復旧(仮復旧)箇所に占用者の事業種別意匠・本復旧工事完了年月を舗装面上に明示</t>
    </r>
    <r>
      <rPr>
        <sz val="9"/>
        <color rgb="FFC00000"/>
        <rFont val="HG丸ｺﾞｼｯｸM-PRO"/>
        <family val="3"/>
        <charset val="128"/>
      </rPr>
      <t>【１枚】</t>
    </r>
    <phoneticPr fontId="1"/>
  </si>
  <si>
    <r>
      <t>【以下、転圧層ごとに転圧状況及び転圧終了後の写真を撮影】　　</t>
    </r>
    <r>
      <rPr>
        <b/>
        <sz val="10"/>
        <color theme="1"/>
        <rFont val="HG丸ｺﾞｼｯｸM-PRO"/>
        <family val="3"/>
        <charset val="128"/>
      </rPr>
      <t xml:space="preserve"> </t>
    </r>
    <r>
      <rPr>
        <sz val="9"/>
        <color rgb="FFC00000"/>
        <rFont val="HG丸ｺﾞｼｯｸM-PRO"/>
        <family val="3"/>
        <charset val="128"/>
      </rPr>
      <t>※該当なしは[－］入力</t>
    </r>
    <rPh sb="32" eb="34">
      <t>ガイトウ</t>
    </rPh>
    <rPh sb="40" eb="42">
      <t>ニュウリョク</t>
    </rPh>
    <phoneticPr fontId="24"/>
  </si>
  <si>
    <r>
      <t>施工</t>
    </r>
    <r>
      <rPr>
        <b/>
        <u/>
        <sz val="11"/>
        <color rgb="FFFF0000"/>
        <rFont val="ＭＳ 明朝"/>
        <family val="1"/>
        <charset val="128"/>
      </rPr>
      <t>前</t>
    </r>
    <r>
      <rPr>
        <sz val="11"/>
        <color theme="1"/>
        <rFont val="ＭＳ 明朝"/>
        <family val="1"/>
        <charset val="128"/>
      </rPr>
      <t>の状況</t>
    </r>
    <r>
      <rPr>
        <sz val="8.5"/>
        <color rgb="FFC00000"/>
        <rFont val="HG丸ｺﾞｼｯｸM-PRO"/>
        <family val="3"/>
        <charset val="128"/>
      </rPr>
      <t>【工事箇所全景と局部を違う方向から２枚程度、施工前と施工後とも同一箇所・同一方向で】</t>
    </r>
    <rPh sb="14" eb="16">
      <t>キョクブ</t>
    </rPh>
    <rPh sb="28" eb="30">
      <t>セコウ</t>
    </rPh>
    <rPh sb="30" eb="31">
      <t>マエ</t>
    </rPh>
    <rPh sb="32" eb="35">
      <t>セコウゴ</t>
    </rPh>
    <rPh sb="37" eb="39">
      <t>ドウイツ</t>
    </rPh>
    <rPh sb="39" eb="41">
      <t>カショ</t>
    </rPh>
    <rPh sb="42" eb="44">
      <t>ドウイツ</t>
    </rPh>
    <rPh sb="44" eb="46">
      <t>ホウコウ</t>
    </rPh>
    <phoneticPr fontId="24"/>
  </si>
  <si>
    <r>
      <t>路床各層の転圧状況</t>
    </r>
    <r>
      <rPr>
        <sz val="9"/>
        <color rgb="FFC00000"/>
        <rFont val="HG丸ｺﾞｼｯｸM-PRO"/>
        <family val="3"/>
        <charset val="128"/>
      </rPr>
      <t>【１枚】</t>
    </r>
    <r>
      <rPr>
        <sz val="11"/>
        <color theme="1"/>
        <rFont val="ＭＳ 明朝"/>
        <family val="1"/>
        <charset val="128"/>
      </rPr>
      <t>、転圧終了・ＧＬ計測</t>
    </r>
    <r>
      <rPr>
        <sz val="9"/>
        <color rgb="FFC00000"/>
        <rFont val="HG丸ｺﾞｼｯｸM-PRO"/>
        <family val="3"/>
        <charset val="128"/>
      </rPr>
      <t>【１枚】</t>
    </r>
    <rPh sb="2" eb="4">
      <t>カクソウ</t>
    </rPh>
    <phoneticPr fontId="1"/>
  </si>
  <si>
    <r>
      <t>下層路盤工各層の転圧状況</t>
    </r>
    <r>
      <rPr>
        <sz val="9"/>
        <color rgb="FFC00000"/>
        <rFont val="HG丸ｺﾞｼｯｸM-PRO"/>
        <family val="3"/>
        <charset val="128"/>
      </rPr>
      <t>【１枚】</t>
    </r>
    <r>
      <rPr>
        <sz val="11"/>
        <color theme="1"/>
        <rFont val="ＭＳ 明朝"/>
        <family val="1"/>
        <charset val="128"/>
      </rPr>
      <t>、転圧終了・ＧＬ計測</t>
    </r>
    <r>
      <rPr>
        <sz val="9"/>
        <color rgb="FFC00000"/>
        <rFont val="HG丸ｺﾞｼｯｸM-PRO"/>
        <family val="3"/>
        <charset val="128"/>
      </rPr>
      <t>【１枚】</t>
    </r>
    <rPh sb="5" eb="7">
      <t>カクソウ</t>
    </rPh>
    <phoneticPr fontId="1"/>
  </si>
  <si>
    <r>
      <t>上層路盤工各層の転圧状況</t>
    </r>
    <r>
      <rPr>
        <sz val="9"/>
        <color rgb="FFC00000"/>
        <rFont val="HG丸ｺﾞｼｯｸM-PRO"/>
        <family val="3"/>
        <charset val="128"/>
      </rPr>
      <t>【１枚】</t>
    </r>
    <r>
      <rPr>
        <sz val="11"/>
        <color theme="1"/>
        <rFont val="ＭＳ 明朝"/>
        <family val="1"/>
        <charset val="128"/>
      </rPr>
      <t>、転圧終了・ＧＬ計測</t>
    </r>
    <r>
      <rPr>
        <sz val="9"/>
        <color rgb="FFC00000"/>
        <rFont val="HG丸ｺﾞｼｯｸM-PRO"/>
        <family val="3"/>
        <charset val="128"/>
      </rPr>
      <t>【１枚】</t>
    </r>
    <rPh sb="5" eb="7">
      <t>カクソウ</t>
    </rPh>
    <phoneticPr fontId="1"/>
  </si>
  <si>
    <r>
      <t>舗装基層工各層の転圧状況</t>
    </r>
    <r>
      <rPr>
        <sz val="9"/>
        <color rgb="FFC00000"/>
        <rFont val="HG丸ｺﾞｼｯｸM-PRO"/>
        <family val="3"/>
        <charset val="128"/>
      </rPr>
      <t>【１枚】</t>
    </r>
    <r>
      <rPr>
        <sz val="11"/>
        <color theme="1"/>
        <rFont val="ＭＳ 明朝"/>
        <family val="1"/>
        <charset val="128"/>
      </rPr>
      <t>、転圧終了・ＧＬ計測</t>
    </r>
    <r>
      <rPr>
        <sz val="9"/>
        <color rgb="FFC00000"/>
        <rFont val="HG丸ｺﾞｼｯｸM-PRO"/>
        <family val="3"/>
        <charset val="128"/>
      </rPr>
      <t>【１枚】</t>
    </r>
    <rPh sb="5" eb="7">
      <t>カクソウ</t>
    </rPh>
    <phoneticPr fontId="1"/>
  </si>
  <si>
    <r>
      <t>舗装表層工（１層目）の転圧状況</t>
    </r>
    <r>
      <rPr>
        <sz val="9"/>
        <color rgb="FFC00000"/>
        <rFont val="HG丸ｺﾞｼｯｸM-PRO"/>
        <family val="3"/>
        <charset val="128"/>
      </rPr>
      <t>【１枚】</t>
    </r>
    <r>
      <rPr>
        <sz val="11"/>
        <color theme="1"/>
        <rFont val="ＭＳ 明朝"/>
        <family val="1"/>
        <charset val="128"/>
      </rPr>
      <t>、転圧終了</t>
    </r>
    <r>
      <rPr>
        <sz val="9"/>
        <color rgb="FFC00000"/>
        <rFont val="HG丸ｺﾞｼｯｸM-PRO"/>
        <family val="3"/>
        <charset val="128"/>
      </rPr>
      <t>【１枚】</t>
    </r>
    <phoneticPr fontId="1"/>
  </si>
  <si>
    <r>
      <t>施工</t>
    </r>
    <r>
      <rPr>
        <b/>
        <u/>
        <sz val="11"/>
        <color rgb="FFFF0000"/>
        <rFont val="ＭＳ 明朝"/>
        <family val="1"/>
        <charset val="128"/>
      </rPr>
      <t>後</t>
    </r>
    <r>
      <rPr>
        <sz val="11"/>
        <color theme="1"/>
        <rFont val="ＭＳ 明朝"/>
        <family val="1"/>
        <charset val="128"/>
      </rPr>
      <t>の状況(</t>
    </r>
    <r>
      <rPr>
        <b/>
        <sz val="10"/>
        <color rgb="FF002060"/>
        <rFont val="ＭＳ 明朝"/>
        <family val="1"/>
        <charset val="128"/>
      </rPr>
      <t>完成写真</t>
    </r>
    <r>
      <rPr>
        <sz val="10"/>
        <color theme="1"/>
        <rFont val="ＭＳ 明朝"/>
        <family val="1"/>
        <charset val="128"/>
      </rPr>
      <t>)</t>
    </r>
    <r>
      <rPr>
        <sz val="8.5"/>
        <color rgb="FFC00000"/>
        <rFont val="HG丸ｺﾞｼｯｸM-PRO"/>
        <family val="3"/>
        <charset val="128"/>
      </rPr>
      <t>【工事箇所全景と局部を違う方向から２枚程度、施工前と施工後とも同一箇所・同一方向で】</t>
    </r>
    <phoneticPr fontId="24"/>
  </si>
  <si>
    <r>
      <t>完了届チェックシート</t>
    </r>
    <r>
      <rPr>
        <b/>
        <sz val="10"/>
        <color rgb="FFFF0000"/>
        <rFont val="ＭＳ ゴシック"/>
        <family val="3"/>
        <charset val="128"/>
      </rPr>
      <t>【舗装掘削を伴う道路占用の場合は必須】　</t>
    </r>
    <r>
      <rPr>
        <b/>
        <sz val="8"/>
        <color rgb="FF002060"/>
        <rFont val="HG丸ｺﾞｼｯｸM-PRO"/>
        <family val="3"/>
        <charset val="128"/>
      </rPr>
      <t>※チェック欄に記載して完了届と一緒に提出</t>
    </r>
    <rPh sb="0" eb="1">
      <t>カン</t>
    </rPh>
    <rPh sb="1" eb="2">
      <t>リョウ</t>
    </rPh>
    <rPh sb="2" eb="3">
      <t>トドケ</t>
    </rPh>
    <rPh sb="11" eb="13">
      <t>ホソウ</t>
    </rPh>
    <rPh sb="13" eb="15">
      <t>クッサク</t>
    </rPh>
    <rPh sb="16" eb="17">
      <t>トモナ</t>
    </rPh>
    <rPh sb="18" eb="22">
      <t>ドウロセンヨウ</t>
    </rPh>
    <rPh sb="23" eb="25">
      <t>バアイ</t>
    </rPh>
    <rPh sb="26" eb="28">
      <t>ヒッス</t>
    </rPh>
    <rPh sb="37" eb="39">
      <t>キサイ</t>
    </rPh>
    <phoneticPr fontId="24"/>
  </si>
  <si>
    <t>　仮復旧工事完了後の自然転圧期間中は、定期的に現況を確認し、舗装劣化や近隣の住宅等で振動苦情が発生しないようにするとともに、影響範囲が沈下した場合は、補修等の対応を随時行っている。</t>
    <rPh sb="16" eb="17">
      <t>チュウ</t>
    </rPh>
    <rPh sb="19" eb="22">
      <t>テイキテキ</t>
    </rPh>
    <rPh sb="23" eb="25">
      <t>ゲンキョウ</t>
    </rPh>
    <rPh sb="26" eb="28">
      <t>カクニン</t>
    </rPh>
    <rPh sb="62" eb="64">
      <t>エイキョウ</t>
    </rPh>
    <rPh sb="64" eb="66">
      <t>ハンイ</t>
    </rPh>
    <rPh sb="67" eb="69">
      <t>チンカ</t>
    </rPh>
    <rPh sb="82" eb="84">
      <t>ズイジ</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</si>
</sst>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38" x14ac:knownFonts="1">
    <font>
      <sz val="11"/>
      <color theme="1"/>
      <name val="ＭＳ Ｐゴシック"/>
      <family val="2"/>
      <charset val="128"/>
    </font>
    <font>
      <sz val="6"/>
      <name val="ＭＳ Ｐゴシック"/>
      <family val="2"/>
      <charset val="128"/>
    </font>
    <font>
      <sz val="11"/>
      <color theme="1"/>
      <name val="ＭＳ ゴシック"/>
      <family val="3"/>
      <charset val="128"/>
    </font>
    <font>
      <b/>
      <sz val="11"/>
      <color rgb="FFFF0000"/>
      <name val="ＭＳ ゴシック"/>
      <family val="3"/>
      <charset val="128"/>
    </font>
    <font>
      <sz val="10"/>
      <color theme="1"/>
      <name val="ＭＳ ゴシック"/>
      <family val="3"/>
      <charset val="128"/>
    </font>
    <font>
      <sz val="12"/>
      <color theme="1"/>
      <name val="ＭＳ ゴシック"/>
      <family val="3"/>
      <charset val="128"/>
    </font>
    <font>
      <b/>
      <sz val="12"/>
      <color rgb="FFFF0000"/>
      <name val="ＭＳ ゴシック"/>
      <family val="3"/>
      <charset val="128"/>
    </font>
    <font>
      <sz val="11"/>
      <name val="ＭＳ ゴシック"/>
      <family val="3"/>
      <charset val="128"/>
    </font>
    <font>
      <sz val="14"/>
      <color theme="1"/>
      <name val="ＭＳ ゴシック"/>
      <family val="3"/>
      <charset val="128"/>
    </font>
    <font>
      <sz val="26"/>
      <color theme="1"/>
      <name val="ＭＳ ゴシック"/>
      <family val="3"/>
      <charset val="128"/>
    </font>
    <font>
      <sz val="12"/>
      <color theme="1"/>
      <name val="ＭＳ Ｐゴシック"/>
      <family val="2"/>
      <charset val="128"/>
    </font>
    <font>
      <sz val="10"/>
      <color theme="1"/>
      <name val="HG丸ｺﾞｼｯｸM-PRO"/>
      <family val="3"/>
      <charset val="128"/>
    </font>
    <font>
      <sz val="14"/>
      <color theme="1"/>
      <name val="ＭＳ 明朝"/>
      <family val="1"/>
      <charset val="128"/>
    </font>
    <font>
      <sz val="14"/>
      <color theme="1"/>
      <name val="ＭＳ Ｐゴシック"/>
      <family val="2"/>
      <charset val="128"/>
    </font>
    <font>
      <sz val="12"/>
      <color theme="1"/>
      <name val="ＭＳ 明朝"/>
      <family val="1"/>
      <charset val="128"/>
    </font>
    <font>
      <sz val="10"/>
      <color theme="1"/>
      <name val="ＭＳ 明朝"/>
      <family val="1"/>
      <charset val="128"/>
    </font>
    <font>
      <b/>
      <sz val="14"/>
      <color rgb="FFFF0000"/>
      <name val="HG丸ｺﾞｼｯｸM-PRO"/>
      <family val="3"/>
      <charset val="128"/>
    </font>
    <font>
      <b/>
      <sz val="14"/>
      <color rgb="FFFF0000"/>
      <name val="ＭＳ ゴシック"/>
      <family val="3"/>
      <charset val="128"/>
    </font>
    <font>
      <sz val="10"/>
      <color theme="9" tint="-0.499984740745262"/>
      <name val="HG丸ｺﾞｼｯｸM-PRO"/>
      <family val="3"/>
      <charset val="128"/>
    </font>
    <font>
      <sz val="10"/>
      <color rgb="FFFF0000"/>
      <name val="HG丸ｺﾞｼｯｸM-PRO"/>
      <family val="3"/>
      <charset val="128"/>
    </font>
    <font>
      <b/>
      <sz val="14"/>
      <color theme="1"/>
      <name val="ＭＳ ゴシック"/>
      <family val="3"/>
      <charset val="128"/>
    </font>
    <font>
      <sz val="9"/>
      <color theme="8" tint="-0.499984740745262"/>
      <name val="ＭＳ ゴシック"/>
      <family val="3"/>
      <charset val="128"/>
    </font>
    <font>
      <sz val="9"/>
      <color rgb="FF002060"/>
      <name val="ＭＳ ゴシック"/>
      <family val="3"/>
      <charset val="128"/>
    </font>
    <font>
      <sz val="11"/>
      <color theme="1"/>
      <name val="游ゴシック"/>
      <family val="2"/>
      <charset val="128"/>
      <scheme val="minor"/>
    </font>
    <font>
      <sz val="6"/>
      <name val="游ゴシック"/>
      <family val="2"/>
      <charset val="128"/>
      <scheme val="minor"/>
    </font>
    <font>
      <b/>
      <sz val="11"/>
      <color theme="1"/>
      <name val="ＭＳ ゴシック"/>
      <family val="3"/>
      <charset val="128"/>
    </font>
    <font>
      <sz val="11"/>
      <color theme="1"/>
      <name val="ＭＳ 明朝"/>
      <family val="1"/>
      <charset val="128"/>
    </font>
    <font>
      <b/>
      <sz val="11"/>
      <color theme="1"/>
      <name val="HG丸ｺﾞｼｯｸM-PRO"/>
      <family val="3"/>
      <charset val="128"/>
    </font>
    <font>
      <u/>
      <sz val="10"/>
      <color theme="1"/>
      <name val="ＭＳ ゴシック"/>
      <family val="3"/>
      <charset val="128"/>
    </font>
    <font>
      <u/>
      <sz val="10"/>
      <color theme="1"/>
      <name val="ＭＳ Ｐゴシック"/>
      <family val="2"/>
      <charset val="128"/>
    </font>
    <font>
      <b/>
      <sz val="10"/>
      <color theme="1"/>
      <name val="HG丸ｺﾞｼｯｸM-PRO"/>
      <family val="3"/>
      <charset val="128"/>
    </font>
    <font>
      <b/>
      <sz val="10"/>
      <color rgb="FFFF0000"/>
      <name val="ＭＳ ゴシック"/>
      <family val="3"/>
      <charset val="128"/>
    </font>
    <font>
      <b/>
      <sz val="8"/>
      <color rgb="FF002060"/>
      <name val="HG丸ｺﾞｼｯｸM-PRO"/>
      <family val="3"/>
      <charset val="128"/>
    </font>
    <font>
      <sz val="9"/>
      <name val="ＭＳ ゴシック"/>
      <family val="3"/>
      <charset val="128"/>
    </font>
    <font>
      <sz val="9"/>
      <color rgb="FFC00000"/>
      <name val="HG丸ｺﾞｼｯｸM-PRO"/>
      <family val="3"/>
      <charset val="128"/>
    </font>
    <font>
      <sz val="8.5"/>
      <color rgb="FFC00000"/>
      <name val="HG丸ｺﾞｼｯｸM-PRO"/>
      <family val="3"/>
      <charset val="128"/>
    </font>
    <font>
      <b/>
      <u/>
      <sz val="11"/>
      <color rgb="FFFF0000"/>
      <name val="ＭＳ 明朝"/>
      <family val="1"/>
      <charset val="128"/>
    </font>
    <font>
      <b/>
      <sz val="10"/>
      <color rgb="FF00206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0" tint="-4.9989318521683403E-2"/>
        <bgColor indexed="64"/>
      </patternFill>
    </fill>
  </fills>
  <borders count="54">
    <border>
      <left/>
      <right/>
      <top/>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thin">
        <color auto="1"/>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auto="1"/>
      </left>
      <right style="dashed">
        <color auto="1"/>
      </right>
      <top style="medium">
        <color auto="1"/>
      </top>
      <bottom style="medium">
        <color auto="1"/>
      </bottom>
      <diagonal/>
    </border>
    <border>
      <left style="dashed">
        <color auto="1"/>
      </left>
      <right style="dashed">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s>
  <cellStyleXfs count="2">
    <xf numFmtId="0" fontId="0" fillId="0" borderId="0">
      <alignment vertical="center"/>
    </xf>
    <xf numFmtId="0" fontId="23" fillId="0" borderId="0">
      <alignment vertical="center"/>
    </xf>
  </cellStyleXfs>
  <cellXfs count="1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4" borderId="11" xfId="0" applyFont="1" applyFill="1" applyBorder="1">
      <alignment vertical="center"/>
    </xf>
    <xf numFmtId="0" fontId="2" fillId="4" borderId="1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9" xfId="0" applyFont="1" applyFill="1" applyBorder="1" applyAlignment="1">
      <alignment vertical="center" wrapText="1"/>
    </xf>
    <xf numFmtId="0" fontId="2" fillId="4" borderId="11"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vertical="center"/>
    </xf>
    <xf numFmtId="0" fontId="2" fillId="4" borderId="9" xfId="0" applyFont="1" applyFill="1" applyBorder="1">
      <alignment vertical="center"/>
    </xf>
    <xf numFmtId="0" fontId="2" fillId="4" borderId="13" xfId="0" applyFont="1" applyFill="1" applyBorder="1" applyAlignment="1">
      <alignment vertical="center" wrapText="1"/>
    </xf>
    <xf numFmtId="14" fontId="2" fillId="0" borderId="0" xfId="0" applyNumberFormat="1" applyFont="1" applyAlignment="1">
      <alignment vertical="center" shrinkToFit="1"/>
    </xf>
    <xf numFmtId="0" fontId="8" fillId="0" borderId="0" xfId="0" applyFont="1">
      <alignment vertical="center"/>
    </xf>
    <xf numFmtId="14" fontId="5" fillId="0" borderId="0" xfId="0" applyNumberFormat="1" applyFont="1" applyAlignment="1">
      <alignment vertical="center" shrinkToFit="1"/>
    </xf>
    <xf numFmtId="0" fontId="5" fillId="0" borderId="0" xfId="0" applyFont="1" applyAlignment="1">
      <alignment horizontal="distributed" vertical="center"/>
    </xf>
    <xf numFmtId="0" fontId="2" fillId="0" borderId="23" xfId="0" applyFont="1" applyBorder="1">
      <alignment vertical="center"/>
    </xf>
    <xf numFmtId="0" fontId="2" fillId="0" borderId="24" xfId="0" applyFont="1" applyBorder="1">
      <alignment vertical="center"/>
    </xf>
    <xf numFmtId="0" fontId="5" fillId="0" borderId="0"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2" fillId="0" borderId="0" xfId="0" applyNumberFormat="1" applyFont="1" applyAlignment="1">
      <alignment vertical="center"/>
    </xf>
    <xf numFmtId="14" fontId="2" fillId="0" borderId="0" xfId="0" applyNumberFormat="1" applyFont="1" applyAlignment="1">
      <alignment vertical="center"/>
    </xf>
    <xf numFmtId="0" fontId="5" fillId="0" borderId="20" xfId="0" applyFont="1" applyBorder="1">
      <alignment vertical="center"/>
    </xf>
    <xf numFmtId="0" fontId="5" fillId="0" borderId="0" xfId="0" applyFont="1" applyBorder="1" applyAlignment="1">
      <alignment horizontal="distributed" vertical="center"/>
    </xf>
    <xf numFmtId="0" fontId="5" fillId="0" borderId="15" xfId="0" applyFont="1" applyBorder="1">
      <alignment vertical="center"/>
    </xf>
    <xf numFmtId="0" fontId="5" fillId="0" borderId="21" xfId="0" applyFont="1" applyBorder="1" applyAlignment="1">
      <alignment horizontal="distributed" vertical="center"/>
    </xf>
    <xf numFmtId="0" fontId="5" fillId="0" borderId="7" xfId="0" applyFont="1" applyBorder="1">
      <alignment vertical="center"/>
    </xf>
    <xf numFmtId="0" fontId="5" fillId="0" borderId="22" xfId="0" applyFont="1" applyBorder="1" applyAlignment="1">
      <alignment horizontal="distributed" vertical="center"/>
    </xf>
    <xf numFmtId="14" fontId="5" fillId="0" borderId="0" xfId="0" applyNumberFormat="1" applyFont="1" applyBorder="1" applyAlignment="1">
      <alignment vertical="center" shrinkToFit="1"/>
    </xf>
    <xf numFmtId="0" fontId="5" fillId="0" borderId="0" xfId="0" applyFont="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right" vertical="top" wrapText="1"/>
    </xf>
    <xf numFmtId="0" fontId="11" fillId="0" borderId="0" xfId="0" applyFont="1" applyBorder="1">
      <alignment vertical="center"/>
    </xf>
    <xf numFmtId="0" fontId="2" fillId="0" borderId="0" xfId="0" applyFont="1" applyAlignment="1">
      <alignment horizontal="right" vertical="center"/>
    </xf>
    <xf numFmtId="14" fontId="2" fillId="0" borderId="0" xfId="0" applyNumberFormat="1" applyFont="1" applyAlignment="1">
      <alignment horizontal="right" vertical="center"/>
    </xf>
    <xf numFmtId="0" fontId="14" fillId="0" borderId="0" xfId="0" applyFont="1">
      <alignment vertical="center"/>
    </xf>
    <xf numFmtId="14" fontId="14" fillId="0" borderId="0" xfId="0" applyNumberFormat="1" applyFont="1" applyAlignment="1">
      <alignment vertical="center" shrinkToFit="1"/>
    </xf>
    <xf numFmtId="177" fontId="5" fillId="0" borderId="0" xfId="0" applyNumberFormat="1" applyFont="1" applyBorder="1" applyAlignment="1">
      <alignment horizontal="distributed"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177" fontId="5" fillId="0" borderId="21" xfId="0" applyNumberFormat="1" applyFont="1" applyBorder="1" applyAlignment="1">
      <alignment horizontal="distributed" vertical="center"/>
    </xf>
    <xf numFmtId="177" fontId="5" fillId="0" borderId="0" xfId="0" applyNumberFormat="1" applyFont="1" applyAlignment="1">
      <alignment horizontal="distributed" vertical="center"/>
    </xf>
    <xf numFmtId="0" fontId="15" fillId="0" borderId="0" xfId="0" applyFont="1">
      <alignment vertical="center"/>
    </xf>
    <xf numFmtId="14" fontId="15" fillId="0" borderId="0" xfId="0" applyNumberFormat="1" applyFont="1" applyAlignment="1">
      <alignment vertical="center" shrinkToFit="1"/>
    </xf>
    <xf numFmtId="0" fontId="5" fillId="0" borderId="0" xfId="0" applyNumberFormat="1" applyFont="1" applyAlignment="1">
      <alignment vertical="center" shrinkToFit="1"/>
    </xf>
    <xf numFmtId="177" fontId="5" fillId="0" borderId="0" xfId="0" applyNumberFormat="1" applyFont="1" applyBorder="1" applyAlignment="1" applyProtection="1">
      <alignment horizontal="distributed" vertical="center"/>
      <protection locked="0"/>
    </xf>
    <xf numFmtId="177" fontId="5" fillId="0" borderId="22" xfId="0" applyNumberFormat="1" applyFont="1" applyBorder="1" applyAlignment="1" applyProtection="1">
      <alignment horizontal="distributed" vertical="center"/>
      <protection locked="0"/>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wrapText="1"/>
      <protection locked="0"/>
    </xf>
    <xf numFmtId="176" fontId="2" fillId="0" borderId="4" xfId="0" applyNumberFormat="1" applyFont="1" applyBorder="1" applyAlignment="1" applyProtection="1">
      <alignment horizontal="left" vertical="center"/>
      <protection locked="0"/>
    </xf>
    <xf numFmtId="176" fontId="2" fillId="0" borderId="2" xfId="0" applyNumberFormat="1" applyFont="1" applyBorder="1" applyAlignment="1" applyProtection="1">
      <alignment horizontal="left" vertical="center"/>
      <protection locked="0"/>
    </xf>
    <xf numFmtId="176" fontId="2" fillId="0" borderId="6" xfId="0" applyNumberFormat="1"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4" fontId="17" fillId="0" borderId="0" xfId="0" applyNumberFormat="1" applyFont="1" applyAlignment="1">
      <alignment vertical="center" shrinkToFit="1"/>
    </xf>
    <xf numFmtId="176" fontId="2" fillId="4" borderId="11" xfId="0" applyNumberFormat="1" applyFont="1" applyFill="1" applyBorder="1" applyAlignment="1">
      <alignment horizontal="left" vertical="center"/>
    </xf>
    <xf numFmtId="176" fontId="2" fillId="4" borderId="9" xfId="0" applyNumberFormat="1" applyFont="1" applyFill="1" applyBorder="1" applyAlignment="1">
      <alignment horizontal="left" vertical="center"/>
    </xf>
    <xf numFmtId="176" fontId="2" fillId="4" borderId="13" xfId="0" applyNumberFormat="1" applyFont="1" applyFill="1" applyBorder="1" applyAlignment="1">
      <alignment horizontal="left" vertical="center"/>
    </xf>
    <xf numFmtId="0" fontId="2" fillId="4" borderId="13" xfId="0" applyFont="1" applyFill="1" applyBorder="1" applyAlignment="1">
      <alignment vertical="center"/>
    </xf>
    <xf numFmtId="49" fontId="2" fillId="0" borderId="6" xfId="0" applyNumberFormat="1" applyFont="1" applyBorder="1" applyAlignment="1" applyProtection="1">
      <alignment horizontal="left" vertical="center"/>
      <protection locked="0"/>
    </xf>
    <xf numFmtId="0" fontId="2" fillId="0" borderId="0" xfId="0" applyNumberFormat="1" applyFont="1" applyAlignment="1">
      <alignment vertical="center" shrinkToFit="1"/>
    </xf>
    <xf numFmtId="49" fontId="5" fillId="0" borderId="0" xfId="0" applyNumberFormat="1" applyFont="1" applyAlignment="1">
      <alignment vertical="center" shrinkToFit="1"/>
    </xf>
    <xf numFmtId="0" fontId="2" fillId="2" borderId="31" xfId="0" applyFont="1" applyFill="1" applyBorder="1" applyAlignment="1">
      <alignment horizontal="center" vertical="center"/>
    </xf>
    <xf numFmtId="0" fontId="2" fillId="4" borderId="32" xfId="0" applyFont="1" applyFill="1" applyBorder="1">
      <alignment vertical="center"/>
    </xf>
    <xf numFmtId="0" fontId="2" fillId="4" borderId="33" xfId="0" applyFont="1" applyFill="1" applyBorder="1">
      <alignment vertical="center"/>
    </xf>
    <xf numFmtId="14" fontId="2" fillId="4" borderId="33" xfId="0" applyNumberFormat="1" applyFont="1" applyFill="1" applyBorder="1">
      <alignment vertical="center"/>
    </xf>
    <xf numFmtId="0" fontId="2" fillId="4" borderId="32" xfId="0" applyFont="1" applyFill="1" applyBorder="1" applyAlignment="1">
      <alignment vertical="center" wrapText="1"/>
    </xf>
    <xf numFmtId="0" fontId="2" fillId="4" borderId="33" xfId="0" applyFont="1" applyFill="1" applyBorder="1" applyAlignment="1">
      <alignment vertical="center" wrapText="1"/>
    </xf>
    <xf numFmtId="0" fontId="3" fillId="4" borderId="34" xfId="0" applyFont="1" applyFill="1" applyBorder="1">
      <alignment vertical="center"/>
    </xf>
    <xf numFmtId="0" fontId="2" fillId="4" borderId="34" xfId="0" applyFont="1" applyFill="1" applyBorder="1" applyAlignment="1">
      <alignment vertical="center" wrapText="1"/>
    </xf>
    <xf numFmtId="0" fontId="20" fillId="0" borderId="0" xfId="0" applyFont="1">
      <alignment vertical="center"/>
    </xf>
    <xf numFmtId="0" fontId="11" fillId="0" borderId="0" xfId="0" applyFont="1">
      <alignment vertical="center"/>
    </xf>
    <xf numFmtId="0" fontId="2" fillId="3" borderId="35" xfId="0" applyFont="1" applyFill="1" applyBorder="1" applyAlignment="1">
      <alignment horizontal="center" vertical="center" shrinkToFit="1"/>
    </xf>
    <xf numFmtId="49" fontId="2" fillId="0" borderId="36" xfId="0" applyNumberFormat="1" applyFont="1" applyBorder="1" applyAlignment="1" applyProtection="1">
      <alignment horizontal="left" vertical="center"/>
      <protection locked="0"/>
    </xf>
    <xf numFmtId="0" fontId="2" fillId="4" borderId="37" xfId="0" applyFont="1" applyFill="1" applyBorder="1" applyAlignment="1">
      <alignment vertical="center"/>
    </xf>
    <xf numFmtId="0" fontId="2" fillId="4" borderId="38" xfId="0" applyFont="1" applyFill="1" applyBorder="1">
      <alignment vertical="center"/>
    </xf>
    <xf numFmtId="0" fontId="2" fillId="4" borderId="39" xfId="0" applyFont="1" applyFill="1" applyBorder="1" applyAlignment="1">
      <alignment horizontal="center" vertical="center"/>
    </xf>
    <xf numFmtId="49" fontId="2" fillId="0" borderId="4" xfId="0" applyNumberFormat="1" applyFont="1" applyBorder="1" applyAlignment="1" applyProtection="1">
      <alignment horizontal="left" vertical="center"/>
      <protection locked="0"/>
    </xf>
    <xf numFmtId="0" fontId="2" fillId="4" borderId="11" xfId="0" applyFont="1" applyFill="1" applyBorder="1" applyAlignment="1">
      <alignment vertical="center"/>
    </xf>
    <xf numFmtId="0" fontId="4" fillId="4" borderId="34" xfId="0" applyFont="1" applyFill="1" applyBorder="1" applyAlignment="1">
      <alignment vertical="center" shrinkToFit="1"/>
    </xf>
    <xf numFmtId="0" fontId="2" fillId="4" borderId="33" xfId="0" applyFont="1" applyFill="1" applyBorder="1" applyAlignment="1">
      <alignment vertical="center" shrinkToFit="1"/>
    </xf>
    <xf numFmtId="0" fontId="2" fillId="0" borderId="0" xfId="1" applyFont="1">
      <alignment vertical="center"/>
    </xf>
    <xf numFmtId="0" fontId="2" fillId="0" borderId="0" xfId="1" applyFont="1" applyAlignment="1">
      <alignment vertical="top"/>
    </xf>
    <xf numFmtId="0" fontId="2" fillId="0" borderId="0" xfId="1" applyFont="1" applyAlignment="1">
      <alignment vertical="center" shrinkToFit="1"/>
    </xf>
    <xf numFmtId="0" fontId="26" fillId="0" borderId="44" xfId="1" applyFont="1" applyBorder="1" applyAlignment="1">
      <alignment vertical="center" shrinkToFit="1"/>
    </xf>
    <xf numFmtId="0" fontId="26" fillId="0" borderId="46" xfId="1" applyFont="1" applyBorder="1" applyAlignment="1">
      <alignment vertical="center" shrinkToFit="1"/>
    </xf>
    <xf numFmtId="0" fontId="26" fillId="0" borderId="48" xfId="1" applyFont="1" applyBorder="1" applyAlignment="1">
      <alignment vertical="center" shrinkToFit="1"/>
    </xf>
    <xf numFmtId="0" fontId="26" fillId="0" borderId="50" xfId="1" applyFont="1" applyBorder="1" applyAlignment="1">
      <alignment vertical="center" shrinkToFit="1"/>
    </xf>
    <xf numFmtId="0" fontId="15" fillId="0" borderId="52" xfId="1" applyFont="1" applyBorder="1" applyAlignment="1">
      <alignment vertical="center" wrapText="1"/>
    </xf>
    <xf numFmtId="0" fontId="15" fillId="0" borderId="46" xfId="1" applyFont="1" applyBorder="1" applyAlignment="1">
      <alignment vertical="center" wrapText="1"/>
    </xf>
    <xf numFmtId="0" fontId="15" fillId="0" borderId="50" xfId="1" applyFont="1" applyBorder="1" applyAlignment="1">
      <alignment vertical="center" wrapText="1"/>
    </xf>
    <xf numFmtId="0" fontId="2" fillId="6" borderId="40" xfId="1" applyFont="1" applyFill="1" applyBorder="1" applyAlignment="1">
      <alignment horizontal="center" vertical="center" shrinkToFit="1"/>
    </xf>
    <xf numFmtId="0" fontId="2" fillId="0" borderId="0" xfId="1" applyFont="1" applyAlignment="1">
      <alignment vertical="center"/>
    </xf>
    <xf numFmtId="14" fontId="3" fillId="0" borderId="0" xfId="0" applyNumberFormat="1" applyFont="1" applyAlignment="1">
      <alignment horizontal="right" vertical="center" shrinkToFit="1"/>
    </xf>
    <xf numFmtId="14" fontId="2" fillId="0" borderId="0" xfId="0" applyNumberFormat="1" applyFont="1" applyAlignment="1">
      <alignment horizontal="right" vertical="center" shrinkToFit="1"/>
    </xf>
    <xf numFmtId="0" fontId="2" fillId="0" borderId="0" xfId="0" applyNumberFormat="1" applyFont="1" applyAlignment="1">
      <alignment horizontal="right" vertical="center" shrinkToFit="1"/>
    </xf>
    <xf numFmtId="14" fontId="26" fillId="0" borderId="0" xfId="0" applyNumberFormat="1" applyFont="1" applyAlignment="1">
      <alignment horizontal="right" vertical="center" shrinkToFit="1"/>
    </xf>
    <xf numFmtId="0" fontId="2" fillId="0" borderId="0" xfId="0" applyNumberFormat="1" applyFont="1" applyAlignment="1">
      <alignment horizontal="right" vertical="center"/>
    </xf>
    <xf numFmtId="49" fontId="2" fillId="0" borderId="0" xfId="0" applyNumberFormat="1" applyFont="1" applyAlignment="1">
      <alignment horizontal="right" vertical="center" shrinkToFit="1"/>
    </xf>
    <xf numFmtId="14" fontId="2" fillId="0" borderId="0" xfId="0" applyNumberFormat="1" applyFont="1" applyBorder="1" applyAlignment="1">
      <alignment horizontal="right" vertical="center" shrinkToFit="1"/>
    </xf>
    <xf numFmtId="49" fontId="2" fillId="0" borderId="0" xfId="0" applyNumberFormat="1" applyFont="1" applyAlignment="1">
      <alignment horizontal="left" vertical="center" shrinkToFit="1"/>
    </xf>
    <xf numFmtId="49" fontId="2" fillId="0" borderId="0" xfId="0" applyNumberFormat="1" applyFont="1" applyAlignment="1">
      <alignment horizontal="left" vertical="center"/>
    </xf>
    <xf numFmtId="0" fontId="4" fillId="0" borderId="0" xfId="0" applyFont="1" applyAlignment="1"/>
    <xf numFmtId="14" fontId="4" fillId="0" borderId="0" xfId="0" applyNumberFormat="1" applyFont="1" applyAlignment="1">
      <alignment horizontal="right"/>
    </xf>
    <xf numFmtId="0" fontId="25" fillId="6" borderId="40" xfId="1" applyFont="1" applyFill="1" applyBorder="1" applyAlignment="1">
      <alignment horizontal="left" vertical="top" shrinkToFit="1"/>
    </xf>
    <xf numFmtId="0" fontId="2" fillId="6" borderId="42" xfId="1" applyFont="1" applyFill="1" applyBorder="1" applyAlignment="1">
      <alignment horizontal="distributed" vertical="top" indent="12"/>
    </xf>
    <xf numFmtId="0" fontId="15" fillId="0" borderId="28" xfId="0" applyFont="1" applyBorder="1" applyAlignment="1">
      <alignment vertical="center" wrapText="1"/>
    </xf>
    <xf numFmtId="0" fontId="15" fillId="0" borderId="29" xfId="0" applyFont="1" applyBorder="1" applyAlignment="1">
      <alignment vertical="center" wrapText="1"/>
    </xf>
    <xf numFmtId="0" fontId="15" fillId="0" borderId="30" xfId="0" applyFont="1" applyBorder="1" applyAlignment="1">
      <alignment vertical="center" wrapText="1"/>
    </xf>
    <xf numFmtId="0" fontId="9" fillId="0" borderId="0" xfId="0" applyFont="1" applyAlignment="1">
      <alignment horizontal="center" vertical="center" shrinkToFit="1"/>
    </xf>
    <xf numFmtId="0" fontId="8" fillId="0" borderId="0" xfId="0" applyFont="1" applyAlignment="1">
      <alignment horizontal="center" vertical="center" shrinkToFit="1"/>
    </xf>
    <xf numFmtId="0" fontId="13" fillId="0" borderId="0" xfId="0" applyFont="1" applyAlignment="1">
      <alignment horizontal="center" vertical="center" shrinkToFit="1"/>
    </xf>
    <xf numFmtId="0" fontId="2" fillId="0" borderId="21" xfId="0" applyFont="1" applyBorder="1" applyAlignment="1" applyProtection="1">
      <alignment vertical="center" wrapText="1"/>
      <protection locked="0"/>
    </xf>
    <xf numFmtId="0" fontId="0" fillId="0" borderId="21" xfId="0"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11" fillId="0" borderId="0" xfId="0" applyFont="1" applyAlignment="1">
      <alignment horizontal="right" vertical="center" wrapText="1"/>
    </xf>
    <xf numFmtId="0" fontId="0" fillId="0" borderId="0" xfId="0" applyAlignment="1">
      <alignment horizontal="right" vertical="center"/>
    </xf>
    <xf numFmtId="0" fontId="16" fillId="5" borderId="0" xfId="0" applyFont="1" applyFill="1" applyAlignment="1">
      <alignment vertical="center"/>
    </xf>
    <xf numFmtId="0" fontId="16" fillId="0" borderId="0" xfId="0" applyFont="1" applyAlignment="1">
      <alignment vertical="center"/>
    </xf>
    <xf numFmtId="0" fontId="1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0" xfId="0" applyFont="1" applyAlignment="1">
      <alignment vertical="center" shrinkToFit="1"/>
    </xf>
    <xf numFmtId="0" fontId="0" fillId="0" borderId="0" xfId="0" applyAlignment="1">
      <alignment vertical="center" shrinkToFit="1"/>
    </xf>
    <xf numFmtId="0" fontId="28" fillId="0" borderId="0" xfId="0" applyFont="1" applyAlignment="1"/>
    <xf numFmtId="0" fontId="29" fillId="0" borderId="0" xfId="0" applyFont="1" applyAlignment="1"/>
    <xf numFmtId="0" fontId="20" fillId="5" borderId="40" xfId="1" applyFont="1" applyFill="1" applyBorder="1" applyAlignment="1">
      <alignment horizontal="left" vertical="center"/>
    </xf>
    <xf numFmtId="0" fontId="20" fillId="5" borderId="41" xfId="1" applyFont="1" applyFill="1" applyBorder="1" applyAlignment="1">
      <alignment horizontal="left" vertical="center"/>
    </xf>
    <xf numFmtId="0" fontId="20" fillId="5" borderId="42" xfId="1" applyFont="1" applyFill="1" applyBorder="1" applyAlignment="1">
      <alignment horizontal="left" vertical="center"/>
    </xf>
    <xf numFmtId="0" fontId="25" fillId="0" borderId="0" xfId="1" applyFont="1" applyBorder="1" applyAlignment="1">
      <alignment horizontal="left" vertical="top"/>
    </xf>
    <xf numFmtId="0" fontId="27" fillId="6" borderId="40" xfId="1" applyFont="1" applyFill="1" applyBorder="1" applyAlignment="1">
      <alignment vertical="center" shrinkToFit="1"/>
    </xf>
    <xf numFmtId="0" fontId="23" fillId="0" borderId="42" xfId="1" applyFont="1" applyBorder="1" applyAlignment="1">
      <alignment vertical="center" shrinkToFit="1"/>
    </xf>
    <xf numFmtId="0" fontId="25" fillId="0" borderId="0" xfId="1" applyFont="1" applyBorder="1" applyAlignment="1">
      <alignment horizontal="left" vertical="center"/>
    </xf>
    <xf numFmtId="0" fontId="33" fillId="0" borderId="53" xfId="1" applyFont="1" applyBorder="1" applyAlignment="1">
      <alignment horizontal="right" vertical="center" shrinkToFit="1"/>
    </xf>
    <xf numFmtId="0" fontId="0" fillId="0" borderId="53" xfId="0" applyBorder="1" applyAlignment="1">
      <alignment vertical="center" shrinkToFit="1"/>
    </xf>
    <xf numFmtId="0" fontId="20" fillId="0" borderId="43" xfId="1" applyFont="1" applyBorder="1" applyAlignment="1">
      <alignment horizontal="left" vertical="center" shrinkToFit="1"/>
    </xf>
    <xf numFmtId="0" fontId="20" fillId="0" borderId="45" xfId="1" applyFont="1" applyBorder="1" applyAlignment="1">
      <alignment horizontal="left" vertical="center" shrinkToFit="1"/>
    </xf>
    <xf numFmtId="0" fontId="20" fillId="0" borderId="47" xfId="1" applyFont="1" applyBorder="1" applyAlignment="1">
      <alignment horizontal="left" vertical="center" shrinkToFit="1"/>
    </xf>
    <xf numFmtId="0" fontId="20" fillId="0" borderId="49" xfId="1" applyFont="1" applyBorder="1" applyAlignment="1">
      <alignment horizontal="left" vertical="center" shrinkToFit="1"/>
    </xf>
    <xf numFmtId="0" fontId="20" fillId="0" borderId="0" xfId="1" applyFont="1" applyAlignment="1">
      <alignment horizontal="left" vertical="top" shrinkToFit="1"/>
    </xf>
    <xf numFmtId="0" fontId="20" fillId="0" borderId="51" xfId="1" applyFont="1" applyBorder="1" applyAlignment="1">
      <alignment horizontal="left" vertical="center" shrinkToFit="1"/>
    </xf>
    <xf numFmtId="0" fontId="2" fillId="0" borderId="51" xfId="1" applyFont="1" applyBorder="1" applyAlignment="1" applyProtection="1">
      <alignment horizontal="center" vertical="center" shrinkToFit="1"/>
      <protection locked="0"/>
    </xf>
    <xf numFmtId="0" fontId="2" fillId="0" borderId="45" xfId="1" applyFont="1" applyBorder="1" applyAlignment="1" applyProtection="1">
      <alignment horizontal="center" vertical="center" shrinkToFit="1"/>
      <protection locked="0"/>
    </xf>
    <xf numFmtId="0" fontId="2" fillId="0" borderId="49" xfId="1" applyFont="1" applyBorder="1" applyAlignment="1" applyProtection="1">
      <alignment horizontal="center" vertical="center" shrinkToFit="1"/>
      <protection locked="0"/>
    </xf>
    <xf numFmtId="0" fontId="2" fillId="0" borderId="43" xfId="1" applyFont="1" applyBorder="1" applyAlignment="1" applyProtection="1">
      <alignment horizontal="center" vertical="center" shrinkToFit="1"/>
      <protection locked="0"/>
    </xf>
    <xf numFmtId="0" fontId="2" fillId="0" borderId="47" xfId="1" applyFont="1" applyBorder="1" applyAlignment="1" applyProtection="1">
      <alignment horizontal="center" vertical="center" shrinkToFit="1"/>
      <protection locked="0"/>
    </xf>
    <xf numFmtId="0" fontId="2" fillId="0" borderId="0" xfId="0" applyFont="1" applyAlignment="1"/>
    <xf numFmtId="14" fontId="2" fillId="0" borderId="0" xfId="0" applyNumberFormat="1" applyFont="1" applyAlignment="1">
      <alignment horizontal="right"/>
    </xf>
  </cellXfs>
  <cellStyles count="2">
    <cellStyle name="標準" xfId="0" builtinId="0"/>
    <cellStyle name="標準 2" xfId="1"/>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0"/>
  <sheetViews>
    <sheetView tabSelected="1" workbookViewId="0">
      <selection activeCell="B4" sqref="B4"/>
    </sheetView>
  </sheetViews>
  <sheetFormatPr defaultColWidth="9" defaultRowHeight="13.5" x14ac:dyDescent="0.15"/>
  <cols>
    <col min="1" max="1" width="12.875" style="1" customWidth="1"/>
    <col min="2" max="2" width="40.875" style="19" customWidth="1"/>
    <col min="3" max="3" width="18.875" style="1" customWidth="1"/>
    <col min="4" max="4" width="30.875" style="1" customWidth="1"/>
    <col min="5" max="5" width="7" style="2" customWidth="1"/>
    <col min="6" max="16384" width="9" style="1"/>
  </cols>
  <sheetData>
    <row r="1" spans="1:5" ht="17.25" x14ac:dyDescent="0.15">
      <c r="A1" s="85" t="s">
        <v>75</v>
      </c>
    </row>
    <row r="2" spans="1:5" ht="15" thickBot="1" x14ac:dyDescent="0.2">
      <c r="A2" s="4" t="s">
        <v>74</v>
      </c>
    </row>
    <row r="3" spans="1:5" s="2" customFormat="1" ht="14.25" thickBot="1" x14ac:dyDescent="0.2">
      <c r="A3" s="6" t="s">
        <v>0</v>
      </c>
      <c r="B3" s="7" t="s">
        <v>14</v>
      </c>
      <c r="C3" s="8" t="s">
        <v>1</v>
      </c>
      <c r="D3" s="77" t="s">
        <v>20</v>
      </c>
      <c r="E3" s="9" t="s">
        <v>15</v>
      </c>
    </row>
    <row r="4" spans="1:5" x14ac:dyDescent="0.15">
      <c r="A4" s="10" t="s">
        <v>5</v>
      </c>
      <c r="B4" s="61"/>
      <c r="C4" s="21" t="s">
        <v>6</v>
      </c>
      <c r="D4" s="78" t="s">
        <v>23</v>
      </c>
      <c r="E4" s="15" t="s">
        <v>16</v>
      </c>
    </row>
    <row r="5" spans="1:5" x14ac:dyDescent="0.15">
      <c r="A5" s="11" t="s">
        <v>4</v>
      </c>
      <c r="B5" s="62"/>
      <c r="C5" s="13" t="s">
        <v>7</v>
      </c>
      <c r="D5" s="79" t="s">
        <v>24</v>
      </c>
      <c r="E5" s="14" t="s">
        <v>16</v>
      </c>
    </row>
    <row r="6" spans="1:5" x14ac:dyDescent="0.15">
      <c r="A6" s="11" t="s">
        <v>22</v>
      </c>
      <c r="B6" s="62"/>
      <c r="C6" s="13" t="s">
        <v>28</v>
      </c>
      <c r="D6" s="79" t="s">
        <v>29</v>
      </c>
      <c r="E6" s="14" t="s">
        <v>16</v>
      </c>
    </row>
    <row r="7" spans="1:5" x14ac:dyDescent="0.15">
      <c r="A7" s="11" t="s">
        <v>25</v>
      </c>
      <c r="B7" s="62"/>
      <c r="C7" s="13" t="s">
        <v>26</v>
      </c>
      <c r="D7" s="79" t="s">
        <v>27</v>
      </c>
      <c r="E7" s="14" t="s">
        <v>16</v>
      </c>
    </row>
    <row r="8" spans="1:5" x14ac:dyDescent="0.15">
      <c r="A8" s="11" t="s">
        <v>2</v>
      </c>
      <c r="B8" s="64"/>
      <c r="C8" s="70">
        <v>44683</v>
      </c>
      <c r="D8" s="80" t="s">
        <v>60</v>
      </c>
      <c r="E8" s="14" t="s">
        <v>17</v>
      </c>
    </row>
    <row r="9" spans="1:5" x14ac:dyDescent="0.15">
      <c r="A9" s="87" t="s">
        <v>3</v>
      </c>
      <c r="B9" s="88"/>
      <c r="C9" s="89" t="s">
        <v>8</v>
      </c>
      <c r="D9" s="90" t="s">
        <v>21</v>
      </c>
      <c r="E9" s="91" t="s">
        <v>71</v>
      </c>
    </row>
    <row r="10" spans="1:5" x14ac:dyDescent="0.15">
      <c r="A10" s="11" t="s">
        <v>76</v>
      </c>
      <c r="B10" s="92"/>
      <c r="C10" s="93" t="s">
        <v>79</v>
      </c>
      <c r="D10" s="95" t="s">
        <v>81</v>
      </c>
      <c r="E10" s="14" t="s">
        <v>71</v>
      </c>
    </row>
    <row r="11" spans="1:5" ht="14.25" thickBot="1" x14ac:dyDescent="0.2">
      <c r="A11" s="12" t="s">
        <v>77</v>
      </c>
      <c r="B11" s="74"/>
      <c r="C11" s="73" t="s">
        <v>78</v>
      </c>
      <c r="D11" s="94" t="s">
        <v>80</v>
      </c>
      <c r="E11" s="16" t="s">
        <v>71</v>
      </c>
    </row>
    <row r="12" spans="1:5" ht="25.5" x14ac:dyDescent="0.15">
      <c r="A12" s="10" t="s">
        <v>9</v>
      </c>
      <c r="B12" s="65"/>
      <c r="C12" s="71">
        <v>44690</v>
      </c>
      <c r="D12" s="81" t="s">
        <v>69</v>
      </c>
      <c r="E12" s="15" t="s">
        <v>17</v>
      </c>
    </row>
    <row r="13" spans="1:5" ht="25.5" x14ac:dyDescent="0.15">
      <c r="A13" s="11" t="s">
        <v>12</v>
      </c>
      <c r="B13" s="64"/>
      <c r="C13" s="70">
        <v>44732</v>
      </c>
      <c r="D13" s="82" t="s">
        <v>61</v>
      </c>
      <c r="E13" s="14" t="s">
        <v>17</v>
      </c>
    </row>
    <row r="14" spans="1:5" ht="25.5" x14ac:dyDescent="0.15">
      <c r="A14" s="11" t="s">
        <v>10</v>
      </c>
      <c r="B14" s="64"/>
      <c r="C14" s="70">
        <v>44732</v>
      </c>
      <c r="D14" s="82" t="s">
        <v>70</v>
      </c>
      <c r="E14" s="14" t="s">
        <v>17</v>
      </c>
    </row>
    <row r="15" spans="1:5" ht="14.25" thickBot="1" x14ac:dyDescent="0.2">
      <c r="A15" s="12" t="s">
        <v>11</v>
      </c>
      <c r="B15" s="66"/>
      <c r="C15" s="72">
        <v>44697</v>
      </c>
      <c r="D15" s="83" t="s">
        <v>64</v>
      </c>
      <c r="E15" s="16" t="s">
        <v>17</v>
      </c>
    </row>
    <row r="16" spans="1:5" ht="43.5" customHeight="1" x14ac:dyDescent="0.15">
      <c r="A16" s="10" t="s">
        <v>30</v>
      </c>
      <c r="B16" s="67"/>
      <c r="C16" s="17" t="s">
        <v>18</v>
      </c>
      <c r="D16" s="78" t="s">
        <v>34</v>
      </c>
      <c r="E16" s="15" t="s">
        <v>19</v>
      </c>
    </row>
    <row r="17" spans="1:5" ht="27" x14ac:dyDescent="0.15">
      <c r="A17" s="11" t="s">
        <v>31</v>
      </c>
      <c r="B17" s="68"/>
      <c r="C17" s="18" t="s">
        <v>35</v>
      </c>
      <c r="D17" s="82" t="s">
        <v>62</v>
      </c>
      <c r="E17" s="14" t="s">
        <v>19</v>
      </c>
    </row>
    <row r="18" spans="1:5" ht="28.5" customHeight="1" x14ac:dyDescent="0.15">
      <c r="A18" s="11" t="s">
        <v>32</v>
      </c>
      <c r="B18" s="68"/>
      <c r="C18" s="18" t="s">
        <v>38</v>
      </c>
      <c r="D18" s="79" t="s">
        <v>36</v>
      </c>
      <c r="E18" s="14" t="s">
        <v>19</v>
      </c>
    </row>
    <row r="19" spans="1:5" ht="43.5" customHeight="1" x14ac:dyDescent="0.15">
      <c r="A19" s="11" t="s">
        <v>33</v>
      </c>
      <c r="B19" s="68"/>
      <c r="C19" s="18" t="s">
        <v>37</v>
      </c>
      <c r="D19" s="79" t="s">
        <v>39</v>
      </c>
      <c r="E19" s="14" t="s">
        <v>19</v>
      </c>
    </row>
    <row r="20" spans="1:5" ht="27.75" thickBot="1" x14ac:dyDescent="0.2">
      <c r="A20" s="12" t="s">
        <v>47</v>
      </c>
      <c r="B20" s="63"/>
      <c r="C20" s="22" t="s">
        <v>40</v>
      </c>
      <c r="D20" s="84" t="s">
        <v>63</v>
      </c>
      <c r="E20" s="16" t="s">
        <v>19</v>
      </c>
    </row>
  </sheetData>
  <sheetProtection sheet="1" objects="1" scenarios="1" formatRows="0"/>
  <phoneticPr fontId="1"/>
  <conditionalFormatting sqref="B15">
    <cfRule type="expression" dxfId="3" priority="1">
      <formula>$B$6&lt;&gt;"道路占用"</formula>
    </cfRule>
  </conditionalFormatting>
  <dataValidations count="6">
    <dataValidation type="date" allowBlank="1" showInputMessage="1" showErrorMessage="1" sqref="B12:C15 B8:C8">
      <formula1>36892</formula1>
      <formula2>73050</formula2>
    </dataValidation>
    <dataValidation type="list" allowBlank="1" showInputMessage="1" showErrorMessage="1" sqref="B4">
      <formula1>"着工,完了,仮復旧完了"</formula1>
    </dataValidation>
    <dataValidation type="list" allowBlank="1" showInputMessage="1" showErrorMessage="1" sqref="B5">
      <formula1>"道路,河川"</formula1>
    </dataValidation>
    <dataValidation type="list" allowBlank="1" showInputMessage="1" showErrorMessage="1" sqref="B6">
      <formula1>"道路占用,道路工事施行承認,河川占用,河川工事,河川保全区域"</formula1>
    </dataValidation>
    <dataValidation type="list" allowBlank="1" showInputMessage="1" showErrorMessage="1" sqref="B7">
      <formula1>"許可,回答,承認"</formula1>
    </dataValidation>
    <dataValidation type="list" errorStyle="warning" allowBlank="1" showInputMessage="1" showErrorMessage="1" sqref="B11">
      <formula1>"川口市,蕨市,戸田市,さいたま市"</formula1>
    </dataValidation>
  </dataValidations>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B2" sqref="B2:H2"/>
    </sheetView>
  </sheetViews>
  <sheetFormatPr defaultColWidth="9" defaultRowHeight="13.5" x14ac:dyDescent="0.15"/>
  <cols>
    <col min="1" max="1" width="1.125" style="1" customWidth="1"/>
    <col min="2" max="2" width="12.875" style="1" customWidth="1"/>
    <col min="3" max="3" width="2.875" style="1" customWidth="1"/>
    <col min="4" max="4" width="18.875" style="1" customWidth="1"/>
    <col min="5" max="5" width="4.875" style="1" customWidth="1"/>
    <col min="6" max="6" width="24.875" style="1" customWidth="1"/>
    <col min="7" max="7" width="2.875" style="1" customWidth="1"/>
    <col min="8" max="8" width="16.875" style="1" customWidth="1"/>
    <col min="9" max="9" width="1.125" style="1" customWidth="1"/>
    <col min="10" max="10" width="3" style="1" customWidth="1"/>
    <col min="11" max="12" width="10.875" style="109" customWidth="1"/>
    <col min="13" max="16384" width="9" style="1"/>
  </cols>
  <sheetData>
    <row r="1" spans="1:12" ht="17.25" x14ac:dyDescent="0.15">
      <c r="A1" s="133" t="str">
        <f>IF(K2="着工","このシートを提出してください","別のシートの提出となります")</f>
        <v>別のシートの提出となります</v>
      </c>
      <c r="B1" s="134"/>
      <c r="C1" s="134"/>
      <c r="D1" s="134"/>
      <c r="E1" s="134"/>
      <c r="F1" s="134"/>
      <c r="G1" s="134"/>
      <c r="H1" s="134"/>
      <c r="I1" s="134"/>
      <c r="K1" s="108" t="str">
        <f>IF(K2="着工","","様式確認！")</f>
        <v>様式確認！</v>
      </c>
    </row>
    <row r="2" spans="1:12" ht="36.75" customHeight="1" x14ac:dyDescent="0.15">
      <c r="B2" s="124" t="str">
        <f>IF(入力!B4="着工","着　　工　　届","入力を確認してください")</f>
        <v>入力を確認してください</v>
      </c>
      <c r="C2" s="124"/>
      <c r="D2" s="124"/>
      <c r="E2" s="124"/>
      <c r="F2" s="124"/>
      <c r="G2" s="124"/>
      <c r="H2" s="124"/>
      <c r="K2" s="110">
        <f>入力!B4</f>
        <v>0</v>
      </c>
    </row>
    <row r="3" spans="1:12" ht="18" customHeight="1" x14ac:dyDescent="0.15"/>
    <row r="4" spans="1:12" s="48" customFormat="1" ht="14.25" x14ac:dyDescent="0.15">
      <c r="B4" s="48" t="s">
        <v>41</v>
      </c>
      <c r="K4" s="111"/>
      <c r="L4" s="111"/>
    </row>
    <row r="5" spans="1:12" s="48" customFormat="1" ht="14.25" x14ac:dyDescent="0.15">
      <c r="B5" s="48" t="s">
        <v>51</v>
      </c>
      <c r="K5" s="111"/>
      <c r="L5" s="111"/>
    </row>
    <row r="6" spans="1:12" ht="18" customHeight="1" x14ac:dyDescent="0.15"/>
    <row r="7" spans="1:12" ht="31.5" customHeight="1" x14ac:dyDescent="0.15">
      <c r="E7" s="45" t="s">
        <v>13</v>
      </c>
      <c r="F7" s="127" t="str">
        <f>IF(K7=0,"",K7)</f>
        <v/>
      </c>
      <c r="G7" s="128"/>
      <c r="H7" s="128"/>
      <c r="K7" s="112">
        <f>入力!B16</f>
        <v>0</v>
      </c>
      <c r="L7" s="47"/>
    </row>
    <row r="8" spans="1:12" ht="31.5" customHeight="1" x14ac:dyDescent="0.15">
      <c r="E8" s="45" t="s">
        <v>42</v>
      </c>
      <c r="F8" s="129" t="str">
        <f>IF(K8="","",K8)</f>
        <v>　</v>
      </c>
      <c r="G8" s="130"/>
      <c r="H8" s="130"/>
      <c r="K8" s="112" t="str">
        <f>入力!B17&amp;"　"&amp;入力!B18</f>
        <v>　</v>
      </c>
      <c r="L8" s="47"/>
    </row>
    <row r="9" spans="1:12" x14ac:dyDescent="0.15">
      <c r="E9" s="3"/>
      <c r="F9" s="20"/>
      <c r="G9" s="20"/>
      <c r="H9" s="20"/>
      <c r="K9" s="112"/>
      <c r="L9" s="47"/>
    </row>
    <row r="10" spans="1:12" s="46" customFormat="1" ht="16.5" customHeight="1" x14ac:dyDescent="0.15">
      <c r="D10" s="131" t="s">
        <v>46</v>
      </c>
      <c r="E10" s="132"/>
      <c r="F10" s="127" t="str">
        <f>IF(K11=0,"",K11)</f>
        <v/>
      </c>
      <c r="G10" s="128"/>
      <c r="H10" s="128"/>
      <c r="L10" s="47"/>
    </row>
    <row r="11" spans="1:12" ht="16.5" customHeight="1" x14ac:dyDescent="0.15">
      <c r="D11" s="44"/>
      <c r="E11" s="45" t="s">
        <v>42</v>
      </c>
      <c r="F11" s="130"/>
      <c r="G11" s="130"/>
      <c r="H11" s="130"/>
      <c r="K11" s="112">
        <f>入力!B19</f>
        <v>0</v>
      </c>
      <c r="L11" s="47"/>
    </row>
    <row r="12" spans="1:12" ht="31.5" customHeight="1" x14ac:dyDescent="0.15">
      <c r="E12" s="86" t="s">
        <v>52</v>
      </c>
      <c r="F12" s="129" t="str">
        <f>IF(K12=0,"",K12)</f>
        <v/>
      </c>
      <c r="G12" s="130"/>
      <c r="H12" s="130"/>
      <c r="K12" s="112">
        <f>入力!B20</f>
        <v>0</v>
      </c>
      <c r="L12" s="47"/>
    </row>
    <row r="13" spans="1:12" ht="18" customHeight="1" x14ac:dyDescent="0.15"/>
    <row r="14" spans="1:12" s="4" customFormat="1" ht="21" customHeight="1" x14ac:dyDescent="0.15">
      <c r="B14" s="135" t="str">
        <f>IF(K14=0,"　令和　　年　　月　　日付け指令さい整第　　　　　　号をもって","　"&amp;DBCS(TEXT(K14,"ggge年m月d日"))&amp;"付け指令さい整第"&amp;DBCS(L14)&amp;"号をもって")</f>
        <v>　令和　　年　　月　　日付け指令さい整第　　　　　　号をもって</v>
      </c>
      <c r="C14" s="136"/>
      <c r="D14" s="136"/>
      <c r="E14" s="136"/>
      <c r="F14" s="136"/>
      <c r="G14" s="136"/>
      <c r="H14" s="136"/>
      <c r="K14" s="109">
        <f>入力!B8</f>
        <v>0</v>
      </c>
      <c r="L14" s="113">
        <f>入力!B9</f>
        <v>0</v>
      </c>
    </row>
    <row r="15" spans="1:12" s="4" customFormat="1" ht="21" customHeight="1" x14ac:dyDescent="0.15">
      <c r="B15" s="135" t="str">
        <f>IF(K15="","許可・回答・承認のあった道路・河川に関する工事を下記のとおり",K15&amp;"のあった"&amp;L15&amp;"に関する工事を下記のとおり")</f>
        <v>許可・回答・承認のあった道路・河川に関する工事を下記のとおり</v>
      </c>
      <c r="C15" s="136"/>
      <c r="D15" s="136"/>
      <c r="E15" s="136"/>
      <c r="F15" s="136"/>
      <c r="G15" s="136"/>
      <c r="H15" s="136"/>
      <c r="K15" s="75" t="str">
        <f>IF(入力!B7="","",入力!B7)</f>
        <v/>
      </c>
      <c r="L15" s="75">
        <f>入力!B6</f>
        <v>0</v>
      </c>
    </row>
    <row r="16" spans="1:12" s="4" customFormat="1" ht="21" customHeight="1" x14ac:dyDescent="0.15">
      <c r="B16" s="137" t="s">
        <v>43</v>
      </c>
      <c r="C16" s="138"/>
      <c r="D16" s="138"/>
      <c r="E16" s="138"/>
      <c r="F16" s="138"/>
      <c r="G16" s="138"/>
      <c r="H16" s="138"/>
      <c r="K16" s="109"/>
      <c r="L16" s="109"/>
    </row>
    <row r="18" spans="2:12" s="4" customFormat="1" ht="17.25" x14ac:dyDescent="0.15">
      <c r="B18" s="125" t="s">
        <v>44</v>
      </c>
      <c r="C18" s="125"/>
      <c r="D18" s="126"/>
      <c r="E18" s="126"/>
      <c r="F18" s="126"/>
      <c r="G18" s="126"/>
      <c r="H18" s="126"/>
      <c r="K18" s="109"/>
      <c r="L18" s="109"/>
    </row>
    <row r="19" spans="2:12" s="4" customFormat="1" ht="14.25" x14ac:dyDescent="0.15">
      <c r="B19" s="42"/>
      <c r="C19" s="42"/>
      <c r="D19" s="43"/>
      <c r="E19" s="43"/>
      <c r="F19" s="43"/>
      <c r="G19" s="43"/>
      <c r="H19" s="43"/>
      <c r="K19" s="109"/>
      <c r="L19" s="109"/>
    </row>
    <row r="20" spans="2:12" ht="11.25" customHeight="1" x14ac:dyDescent="0.15">
      <c r="C20" s="5"/>
      <c r="D20" s="27"/>
      <c r="E20" s="27"/>
      <c r="F20" s="27"/>
      <c r="G20" s="28"/>
    </row>
    <row r="21" spans="2:12" s="4" customFormat="1" ht="17.25" x14ac:dyDescent="0.15">
      <c r="C21" s="35"/>
      <c r="D21" s="36" t="s">
        <v>48</v>
      </c>
      <c r="E21" s="51"/>
      <c r="F21" s="59" t="str">
        <f>IF(K21=0,"令和　　年　　月　　日",K21)</f>
        <v>令和　　年　　月　　日</v>
      </c>
      <c r="G21" s="30"/>
      <c r="K21" s="109">
        <f>入力!B12</f>
        <v>0</v>
      </c>
      <c r="L21" s="109"/>
    </row>
    <row r="22" spans="2:12" s="4" customFormat="1" ht="12.75" customHeight="1" x14ac:dyDescent="0.15">
      <c r="C22" s="35"/>
      <c r="D22" s="36"/>
      <c r="E22" s="51"/>
      <c r="F22" s="50"/>
      <c r="G22" s="30"/>
      <c r="K22" s="109"/>
      <c r="L22" s="109"/>
    </row>
    <row r="23" spans="2:12" s="4" customFormat="1" ht="17.25" x14ac:dyDescent="0.15">
      <c r="C23" s="35"/>
      <c r="D23" s="36" t="s">
        <v>45</v>
      </c>
      <c r="E23" s="51"/>
      <c r="F23" s="59" t="str">
        <f>IF(K23=0,"令和　　年　　月　　日",K23)</f>
        <v>令和　　年　　月　　日</v>
      </c>
      <c r="G23" s="30"/>
      <c r="K23" s="109">
        <f>入力!B13</f>
        <v>0</v>
      </c>
      <c r="L23" s="109"/>
    </row>
    <row r="24" spans="2:12" s="4" customFormat="1" ht="10.5" customHeight="1" x14ac:dyDescent="0.15">
      <c r="C24" s="37"/>
      <c r="D24" s="38"/>
      <c r="E24" s="52"/>
      <c r="F24" s="54"/>
      <c r="G24" s="31"/>
      <c r="K24" s="109"/>
      <c r="L24" s="109"/>
    </row>
    <row r="25" spans="2:12" s="4" customFormat="1" ht="21" customHeight="1" x14ac:dyDescent="0.15">
      <c r="D25" s="26"/>
      <c r="E25" s="24"/>
      <c r="F25" s="55"/>
      <c r="K25" s="109"/>
      <c r="L25" s="109"/>
    </row>
    <row r="26" spans="2:12" s="4" customFormat="1" ht="32.25" customHeight="1" x14ac:dyDescent="0.15">
      <c r="C26" s="39"/>
      <c r="D26" s="40" t="s">
        <v>49</v>
      </c>
      <c r="E26" s="53"/>
      <c r="F26" s="60" t="str">
        <f>IF(K26=0,"令和　　年　　月　　日",K26)</f>
        <v>令和　　年　　月　　日</v>
      </c>
      <c r="G26" s="32"/>
      <c r="K26" s="109">
        <f>入力!B14</f>
        <v>0</v>
      </c>
      <c r="L26" s="109"/>
    </row>
    <row r="27" spans="2:12" s="29" customFormat="1" ht="21" customHeight="1" x14ac:dyDescent="0.15">
      <c r="D27" s="36"/>
      <c r="E27" s="51"/>
      <c r="F27" s="50"/>
      <c r="K27" s="114"/>
      <c r="L27" s="114"/>
    </row>
    <row r="28" spans="2:12" s="4" customFormat="1" ht="32.25" customHeight="1" x14ac:dyDescent="0.15">
      <c r="C28" s="39"/>
      <c r="D28" s="40" t="s">
        <v>50</v>
      </c>
      <c r="E28" s="53"/>
      <c r="F28" s="60" t="str">
        <f>IF(K28=0,"令和　　年　　月　　日",K28)</f>
        <v>令和　　年　　月　　日</v>
      </c>
      <c r="G28" s="32"/>
      <c r="K28" s="109">
        <f>入力!B15</f>
        <v>0</v>
      </c>
      <c r="L28" s="109"/>
    </row>
    <row r="29" spans="2:12" ht="33" customHeight="1" x14ac:dyDescent="0.15"/>
    <row r="30" spans="2:12" s="56" customFormat="1" ht="48" customHeight="1" x14ac:dyDescent="0.15">
      <c r="B30" s="121" t="s">
        <v>53</v>
      </c>
      <c r="C30" s="122"/>
      <c r="D30" s="122"/>
      <c r="E30" s="122"/>
      <c r="F30" s="122"/>
      <c r="G30" s="122"/>
      <c r="H30" s="123"/>
      <c r="K30" s="111"/>
      <c r="L30" s="111"/>
    </row>
    <row r="31" spans="2:12" s="56" customFormat="1" ht="69" customHeight="1" x14ac:dyDescent="0.15">
      <c r="B31" s="121" t="s">
        <v>54</v>
      </c>
      <c r="C31" s="122"/>
      <c r="D31" s="122"/>
      <c r="E31" s="122"/>
      <c r="F31" s="122"/>
      <c r="G31" s="122"/>
      <c r="H31" s="123"/>
      <c r="K31" s="111"/>
      <c r="L31" s="111"/>
    </row>
    <row r="32" spans="2:12" s="56" customFormat="1" ht="18" customHeight="1" x14ac:dyDescent="0.15">
      <c r="B32" s="121" t="s">
        <v>57</v>
      </c>
      <c r="C32" s="122"/>
      <c r="D32" s="122"/>
      <c r="E32" s="122"/>
      <c r="F32" s="122"/>
      <c r="G32" s="122"/>
      <c r="H32" s="123"/>
      <c r="K32" s="111"/>
      <c r="L32" s="111"/>
    </row>
    <row r="33" spans="2:12" s="56" customFormat="1" ht="18" customHeight="1" x14ac:dyDescent="0.15">
      <c r="B33" s="121" t="s">
        <v>55</v>
      </c>
      <c r="C33" s="122"/>
      <c r="D33" s="122"/>
      <c r="E33" s="122"/>
      <c r="F33" s="122"/>
      <c r="G33" s="122"/>
      <c r="H33" s="123"/>
      <c r="K33" s="116">
        <f>入力!B11</f>
        <v>0</v>
      </c>
      <c r="L33" s="111"/>
    </row>
    <row r="34" spans="2:12" s="56" customFormat="1" ht="18" customHeight="1" x14ac:dyDescent="0.15">
      <c r="B34" s="121" t="s">
        <v>56</v>
      </c>
      <c r="C34" s="122"/>
      <c r="D34" s="122"/>
      <c r="E34" s="122"/>
      <c r="F34" s="122"/>
      <c r="G34" s="122"/>
      <c r="H34" s="123"/>
      <c r="K34" s="115">
        <f>入力!B10</f>
        <v>0</v>
      </c>
      <c r="L34" s="111"/>
    </row>
    <row r="35" spans="2:12" s="117" customFormat="1" ht="23.45" customHeight="1" x14ac:dyDescent="0.15">
      <c r="C35" s="139" t="str">
        <f>IF(K33=0,"市町村名：　　　　　","市町村名："&amp;K33)</f>
        <v>市町村名：　　　　　</v>
      </c>
      <c r="D35" s="140"/>
      <c r="F35" s="139" t="str">
        <f>IF(K34=0,"道路・河川名：　　　　　　　　　　","道路・河川名："&amp;K34)</f>
        <v>道路・河川名：　　　　　　　　　　</v>
      </c>
      <c r="G35" s="140"/>
      <c r="H35" s="140"/>
      <c r="K35" s="161"/>
      <c r="L35" s="162"/>
    </row>
  </sheetData>
  <mergeCells count="18">
    <mergeCell ref="C35:D35"/>
    <mergeCell ref="F35:H35"/>
    <mergeCell ref="B34:H34"/>
    <mergeCell ref="B32:H32"/>
    <mergeCell ref="B33:H33"/>
    <mergeCell ref="A1:I1"/>
    <mergeCell ref="B14:H14"/>
    <mergeCell ref="B15:H15"/>
    <mergeCell ref="B16:H16"/>
    <mergeCell ref="B30:H30"/>
    <mergeCell ref="B31:H31"/>
    <mergeCell ref="B2:H2"/>
    <mergeCell ref="B18:H18"/>
    <mergeCell ref="F7:H7"/>
    <mergeCell ref="F8:H8"/>
    <mergeCell ref="F12:H12"/>
    <mergeCell ref="D10:E10"/>
    <mergeCell ref="F10:H11"/>
  </mergeCells>
  <phoneticPr fontId="1"/>
  <conditionalFormatting sqref="K1">
    <cfRule type="cellIs" dxfId="2" priority="1" operator="equal">
      <formula>"様式確認！"</formula>
    </cfRule>
  </conditionalFormatting>
  <printOptions horizontalCentered="1"/>
  <pageMargins left="0.78740157480314965" right="0.78740157480314965" top="0.78740157480314965" bottom="0.59055118110236227" header="0.39370078740157483"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B2" sqref="B2:H2"/>
    </sheetView>
  </sheetViews>
  <sheetFormatPr defaultColWidth="9" defaultRowHeight="13.5" x14ac:dyDescent="0.15"/>
  <cols>
    <col min="1" max="1" width="1.125" style="1" customWidth="1"/>
    <col min="2" max="2" width="12.875" style="1" customWidth="1"/>
    <col min="3" max="3" width="2.875" style="1" customWidth="1"/>
    <col min="4" max="4" width="18.875" style="1" customWidth="1"/>
    <col min="5" max="5" width="4.875" style="1" customWidth="1"/>
    <col min="6" max="6" width="24.875" style="1" customWidth="1"/>
    <col min="7" max="7" width="2.875" style="1" customWidth="1"/>
    <col min="8" max="8" width="16.875" style="1" customWidth="1"/>
    <col min="9" max="9" width="1.125" style="1" customWidth="1"/>
    <col min="10" max="10" width="3" style="1" customWidth="1"/>
    <col min="11" max="12" width="10.875" style="23" customWidth="1"/>
    <col min="13" max="16384" width="9" style="1"/>
  </cols>
  <sheetData>
    <row r="1" spans="1:12" ht="17.25" x14ac:dyDescent="0.15">
      <c r="A1" s="133" t="str">
        <f>IF(K2="完了","このシートを提出してください","別のシートの提出となります")</f>
        <v>別のシートの提出となります</v>
      </c>
      <c r="B1" s="134"/>
      <c r="C1" s="134"/>
      <c r="D1" s="134"/>
      <c r="E1" s="134"/>
      <c r="F1" s="134"/>
      <c r="G1" s="134"/>
      <c r="H1" s="134"/>
      <c r="I1" s="134"/>
      <c r="K1" s="69" t="str">
        <f>IF(K2="完了","","様式確認！")</f>
        <v>様式確認！</v>
      </c>
    </row>
    <row r="2" spans="1:12" ht="36.75" customHeight="1" x14ac:dyDescent="0.15">
      <c r="B2" s="124" t="str">
        <f>IF(入力!B4="完了","完　　了　　届","入力を確認してください")</f>
        <v>入力を確認してください</v>
      </c>
      <c r="C2" s="124"/>
      <c r="D2" s="124"/>
      <c r="E2" s="124"/>
      <c r="F2" s="124"/>
      <c r="G2" s="124"/>
      <c r="H2" s="124"/>
      <c r="K2" s="75">
        <f>入力!B4</f>
        <v>0</v>
      </c>
    </row>
    <row r="3" spans="1:12" ht="18" customHeight="1" x14ac:dyDescent="0.15"/>
    <row r="4" spans="1:12" s="48" customFormat="1" ht="14.25" x14ac:dyDescent="0.15">
      <c r="B4" s="48" t="s">
        <v>41</v>
      </c>
      <c r="K4" s="49"/>
      <c r="L4" s="49"/>
    </row>
    <row r="5" spans="1:12" s="48" customFormat="1" ht="14.25" x14ac:dyDescent="0.15">
      <c r="B5" s="48" t="s">
        <v>51</v>
      </c>
      <c r="K5" s="49"/>
      <c r="L5" s="49"/>
    </row>
    <row r="6" spans="1:12" ht="18" customHeight="1" x14ac:dyDescent="0.15"/>
    <row r="7" spans="1:12" ht="31.5" customHeight="1" x14ac:dyDescent="0.15">
      <c r="E7" s="45" t="s">
        <v>13</v>
      </c>
      <c r="F7" s="127" t="str">
        <f>IF(K7=0,"",K7)</f>
        <v/>
      </c>
      <c r="G7" s="128"/>
      <c r="H7" s="128"/>
      <c r="K7" s="33">
        <f>入力!B16</f>
        <v>0</v>
      </c>
      <c r="L7" s="34"/>
    </row>
    <row r="8" spans="1:12" ht="31.5" customHeight="1" x14ac:dyDescent="0.15">
      <c r="E8" s="45" t="s">
        <v>42</v>
      </c>
      <c r="F8" s="129" t="str">
        <f>IF(K8="","",K8)</f>
        <v>　</v>
      </c>
      <c r="G8" s="130"/>
      <c r="H8" s="130"/>
      <c r="K8" s="33" t="str">
        <f>入力!B17&amp;"　"&amp;入力!B18</f>
        <v>　</v>
      </c>
      <c r="L8" s="34"/>
    </row>
    <row r="9" spans="1:12" x14ac:dyDescent="0.15">
      <c r="E9" s="3"/>
      <c r="F9" s="20"/>
      <c r="G9" s="20"/>
      <c r="H9" s="20"/>
      <c r="K9" s="33"/>
      <c r="L9" s="34"/>
    </row>
    <row r="10" spans="1:12" s="46" customFormat="1" ht="16.5" customHeight="1" x14ac:dyDescent="0.15">
      <c r="D10" s="131" t="s">
        <v>46</v>
      </c>
      <c r="E10" s="132"/>
      <c r="F10" s="127" t="str">
        <f>IF(K11=0,"",K11)</f>
        <v/>
      </c>
      <c r="G10" s="128"/>
      <c r="H10" s="128"/>
      <c r="K10" s="20"/>
      <c r="L10" s="47"/>
    </row>
    <row r="11" spans="1:12" ht="16.5" customHeight="1" x14ac:dyDescent="0.15">
      <c r="D11" s="44"/>
      <c r="E11" s="45" t="s">
        <v>42</v>
      </c>
      <c r="F11" s="130"/>
      <c r="G11" s="130"/>
      <c r="H11" s="130"/>
      <c r="K11" s="33">
        <f>入力!B19</f>
        <v>0</v>
      </c>
      <c r="L11" s="34"/>
    </row>
    <row r="12" spans="1:12" ht="31.5" customHeight="1" x14ac:dyDescent="0.15">
      <c r="E12" s="86" t="s">
        <v>52</v>
      </c>
      <c r="F12" s="129" t="str">
        <f>IF(K12=0,"",K12)</f>
        <v/>
      </c>
      <c r="G12" s="130"/>
      <c r="H12" s="130"/>
      <c r="K12" s="33">
        <f>入力!B20</f>
        <v>0</v>
      </c>
      <c r="L12" s="34"/>
    </row>
    <row r="13" spans="1:12" ht="18" customHeight="1" x14ac:dyDescent="0.15"/>
    <row r="14" spans="1:12" s="4" customFormat="1" ht="21" customHeight="1" x14ac:dyDescent="0.15">
      <c r="B14" s="135" t="str">
        <f>IF(K14=0,"　令和　　年　　月　　日付け指令さい整第　　　　　　号をもって","　"&amp;DBCS(TEXT(K14,"ggge年m月d日"))&amp;"付け指令さい整第"&amp;DBCS(L14)&amp;"号をもって")</f>
        <v>　令和　　年　　月　　日付け指令さい整第　　　　　　号をもって</v>
      </c>
      <c r="C14" s="136"/>
      <c r="D14" s="136"/>
      <c r="E14" s="136"/>
      <c r="F14" s="136"/>
      <c r="G14" s="136"/>
      <c r="H14" s="136"/>
      <c r="K14" s="25">
        <f>入力!B8</f>
        <v>0</v>
      </c>
      <c r="L14" s="76">
        <f>入力!B9</f>
        <v>0</v>
      </c>
    </row>
    <row r="15" spans="1:12" s="4" customFormat="1" ht="21" customHeight="1" x14ac:dyDescent="0.15">
      <c r="B15" s="135" t="str">
        <f>IF(K15="","許可・回答・承認のあった道路・河川に関する工事を下記のとおり",K15&amp;"のあった"&amp;L15&amp;"に関する工事を下記のとおり")</f>
        <v>許可・回答・承認のあった道路・河川に関する工事を下記のとおり</v>
      </c>
      <c r="C15" s="136"/>
      <c r="D15" s="136"/>
      <c r="E15" s="136"/>
      <c r="F15" s="136"/>
      <c r="G15" s="136"/>
      <c r="H15" s="136"/>
      <c r="K15" s="58" t="str">
        <f>IF(入力!B7="","",入力!B7)</f>
        <v/>
      </c>
      <c r="L15" s="58">
        <f>入力!B6</f>
        <v>0</v>
      </c>
    </row>
    <row r="16" spans="1:12" s="4" customFormat="1" ht="21" customHeight="1" x14ac:dyDescent="0.15">
      <c r="B16" s="137" t="s">
        <v>58</v>
      </c>
      <c r="C16" s="138"/>
      <c r="D16" s="138"/>
      <c r="E16" s="138"/>
      <c r="F16" s="138"/>
      <c r="G16" s="138"/>
      <c r="H16" s="138"/>
      <c r="K16" s="25"/>
      <c r="L16" s="25"/>
    </row>
    <row r="17" spans="2:12" x14ac:dyDescent="0.15">
      <c r="K17" s="113"/>
      <c r="L17" s="109"/>
    </row>
    <row r="18" spans="2:12" s="4" customFormat="1" ht="17.25" x14ac:dyDescent="0.15">
      <c r="B18" s="125" t="s">
        <v>44</v>
      </c>
      <c r="C18" s="125"/>
      <c r="D18" s="126"/>
      <c r="E18" s="126"/>
      <c r="F18" s="126"/>
      <c r="G18" s="126"/>
      <c r="H18" s="126"/>
      <c r="K18" s="25"/>
      <c r="L18" s="25"/>
    </row>
    <row r="19" spans="2:12" s="4" customFormat="1" ht="14.25" x14ac:dyDescent="0.15">
      <c r="B19" s="42"/>
      <c r="C19" s="42"/>
      <c r="D19" s="43"/>
      <c r="E19" s="43"/>
      <c r="F19" s="43"/>
      <c r="G19" s="43"/>
      <c r="H19" s="43"/>
      <c r="K19" s="25"/>
      <c r="L19" s="25"/>
    </row>
    <row r="20" spans="2:12" ht="11.25" customHeight="1" x14ac:dyDescent="0.15">
      <c r="C20" s="5"/>
      <c r="D20" s="27"/>
      <c r="E20" s="27"/>
      <c r="F20" s="27"/>
      <c r="G20" s="28"/>
    </row>
    <row r="21" spans="2:12" s="4" customFormat="1" ht="17.25" x14ac:dyDescent="0.15">
      <c r="C21" s="35"/>
      <c r="D21" s="36" t="s">
        <v>48</v>
      </c>
      <c r="E21" s="51"/>
      <c r="F21" s="59" t="str">
        <f>IF(K21=0,"令和　　年　　月　　日",K21)</f>
        <v>令和　　年　　月　　日</v>
      </c>
      <c r="G21" s="30"/>
      <c r="K21" s="25">
        <f>入力!B12</f>
        <v>0</v>
      </c>
      <c r="L21" s="25"/>
    </row>
    <row r="22" spans="2:12" s="4" customFormat="1" ht="12.75" customHeight="1" x14ac:dyDescent="0.15">
      <c r="C22" s="35"/>
      <c r="D22" s="36"/>
      <c r="E22" s="51"/>
      <c r="F22" s="50"/>
      <c r="G22" s="30"/>
      <c r="K22" s="25"/>
      <c r="L22" s="25"/>
    </row>
    <row r="23" spans="2:12" s="4" customFormat="1" ht="17.25" x14ac:dyDescent="0.15">
      <c r="C23" s="35"/>
      <c r="D23" s="36" t="s">
        <v>45</v>
      </c>
      <c r="E23" s="51"/>
      <c r="F23" s="59" t="str">
        <f>IF(K23=0,"令和　　年　　月　　日",K23)</f>
        <v>令和　　年　　月　　日</v>
      </c>
      <c r="G23" s="30"/>
      <c r="K23" s="25">
        <f>入力!B13</f>
        <v>0</v>
      </c>
      <c r="L23" s="25"/>
    </row>
    <row r="24" spans="2:12" s="4" customFormat="1" ht="10.5" customHeight="1" x14ac:dyDescent="0.15">
      <c r="C24" s="37"/>
      <c r="D24" s="38"/>
      <c r="E24" s="52"/>
      <c r="F24" s="54"/>
      <c r="G24" s="31"/>
      <c r="K24" s="25"/>
      <c r="L24" s="25"/>
    </row>
    <row r="25" spans="2:12" s="4" customFormat="1" ht="21" customHeight="1" x14ac:dyDescent="0.15">
      <c r="D25" s="26"/>
      <c r="E25" s="24"/>
      <c r="F25" s="55"/>
      <c r="K25" s="25"/>
      <c r="L25" s="25"/>
    </row>
    <row r="26" spans="2:12" s="4" customFormat="1" ht="32.25" customHeight="1" x14ac:dyDescent="0.15">
      <c r="C26" s="39"/>
      <c r="D26" s="40" t="s">
        <v>49</v>
      </c>
      <c r="E26" s="53"/>
      <c r="F26" s="60" t="str">
        <f>IF(K26=0,"令和　　年　　月　　日",K26)</f>
        <v>令和　　年　　月　　日</v>
      </c>
      <c r="G26" s="32"/>
      <c r="K26" s="25">
        <f>入力!B14</f>
        <v>0</v>
      </c>
      <c r="L26" s="25"/>
    </row>
    <row r="27" spans="2:12" s="29" customFormat="1" ht="21" customHeight="1" x14ac:dyDescent="0.15">
      <c r="D27" s="36"/>
      <c r="E27" s="51"/>
      <c r="F27" s="50"/>
      <c r="K27" s="41"/>
      <c r="L27" s="41"/>
    </row>
    <row r="28" spans="2:12" s="4" customFormat="1" ht="32.25" customHeight="1" x14ac:dyDescent="0.15">
      <c r="C28" s="39"/>
      <c r="D28" s="40" t="s">
        <v>50</v>
      </c>
      <c r="E28" s="53"/>
      <c r="F28" s="60" t="str">
        <f>IF(K28=0,"令和　　年　　月　　日",K28)</f>
        <v>令和　　年　　月　　日</v>
      </c>
      <c r="G28" s="32"/>
      <c r="K28" s="25">
        <f>入力!B15</f>
        <v>0</v>
      </c>
      <c r="L28" s="25"/>
    </row>
    <row r="29" spans="2:12" ht="33" customHeight="1" x14ac:dyDescent="0.15"/>
    <row r="30" spans="2:12" s="56" customFormat="1" ht="48" customHeight="1" x14ac:dyDescent="0.15">
      <c r="B30" s="121" t="s">
        <v>53</v>
      </c>
      <c r="C30" s="122"/>
      <c r="D30" s="122"/>
      <c r="E30" s="122"/>
      <c r="F30" s="122"/>
      <c r="G30" s="122"/>
      <c r="H30" s="123"/>
      <c r="K30" s="57"/>
      <c r="L30" s="57"/>
    </row>
    <row r="31" spans="2:12" s="56" customFormat="1" ht="69" customHeight="1" x14ac:dyDescent="0.15">
      <c r="B31" s="121" t="s">
        <v>54</v>
      </c>
      <c r="C31" s="122"/>
      <c r="D31" s="122"/>
      <c r="E31" s="122"/>
      <c r="F31" s="122"/>
      <c r="G31" s="122"/>
      <c r="H31" s="123"/>
      <c r="K31" s="57"/>
      <c r="L31" s="57"/>
    </row>
    <row r="32" spans="2:12" s="56" customFormat="1" ht="18" customHeight="1" x14ac:dyDescent="0.15">
      <c r="B32" s="121" t="s">
        <v>57</v>
      </c>
      <c r="C32" s="122"/>
      <c r="D32" s="122"/>
      <c r="E32" s="122"/>
      <c r="F32" s="122"/>
      <c r="G32" s="122"/>
      <c r="H32" s="123"/>
      <c r="K32" s="57"/>
      <c r="L32" s="57"/>
    </row>
    <row r="33" spans="2:12" s="56" customFormat="1" ht="18" customHeight="1" x14ac:dyDescent="0.15">
      <c r="B33" s="121" t="s">
        <v>55</v>
      </c>
      <c r="C33" s="122"/>
      <c r="D33" s="122"/>
      <c r="E33" s="122"/>
      <c r="F33" s="122"/>
      <c r="G33" s="122"/>
      <c r="H33" s="123"/>
      <c r="K33" s="116">
        <f>入力!B11</f>
        <v>0</v>
      </c>
      <c r="L33" s="57"/>
    </row>
    <row r="34" spans="2:12" s="56" customFormat="1" ht="18" customHeight="1" x14ac:dyDescent="0.15">
      <c r="B34" s="121" t="s">
        <v>56</v>
      </c>
      <c r="C34" s="122"/>
      <c r="D34" s="122"/>
      <c r="E34" s="122"/>
      <c r="F34" s="122"/>
      <c r="G34" s="122"/>
      <c r="H34" s="123"/>
      <c r="K34" s="115">
        <f>入力!B10</f>
        <v>0</v>
      </c>
      <c r="L34" s="57"/>
    </row>
    <row r="35" spans="2:12" s="117" customFormat="1" ht="23.45" customHeight="1" x14ac:dyDescent="0.15">
      <c r="C35" s="139" t="str">
        <f>IF(K33=0,"市町村名：　　　　　","市町村名："&amp;K33)</f>
        <v>市町村名：　　　　　</v>
      </c>
      <c r="D35" s="140"/>
      <c r="F35" s="139" t="str">
        <f>IF(K34=0,"道路・河川名：　　　　　　　　　　","道路・河川名："&amp;K34)</f>
        <v>道路・河川名：　　　　　　　　　　</v>
      </c>
      <c r="G35" s="140"/>
      <c r="H35" s="140"/>
      <c r="L35" s="118"/>
    </row>
  </sheetData>
  <sheetProtection sheet="1" objects="1" scenarios="1"/>
  <mergeCells count="18">
    <mergeCell ref="C35:D35"/>
    <mergeCell ref="F35:H35"/>
    <mergeCell ref="B31:H31"/>
    <mergeCell ref="B32:H32"/>
    <mergeCell ref="B33:H33"/>
    <mergeCell ref="B34:H34"/>
    <mergeCell ref="B30:H30"/>
    <mergeCell ref="A1:I1"/>
    <mergeCell ref="B2:H2"/>
    <mergeCell ref="F7:H7"/>
    <mergeCell ref="F8:H8"/>
    <mergeCell ref="D10:E10"/>
    <mergeCell ref="F10:H11"/>
    <mergeCell ref="F12:H12"/>
    <mergeCell ref="B14:H14"/>
    <mergeCell ref="B15:H15"/>
    <mergeCell ref="B16:H16"/>
    <mergeCell ref="B18:H18"/>
  </mergeCells>
  <phoneticPr fontId="1"/>
  <conditionalFormatting sqref="K1">
    <cfRule type="cellIs" dxfId="1" priority="1" operator="equal">
      <formula>"様式確認！"</formula>
    </cfRule>
  </conditionalFormatting>
  <printOptions horizontalCentered="1"/>
  <pageMargins left="0.78740157480314965" right="0.78740157480314965" top="0.78740157480314965" bottom="0.59055118110236227" header="0.39370078740157483"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5"/>
  <sheetViews>
    <sheetView workbookViewId="0">
      <selection activeCell="B2" sqref="B2:H2"/>
    </sheetView>
  </sheetViews>
  <sheetFormatPr defaultColWidth="9" defaultRowHeight="13.5" x14ac:dyDescent="0.15"/>
  <cols>
    <col min="1" max="1" width="1.125" style="1" customWidth="1"/>
    <col min="2" max="2" width="12.875" style="1" customWidth="1"/>
    <col min="3" max="3" width="2.875" style="1" customWidth="1"/>
    <col min="4" max="4" width="18.875" style="1" customWidth="1"/>
    <col min="5" max="5" width="4.875" style="1" customWidth="1"/>
    <col min="6" max="6" width="24.875" style="1" customWidth="1"/>
    <col min="7" max="7" width="2.875" style="1" customWidth="1"/>
    <col min="8" max="8" width="16.875" style="1" customWidth="1"/>
    <col min="9" max="9" width="1.125" style="1" customWidth="1"/>
    <col min="10" max="10" width="3" style="1" customWidth="1"/>
    <col min="11" max="12" width="10.875" style="23" customWidth="1"/>
    <col min="13" max="16384" width="9" style="1"/>
  </cols>
  <sheetData>
    <row r="1" spans="1:12" ht="17.25" x14ac:dyDescent="0.15">
      <c r="A1" s="133" t="str">
        <f>IF(K2="仮復旧完了","このシートを提出してください","別のシートの提出となります")</f>
        <v>別のシートの提出となります</v>
      </c>
      <c r="B1" s="134"/>
      <c r="C1" s="134"/>
      <c r="D1" s="134"/>
      <c r="E1" s="134"/>
      <c r="F1" s="134"/>
      <c r="G1" s="134"/>
      <c r="H1" s="134"/>
      <c r="I1" s="134"/>
      <c r="K1" s="69" t="str">
        <f>IF(K2="仮復旧完了","","様式確認！")</f>
        <v>様式確認！</v>
      </c>
    </row>
    <row r="2" spans="1:12" ht="36.75" customHeight="1" x14ac:dyDescent="0.15">
      <c r="B2" s="124" t="str">
        <f>IF(入力!B4="仮復旧完了","仮　復　旧　完　了　届","入力を確認してください")</f>
        <v>入力を確認してください</v>
      </c>
      <c r="C2" s="124"/>
      <c r="D2" s="124"/>
      <c r="E2" s="124"/>
      <c r="F2" s="124"/>
      <c r="G2" s="124"/>
      <c r="H2" s="124"/>
      <c r="K2" s="75">
        <f>入力!B4</f>
        <v>0</v>
      </c>
    </row>
    <row r="3" spans="1:12" ht="18" customHeight="1" x14ac:dyDescent="0.15"/>
    <row r="4" spans="1:12" s="48" customFormat="1" ht="14.25" x14ac:dyDescent="0.15">
      <c r="B4" s="48" t="s">
        <v>41</v>
      </c>
      <c r="K4" s="49"/>
      <c r="L4" s="49"/>
    </row>
    <row r="5" spans="1:12" s="48" customFormat="1" ht="14.25" x14ac:dyDescent="0.15">
      <c r="B5" s="48" t="s">
        <v>51</v>
      </c>
      <c r="K5" s="49"/>
      <c r="L5" s="49"/>
    </row>
    <row r="6" spans="1:12" ht="18" customHeight="1" x14ac:dyDescent="0.15"/>
    <row r="7" spans="1:12" ht="31.5" customHeight="1" x14ac:dyDescent="0.15">
      <c r="E7" s="45" t="s">
        <v>13</v>
      </c>
      <c r="F7" s="127" t="str">
        <f>IF(K7=0,"",K7)</f>
        <v/>
      </c>
      <c r="G7" s="128"/>
      <c r="H7" s="128"/>
      <c r="K7" s="33">
        <f>入力!B16</f>
        <v>0</v>
      </c>
      <c r="L7" s="34"/>
    </row>
    <row r="8" spans="1:12" ht="31.5" customHeight="1" x14ac:dyDescent="0.15">
      <c r="E8" s="45" t="s">
        <v>42</v>
      </c>
      <c r="F8" s="129" t="str">
        <f>IF(K8="","",K8)</f>
        <v>　</v>
      </c>
      <c r="G8" s="130"/>
      <c r="H8" s="130"/>
      <c r="K8" s="33" t="str">
        <f>入力!B17&amp;"　"&amp;入力!B18</f>
        <v>　</v>
      </c>
      <c r="L8" s="34"/>
    </row>
    <row r="9" spans="1:12" x14ac:dyDescent="0.15">
      <c r="E9" s="3"/>
      <c r="F9" s="20"/>
      <c r="G9" s="20"/>
      <c r="H9" s="20"/>
      <c r="K9" s="33"/>
      <c r="L9" s="34"/>
    </row>
    <row r="10" spans="1:12" s="46" customFormat="1" ht="16.5" customHeight="1" x14ac:dyDescent="0.15">
      <c r="D10" s="131" t="s">
        <v>46</v>
      </c>
      <c r="E10" s="132"/>
      <c r="F10" s="127" t="str">
        <f>IF(K11=0,"",K11)</f>
        <v/>
      </c>
      <c r="G10" s="128"/>
      <c r="H10" s="128"/>
      <c r="K10" s="20"/>
      <c r="L10" s="47"/>
    </row>
    <row r="11" spans="1:12" ht="16.5" customHeight="1" x14ac:dyDescent="0.15">
      <c r="D11" s="44"/>
      <c r="E11" s="45" t="s">
        <v>42</v>
      </c>
      <c r="F11" s="130"/>
      <c r="G11" s="130"/>
      <c r="H11" s="130"/>
      <c r="K11" s="33">
        <f>入力!B19</f>
        <v>0</v>
      </c>
      <c r="L11" s="34"/>
    </row>
    <row r="12" spans="1:12" ht="31.5" customHeight="1" x14ac:dyDescent="0.15">
      <c r="E12" s="86" t="s">
        <v>52</v>
      </c>
      <c r="F12" s="129" t="str">
        <f>IF(K12=0,"",K12)</f>
        <v/>
      </c>
      <c r="G12" s="130"/>
      <c r="H12" s="130"/>
      <c r="K12" s="33">
        <f>入力!B20</f>
        <v>0</v>
      </c>
      <c r="L12" s="34"/>
    </row>
    <row r="13" spans="1:12" ht="18" customHeight="1" x14ac:dyDescent="0.15"/>
    <row r="14" spans="1:12" s="4" customFormat="1" ht="21" customHeight="1" x14ac:dyDescent="0.15">
      <c r="B14" s="135" t="str">
        <f>IF(K14=0,"　令和　　年　　月　　日付け指令さい整第　　　　　　号をもって","　"&amp;DBCS(TEXT(K14,"ggge年m月d日"))&amp;"付け指令さい整第"&amp;DBCS(L14)&amp;"号をもって")</f>
        <v>　令和　　年　　月　　日付け指令さい整第　　　　　　号をもって</v>
      </c>
      <c r="C14" s="136"/>
      <c r="D14" s="136"/>
      <c r="E14" s="136"/>
      <c r="F14" s="136"/>
      <c r="G14" s="136"/>
      <c r="H14" s="136"/>
      <c r="K14" s="25">
        <f>入力!B8</f>
        <v>0</v>
      </c>
      <c r="L14" s="76">
        <f>入力!B9</f>
        <v>0</v>
      </c>
    </row>
    <row r="15" spans="1:12" s="4" customFormat="1" ht="21" customHeight="1" x14ac:dyDescent="0.15">
      <c r="B15" s="135" t="str">
        <f>IF(K15="","許可・回答・承認のあった道路・河川に関する工事を下記のとおり",K15&amp;"のあった"&amp;L15&amp;"に関する工事を下記のとおり")</f>
        <v>許可・回答・承認のあった道路・河川に関する工事を下記のとおり</v>
      </c>
      <c r="C15" s="136"/>
      <c r="D15" s="136"/>
      <c r="E15" s="136"/>
      <c r="F15" s="136"/>
      <c r="G15" s="136"/>
      <c r="H15" s="136"/>
      <c r="K15" s="58" t="str">
        <f>IF(入力!B7="","",入力!B7)</f>
        <v/>
      </c>
      <c r="L15" s="58">
        <f>入力!B6</f>
        <v>0</v>
      </c>
    </row>
    <row r="16" spans="1:12" s="4" customFormat="1" ht="21" customHeight="1" x14ac:dyDescent="0.15">
      <c r="B16" s="137" t="s">
        <v>59</v>
      </c>
      <c r="C16" s="138"/>
      <c r="D16" s="138"/>
      <c r="E16" s="138"/>
      <c r="F16" s="138"/>
      <c r="G16" s="138"/>
      <c r="H16" s="138"/>
      <c r="K16" s="25"/>
      <c r="L16" s="25"/>
    </row>
    <row r="17" spans="2:12" x14ac:dyDescent="0.15">
      <c r="K17" s="113"/>
      <c r="L17" s="109"/>
    </row>
    <row r="18" spans="2:12" s="4" customFormat="1" ht="17.25" x14ac:dyDescent="0.15">
      <c r="B18" s="125" t="s">
        <v>44</v>
      </c>
      <c r="C18" s="125"/>
      <c r="D18" s="126"/>
      <c r="E18" s="126"/>
      <c r="F18" s="126"/>
      <c r="G18" s="126"/>
      <c r="H18" s="126"/>
      <c r="K18" s="25"/>
      <c r="L18" s="25"/>
    </row>
    <row r="19" spans="2:12" s="4" customFormat="1" ht="14.25" x14ac:dyDescent="0.15">
      <c r="B19" s="42"/>
      <c r="C19" s="42"/>
      <c r="D19" s="43"/>
      <c r="E19" s="43"/>
      <c r="F19" s="43"/>
      <c r="G19" s="43"/>
      <c r="H19" s="43"/>
      <c r="K19" s="25"/>
      <c r="L19" s="25"/>
    </row>
    <row r="20" spans="2:12" ht="11.25" customHeight="1" x14ac:dyDescent="0.15">
      <c r="C20" s="5"/>
      <c r="D20" s="27"/>
      <c r="E20" s="27"/>
      <c r="F20" s="27"/>
      <c r="G20" s="28"/>
    </row>
    <row r="21" spans="2:12" s="4" customFormat="1" ht="17.25" x14ac:dyDescent="0.15">
      <c r="C21" s="35"/>
      <c r="D21" s="36" t="s">
        <v>48</v>
      </c>
      <c r="E21" s="51"/>
      <c r="F21" s="59" t="str">
        <f>IF(K21=0,"令和　　年　　月　　日",K21)</f>
        <v>令和　　年　　月　　日</v>
      </c>
      <c r="G21" s="30"/>
      <c r="K21" s="25">
        <f>入力!B12</f>
        <v>0</v>
      </c>
      <c r="L21" s="25"/>
    </row>
    <row r="22" spans="2:12" s="4" customFormat="1" ht="12.75" customHeight="1" x14ac:dyDescent="0.15">
      <c r="C22" s="35"/>
      <c r="D22" s="36"/>
      <c r="E22" s="51"/>
      <c r="F22" s="50"/>
      <c r="G22" s="30"/>
      <c r="K22" s="25"/>
      <c r="L22" s="25"/>
    </row>
    <row r="23" spans="2:12" s="4" customFormat="1" ht="17.25" x14ac:dyDescent="0.15">
      <c r="C23" s="35"/>
      <c r="D23" s="36" t="s">
        <v>45</v>
      </c>
      <c r="E23" s="51"/>
      <c r="F23" s="59" t="str">
        <f>IF(K23=0,"令和　　年　　月　　日",K23)</f>
        <v>令和　　年　　月　　日</v>
      </c>
      <c r="G23" s="30"/>
      <c r="K23" s="25">
        <f>入力!B13</f>
        <v>0</v>
      </c>
      <c r="L23" s="25"/>
    </row>
    <row r="24" spans="2:12" s="4" customFormat="1" ht="10.5" customHeight="1" x14ac:dyDescent="0.15">
      <c r="C24" s="37"/>
      <c r="D24" s="38"/>
      <c r="E24" s="52"/>
      <c r="F24" s="54"/>
      <c r="G24" s="31"/>
      <c r="K24" s="25"/>
      <c r="L24" s="25"/>
    </row>
    <row r="25" spans="2:12" s="4" customFormat="1" ht="21" customHeight="1" x14ac:dyDescent="0.15">
      <c r="D25" s="26"/>
      <c r="E25" s="24"/>
      <c r="F25" s="55"/>
      <c r="K25" s="25"/>
      <c r="L25" s="25"/>
    </row>
    <row r="26" spans="2:12" s="4" customFormat="1" ht="32.25" customHeight="1" x14ac:dyDescent="0.15">
      <c r="C26" s="39"/>
      <c r="D26" s="40" t="s">
        <v>49</v>
      </c>
      <c r="E26" s="53"/>
      <c r="F26" s="60" t="str">
        <f>IF(K26=0,"令和　　年　　月　　日",K26)</f>
        <v>令和　　年　　月　　日</v>
      </c>
      <c r="G26" s="32"/>
      <c r="K26" s="25">
        <f>入力!B14</f>
        <v>0</v>
      </c>
      <c r="L26" s="25"/>
    </row>
    <row r="27" spans="2:12" s="29" customFormat="1" ht="21" customHeight="1" x14ac:dyDescent="0.15">
      <c r="D27" s="36"/>
      <c r="E27" s="51"/>
      <c r="F27" s="50"/>
      <c r="K27" s="41"/>
      <c r="L27" s="41"/>
    </row>
    <row r="28" spans="2:12" s="4" customFormat="1" ht="32.25" customHeight="1" x14ac:dyDescent="0.15">
      <c r="C28" s="39"/>
      <c r="D28" s="40" t="s">
        <v>50</v>
      </c>
      <c r="E28" s="53"/>
      <c r="F28" s="60" t="str">
        <f>IF(K28=0,"令和　　年　　月　　日",K28)</f>
        <v>令和　　年　　月　　日</v>
      </c>
      <c r="G28" s="32"/>
      <c r="K28" s="25">
        <f>入力!B15</f>
        <v>0</v>
      </c>
      <c r="L28" s="25"/>
    </row>
    <row r="29" spans="2:12" ht="33" customHeight="1" x14ac:dyDescent="0.15"/>
    <row r="30" spans="2:12" s="56" customFormat="1" ht="48" customHeight="1" x14ac:dyDescent="0.15">
      <c r="B30" s="121" t="s">
        <v>53</v>
      </c>
      <c r="C30" s="122"/>
      <c r="D30" s="122"/>
      <c r="E30" s="122"/>
      <c r="F30" s="122"/>
      <c r="G30" s="122"/>
      <c r="H30" s="123"/>
      <c r="K30" s="57"/>
      <c r="L30" s="57"/>
    </row>
    <row r="31" spans="2:12" s="56" customFormat="1" ht="69" customHeight="1" x14ac:dyDescent="0.15">
      <c r="B31" s="121" t="s">
        <v>54</v>
      </c>
      <c r="C31" s="122"/>
      <c r="D31" s="122"/>
      <c r="E31" s="122"/>
      <c r="F31" s="122"/>
      <c r="G31" s="122"/>
      <c r="H31" s="123"/>
      <c r="K31" s="57"/>
      <c r="L31" s="57"/>
    </row>
    <row r="32" spans="2:12" s="56" customFormat="1" ht="18" customHeight="1" x14ac:dyDescent="0.15">
      <c r="B32" s="121" t="s">
        <v>57</v>
      </c>
      <c r="C32" s="122"/>
      <c r="D32" s="122"/>
      <c r="E32" s="122"/>
      <c r="F32" s="122"/>
      <c r="G32" s="122"/>
      <c r="H32" s="123"/>
      <c r="K32" s="57"/>
      <c r="L32" s="57"/>
    </row>
    <row r="33" spans="2:12" s="56" customFormat="1" ht="18" customHeight="1" x14ac:dyDescent="0.15">
      <c r="B33" s="121" t="s">
        <v>55</v>
      </c>
      <c r="C33" s="122"/>
      <c r="D33" s="122"/>
      <c r="E33" s="122"/>
      <c r="F33" s="122"/>
      <c r="G33" s="122"/>
      <c r="H33" s="123"/>
      <c r="K33" s="116">
        <f>入力!B11</f>
        <v>0</v>
      </c>
      <c r="L33" s="57"/>
    </row>
    <row r="34" spans="2:12" s="56" customFormat="1" ht="18" customHeight="1" x14ac:dyDescent="0.15">
      <c r="B34" s="121" t="s">
        <v>56</v>
      </c>
      <c r="C34" s="122"/>
      <c r="D34" s="122"/>
      <c r="E34" s="122"/>
      <c r="F34" s="122"/>
      <c r="G34" s="122"/>
      <c r="H34" s="123"/>
      <c r="K34" s="115">
        <f>入力!B10</f>
        <v>0</v>
      </c>
      <c r="L34" s="57"/>
    </row>
    <row r="35" spans="2:12" s="117" customFormat="1" ht="23.45" customHeight="1" x14ac:dyDescent="0.15">
      <c r="C35" s="139" t="str">
        <f>IF(K33=0,"市町村名：　　　　　","市町村名："&amp;K33)</f>
        <v>市町村名：　　　　　</v>
      </c>
      <c r="D35" s="140"/>
      <c r="F35" s="139" t="str">
        <f>IF(K34=0,"道路・河川名：　　　　　　　　　　","道路・河川名："&amp;K34)</f>
        <v>道路・河川名：　　　　　　　　　　</v>
      </c>
      <c r="G35" s="140"/>
      <c r="H35" s="140"/>
      <c r="L35" s="118"/>
    </row>
  </sheetData>
  <sheetProtection sheet="1" objects="1" scenarios="1"/>
  <mergeCells count="18">
    <mergeCell ref="C35:D35"/>
    <mergeCell ref="F35:H35"/>
    <mergeCell ref="B31:H31"/>
    <mergeCell ref="B32:H32"/>
    <mergeCell ref="B33:H33"/>
    <mergeCell ref="B34:H34"/>
    <mergeCell ref="B30:H30"/>
    <mergeCell ref="A1:I1"/>
    <mergeCell ref="B2:H2"/>
    <mergeCell ref="F7:H7"/>
    <mergeCell ref="F8:H8"/>
    <mergeCell ref="D10:E10"/>
    <mergeCell ref="F10:H11"/>
    <mergeCell ref="F12:H12"/>
    <mergeCell ref="B14:H14"/>
    <mergeCell ref="B15:H15"/>
    <mergeCell ref="B16:H16"/>
    <mergeCell ref="B18:H18"/>
  </mergeCells>
  <phoneticPr fontId="1"/>
  <conditionalFormatting sqref="K1">
    <cfRule type="cellIs" dxfId="0" priority="1" operator="equal">
      <formula>"様式確認！"</formula>
    </cfRule>
  </conditionalFormatting>
  <printOptions horizontalCentered="1"/>
  <pageMargins left="0.78740157480314965" right="0.78740157480314965" top="0.78740157480314965" bottom="0.59055118110236227" header="0.39370078740157483"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5"/>
  <sheetViews>
    <sheetView workbookViewId="0">
      <selection activeCell="F7" sqref="F7:H7"/>
    </sheetView>
  </sheetViews>
  <sheetFormatPr defaultColWidth="9" defaultRowHeight="13.5" x14ac:dyDescent="0.15"/>
  <cols>
    <col min="1" max="1" width="1.125" style="1" customWidth="1"/>
    <col min="2" max="2" width="12.875" style="1" customWidth="1"/>
    <col min="3" max="3" width="2.875" style="1" customWidth="1"/>
    <col min="4" max="4" width="18.875" style="1" customWidth="1"/>
    <col min="5" max="5" width="4.875" style="1" customWidth="1"/>
    <col min="6" max="6" width="24.875" style="1" customWidth="1"/>
    <col min="7" max="7" width="2.875" style="1" customWidth="1"/>
    <col min="8" max="8" width="16.875" style="1" customWidth="1"/>
    <col min="9" max="9" width="1.125" style="1" customWidth="1"/>
    <col min="10" max="10" width="3" style="1" customWidth="1"/>
    <col min="11" max="11" width="10.875" style="1" customWidth="1"/>
    <col min="12" max="16384" width="9" style="1"/>
  </cols>
  <sheetData>
    <row r="1" spans="1:9" ht="17.25" x14ac:dyDescent="0.15">
      <c r="A1" s="133" t="s">
        <v>68</v>
      </c>
      <c r="B1" s="134"/>
      <c r="C1" s="134"/>
      <c r="D1" s="134"/>
      <c r="E1" s="134"/>
      <c r="F1" s="134"/>
      <c r="G1" s="134"/>
      <c r="H1" s="134"/>
      <c r="I1" s="134"/>
    </row>
    <row r="2" spans="1:9" ht="36.75" customHeight="1" x14ac:dyDescent="0.15">
      <c r="B2" s="124" t="s">
        <v>73</v>
      </c>
      <c r="C2" s="124"/>
      <c r="D2" s="124"/>
      <c r="E2" s="124"/>
      <c r="F2" s="124"/>
      <c r="G2" s="124"/>
      <c r="H2" s="124"/>
    </row>
    <row r="3" spans="1:9" ht="18" customHeight="1" x14ac:dyDescent="0.15"/>
    <row r="4" spans="1:9" s="48" customFormat="1" ht="14.25" x14ac:dyDescent="0.15">
      <c r="B4" s="48" t="s">
        <v>41</v>
      </c>
    </row>
    <row r="5" spans="1:9" s="48" customFormat="1" ht="14.25" x14ac:dyDescent="0.15">
      <c r="B5" s="48" t="s">
        <v>51</v>
      </c>
    </row>
    <row r="6" spans="1:9" ht="18" customHeight="1" x14ac:dyDescent="0.15"/>
    <row r="7" spans="1:9" ht="31.5" customHeight="1" x14ac:dyDescent="0.15">
      <c r="E7" s="45" t="s">
        <v>13</v>
      </c>
      <c r="F7" s="127"/>
      <c r="G7" s="128"/>
      <c r="H7" s="128"/>
    </row>
    <row r="8" spans="1:9" ht="31.5" customHeight="1" x14ac:dyDescent="0.15">
      <c r="E8" s="45" t="s">
        <v>42</v>
      </c>
      <c r="F8" s="129"/>
      <c r="G8" s="130"/>
      <c r="H8" s="130"/>
    </row>
    <row r="9" spans="1:9" x14ac:dyDescent="0.15">
      <c r="E9" s="3"/>
      <c r="F9" s="20"/>
      <c r="G9" s="20"/>
      <c r="H9" s="20"/>
    </row>
    <row r="10" spans="1:9" s="46" customFormat="1" ht="16.5" customHeight="1" x14ac:dyDescent="0.15">
      <c r="D10" s="131" t="s">
        <v>46</v>
      </c>
      <c r="E10" s="132"/>
      <c r="F10" s="127"/>
      <c r="G10" s="128"/>
      <c r="H10" s="128"/>
    </row>
    <row r="11" spans="1:9" ht="16.5" customHeight="1" x14ac:dyDescent="0.15">
      <c r="D11" s="44"/>
      <c r="E11" s="45" t="s">
        <v>42</v>
      </c>
      <c r="F11" s="130"/>
      <c r="G11" s="130"/>
      <c r="H11" s="130"/>
    </row>
    <row r="12" spans="1:9" ht="31.5" customHeight="1" x14ac:dyDescent="0.15">
      <c r="E12" s="86" t="s">
        <v>52</v>
      </c>
      <c r="F12" s="129"/>
      <c r="G12" s="130"/>
      <c r="H12" s="130"/>
    </row>
    <row r="13" spans="1:9" ht="18" customHeight="1" x14ac:dyDescent="0.15"/>
    <row r="14" spans="1:9" s="4" customFormat="1" ht="21" customHeight="1" x14ac:dyDescent="0.15">
      <c r="B14" s="135" t="s">
        <v>65</v>
      </c>
      <c r="C14" s="136"/>
      <c r="D14" s="136"/>
      <c r="E14" s="136"/>
      <c r="F14" s="136"/>
      <c r="G14" s="136"/>
      <c r="H14" s="136"/>
    </row>
    <row r="15" spans="1:9" s="4" customFormat="1" ht="21" customHeight="1" x14ac:dyDescent="0.15">
      <c r="B15" s="135" t="s">
        <v>72</v>
      </c>
      <c r="C15" s="136"/>
      <c r="D15" s="136"/>
      <c r="E15" s="136"/>
      <c r="F15" s="136"/>
      <c r="G15" s="136"/>
      <c r="H15" s="136"/>
    </row>
    <row r="16" spans="1:9" s="4" customFormat="1" ht="21" customHeight="1" x14ac:dyDescent="0.15">
      <c r="B16" s="135" t="s">
        <v>66</v>
      </c>
      <c r="C16" s="136"/>
      <c r="D16" s="136"/>
      <c r="E16" s="136"/>
      <c r="F16" s="136"/>
      <c r="G16" s="136"/>
      <c r="H16" s="136"/>
    </row>
    <row r="17" spans="2:12" x14ac:dyDescent="0.15">
      <c r="K17" s="113"/>
      <c r="L17" s="109"/>
    </row>
    <row r="18" spans="2:12" s="4" customFormat="1" ht="17.25" x14ac:dyDescent="0.15">
      <c r="B18" s="125" t="s">
        <v>44</v>
      </c>
      <c r="C18" s="125"/>
      <c r="D18" s="126"/>
      <c r="E18" s="126"/>
      <c r="F18" s="126"/>
      <c r="G18" s="126"/>
      <c r="H18" s="126"/>
    </row>
    <row r="19" spans="2:12" s="4" customFormat="1" ht="14.25" x14ac:dyDescent="0.15">
      <c r="B19" s="42"/>
      <c r="C19" s="42"/>
      <c r="D19" s="43"/>
      <c r="E19" s="43"/>
      <c r="F19" s="43"/>
      <c r="G19" s="43"/>
      <c r="H19" s="43"/>
    </row>
    <row r="20" spans="2:12" ht="11.25" customHeight="1" x14ac:dyDescent="0.15">
      <c r="C20" s="5"/>
      <c r="D20" s="27"/>
      <c r="E20" s="27"/>
      <c r="F20" s="27"/>
      <c r="G20" s="28"/>
    </row>
    <row r="21" spans="2:12" s="4" customFormat="1" ht="17.25" x14ac:dyDescent="0.15">
      <c r="C21" s="35"/>
      <c r="D21" s="36" t="s">
        <v>48</v>
      </c>
      <c r="E21" s="51"/>
      <c r="F21" s="59" t="s">
        <v>67</v>
      </c>
      <c r="G21" s="30"/>
    </row>
    <row r="22" spans="2:12" s="4" customFormat="1" ht="12.75" customHeight="1" x14ac:dyDescent="0.15">
      <c r="C22" s="35"/>
      <c r="D22" s="36"/>
      <c r="E22" s="51"/>
      <c r="F22" s="50"/>
      <c r="G22" s="30"/>
    </row>
    <row r="23" spans="2:12" s="4" customFormat="1" ht="17.25" x14ac:dyDescent="0.15">
      <c r="C23" s="35"/>
      <c r="D23" s="36" t="s">
        <v>45</v>
      </c>
      <c r="E23" s="51"/>
      <c r="F23" s="59" t="s">
        <v>67</v>
      </c>
      <c r="G23" s="30"/>
    </row>
    <row r="24" spans="2:12" s="4" customFormat="1" ht="10.5" customHeight="1" x14ac:dyDescent="0.15">
      <c r="C24" s="37"/>
      <c r="D24" s="38"/>
      <c r="E24" s="52"/>
      <c r="F24" s="54"/>
      <c r="G24" s="31"/>
    </row>
    <row r="25" spans="2:12" s="4" customFormat="1" ht="21" customHeight="1" x14ac:dyDescent="0.15">
      <c r="D25" s="26"/>
      <c r="E25" s="24"/>
      <c r="F25" s="55"/>
    </row>
    <row r="26" spans="2:12" s="4" customFormat="1" ht="32.25" customHeight="1" x14ac:dyDescent="0.15">
      <c r="C26" s="39"/>
      <c r="D26" s="40" t="s">
        <v>49</v>
      </c>
      <c r="E26" s="53"/>
      <c r="F26" s="60" t="s">
        <v>67</v>
      </c>
      <c r="G26" s="32"/>
    </row>
    <row r="27" spans="2:12" s="29" customFormat="1" ht="21" customHeight="1" x14ac:dyDescent="0.15">
      <c r="D27" s="36"/>
      <c r="E27" s="51"/>
      <c r="F27" s="50"/>
    </row>
    <row r="28" spans="2:12" s="4" customFormat="1" ht="32.25" customHeight="1" x14ac:dyDescent="0.15">
      <c r="C28" s="39"/>
      <c r="D28" s="40" t="s">
        <v>50</v>
      </c>
      <c r="E28" s="53"/>
      <c r="F28" s="60" t="s">
        <v>67</v>
      </c>
      <c r="G28" s="32"/>
    </row>
    <row r="29" spans="2:12" ht="33" customHeight="1" x14ac:dyDescent="0.15"/>
    <row r="30" spans="2:12" s="56" customFormat="1" ht="48" customHeight="1" x14ac:dyDescent="0.15">
      <c r="B30" s="121" t="s">
        <v>53</v>
      </c>
      <c r="C30" s="122"/>
      <c r="D30" s="122"/>
      <c r="E30" s="122"/>
      <c r="F30" s="122"/>
      <c r="G30" s="122"/>
      <c r="H30" s="123"/>
    </row>
    <row r="31" spans="2:12" s="56" customFormat="1" ht="69" customHeight="1" x14ac:dyDescent="0.15">
      <c r="B31" s="121" t="s">
        <v>54</v>
      </c>
      <c r="C31" s="122"/>
      <c r="D31" s="122"/>
      <c r="E31" s="122"/>
      <c r="F31" s="122"/>
      <c r="G31" s="122"/>
      <c r="H31" s="123"/>
    </row>
    <row r="32" spans="2:12" s="56" customFormat="1" ht="18" customHeight="1" x14ac:dyDescent="0.15">
      <c r="B32" s="121" t="s">
        <v>57</v>
      </c>
      <c r="C32" s="122"/>
      <c r="D32" s="122"/>
      <c r="E32" s="122"/>
      <c r="F32" s="122"/>
      <c r="G32" s="122"/>
      <c r="H32" s="123"/>
    </row>
    <row r="33" spans="2:12" s="56" customFormat="1" ht="18" customHeight="1" x14ac:dyDescent="0.15">
      <c r="B33" s="121" t="s">
        <v>55</v>
      </c>
      <c r="C33" s="122"/>
      <c r="D33" s="122"/>
      <c r="E33" s="122"/>
      <c r="F33" s="122"/>
      <c r="G33" s="122"/>
      <c r="H33" s="123"/>
    </row>
    <row r="34" spans="2:12" s="56" customFormat="1" ht="18" customHeight="1" x14ac:dyDescent="0.15">
      <c r="B34" s="121" t="s">
        <v>56</v>
      </c>
      <c r="C34" s="122"/>
      <c r="D34" s="122"/>
      <c r="E34" s="122"/>
      <c r="F34" s="122"/>
      <c r="G34" s="122"/>
      <c r="H34" s="123"/>
    </row>
    <row r="35" spans="2:12" s="117" customFormat="1" ht="23.45" customHeight="1" x14ac:dyDescent="0.15">
      <c r="C35" s="139" t="s">
        <v>95</v>
      </c>
      <c r="D35" s="140"/>
      <c r="F35" s="139" t="s">
        <v>94</v>
      </c>
      <c r="G35" s="140"/>
      <c r="H35" s="140"/>
      <c r="L35" s="118"/>
    </row>
  </sheetData>
  <sheetProtection sheet="1" objects="1" scenarios="1"/>
  <mergeCells count="18">
    <mergeCell ref="C35:D35"/>
    <mergeCell ref="F35:H35"/>
    <mergeCell ref="B31:H31"/>
    <mergeCell ref="B32:H32"/>
    <mergeCell ref="B33:H33"/>
    <mergeCell ref="B34:H34"/>
    <mergeCell ref="B30:H30"/>
    <mergeCell ref="A1:I1"/>
    <mergeCell ref="B2:H2"/>
    <mergeCell ref="F7:H7"/>
    <mergeCell ref="F8:H8"/>
    <mergeCell ref="D10:E10"/>
    <mergeCell ref="F10:H11"/>
    <mergeCell ref="F12:H12"/>
    <mergeCell ref="B14:H14"/>
    <mergeCell ref="B15:H15"/>
    <mergeCell ref="B16:H16"/>
    <mergeCell ref="B18:H18"/>
  </mergeCells>
  <phoneticPr fontId="1"/>
  <printOptions horizontalCentered="1"/>
  <pageMargins left="0.78740157480314965" right="0.78740157480314965" top="0.78740157480314965" bottom="0.59055118110236227" header="0.39370078740157483"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41"/>
  <sheetViews>
    <sheetView view="pageBreakPreview" zoomScaleNormal="100" zoomScaleSheetLayoutView="100" workbookViewId="0">
      <selection activeCell="A5" sqref="A5"/>
    </sheetView>
  </sheetViews>
  <sheetFormatPr defaultColWidth="9" defaultRowHeight="17.25" x14ac:dyDescent="0.15"/>
  <cols>
    <col min="1" max="1" width="4.875" style="107" customWidth="1"/>
    <col min="2" max="2" width="3.875" style="154" customWidth="1"/>
    <col min="3" max="3" width="86.875" style="96" customWidth="1"/>
    <col min="4" max="16384" width="9" style="96"/>
  </cols>
  <sheetData>
    <row r="1" spans="1:3" ht="19.5" customHeight="1" thickBot="1" x14ac:dyDescent="0.2">
      <c r="A1" s="141" t="s">
        <v>121</v>
      </c>
      <c r="B1" s="142"/>
      <c r="C1" s="143"/>
    </row>
    <row r="2" spans="1:3" ht="17.25" customHeight="1" x14ac:dyDescent="0.15">
      <c r="A2" s="148" t="str">
        <f>IF(入力!B9="","",入力!B9&amp;"-"&amp;入力!B10&amp;"-"&amp;入力!B17)</f>
        <v/>
      </c>
      <c r="B2" s="149"/>
      <c r="C2" s="149"/>
    </row>
    <row r="3" spans="1:3" s="97" customFormat="1" ht="14.25" thickBot="1" x14ac:dyDescent="0.2">
      <c r="A3" s="144" t="s">
        <v>82</v>
      </c>
      <c r="B3" s="144"/>
      <c r="C3" s="144"/>
    </row>
    <row r="4" spans="1:3" s="97" customFormat="1" ht="18" customHeight="1" thickBot="1" x14ac:dyDescent="0.2">
      <c r="A4" s="106" t="s">
        <v>83</v>
      </c>
      <c r="B4" s="119"/>
      <c r="C4" s="120" t="s">
        <v>88</v>
      </c>
    </row>
    <row r="5" spans="1:3" s="97" customFormat="1" ht="18" customHeight="1" x14ac:dyDescent="0.15">
      <c r="A5" s="159"/>
      <c r="B5" s="150">
        <v>1</v>
      </c>
      <c r="C5" s="99" t="s">
        <v>114</v>
      </c>
    </row>
    <row r="6" spans="1:3" s="97" customFormat="1" ht="18" customHeight="1" x14ac:dyDescent="0.15">
      <c r="A6" s="157"/>
      <c r="B6" s="151">
        <v>2</v>
      </c>
      <c r="C6" s="100" t="s">
        <v>120</v>
      </c>
    </row>
    <row r="7" spans="1:3" s="97" customFormat="1" ht="18" customHeight="1" x14ac:dyDescent="0.15">
      <c r="A7" s="157"/>
      <c r="B7" s="151">
        <v>3</v>
      </c>
      <c r="C7" s="100" t="s">
        <v>99</v>
      </c>
    </row>
    <row r="8" spans="1:3" s="97" customFormat="1" ht="18" customHeight="1" x14ac:dyDescent="0.15">
      <c r="A8" s="157"/>
      <c r="B8" s="151">
        <v>4</v>
      </c>
      <c r="C8" s="100" t="s">
        <v>100</v>
      </c>
    </row>
    <row r="9" spans="1:3" s="97" customFormat="1" ht="18" customHeight="1" x14ac:dyDescent="0.15">
      <c r="A9" s="157"/>
      <c r="B9" s="151">
        <v>5</v>
      </c>
      <c r="C9" s="100" t="s">
        <v>101</v>
      </c>
    </row>
    <row r="10" spans="1:3" s="97" customFormat="1" ht="18" customHeight="1" x14ac:dyDescent="0.15">
      <c r="A10" s="157"/>
      <c r="B10" s="151">
        <v>6</v>
      </c>
      <c r="C10" s="100" t="s">
        <v>102</v>
      </c>
    </row>
    <row r="11" spans="1:3" s="97" customFormat="1" ht="18" customHeight="1" x14ac:dyDescent="0.15">
      <c r="A11" s="157"/>
      <c r="B11" s="151">
        <v>7</v>
      </c>
      <c r="C11" s="100" t="s">
        <v>103</v>
      </c>
    </row>
    <row r="12" spans="1:3" s="97" customFormat="1" ht="18" customHeight="1" thickBot="1" x14ac:dyDescent="0.2">
      <c r="A12" s="160"/>
      <c r="B12" s="152">
        <v>8</v>
      </c>
      <c r="C12" s="101" t="s">
        <v>104</v>
      </c>
    </row>
    <row r="13" spans="1:3" s="97" customFormat="1" ht="18.75" customHeight="1" thickBot="1" x14ac:dyDescent="0.2">
      <c r="A13" s="106" t="s">
        <v>83</v>
      </c>
      <c r="B13" s="145" t="s">
        <v>113</v>
      </c>
      <c r="C13" s="146"/>
    </row>
    <row r="14" spans="1:3" s="97" customFormat="1" ht="18.75" customHeight="1" x14ac:dyDescent="0.15">
      <c r="A14" s="159"/>
      <c r="B14" s="150">
        <v>9</v>
      </c>
      <c r="C14" s="99" t="s">
        <v>115</v>
      </c>
    </row>
    <row r="15" spans="1:3" s="97" customFormat="1" ht="18.75" customHeight="1" x14ac:dyDescent="0.15">
      <c r="A15" s="157"/>
      <c r="B15" s="151">
        <v>10</v>
      </c>
      <c r="C15" s="100" t="s">
        <v>116</v>
      </c>
    </row>
    <row r="16" spans="1:3" s="97" customFormat="1" ht="18.75" customHeight="1" x14ac:dyDescent="0.15">
      <c r="A16" s="157"/>
      <c r="B16" s="151">
        <v>11</v>
      </c>
      <c r="C16" s="100" t="s">
        <v>117</v>
      </c>
    </row>
    <row r="17" spans="1:3" s="97" customFormat="1" ht="18.75" customHeight="1" x14ac:dyDescent="0.15">
      <c r="A17" s="157"/>
      <c r="B17" s="151">
        <v>12</v>
      </c>
      <c r="C17" s="100" t="s">
        <v>105</v>
      </c>
    </row>
    <row r="18" spans="1:3" s="97" customFormat="1" ht="18.75" customHeight="1" x14ac:dyDescent="0.15">
      <c r="A18" s="157"/>
      <c r="B18" s="151">
        <v>13</v>
      </c>
      <c r="C18" s="100" t="s">
        <v>106</v>
      </c>
    </row>
    <row r="19" spans="1:3" s="97" customFormat="1" ht="18.75" customHeight="1" x14ac:dyDescent="0.15">
      <c r="A19" s="157"/>
      <c r="B19" s="151">
        <v>14</v>
      </c>
      <c r="C19" s="100" t="s">
        <v>107</v>
      </c>
    </row>
    <row r="20" spans="1:3" s="97" customFormat="1" ht="18.75" customHeight="1" x14ac:dyDescent="0.15">
      <c r="A20" s="157"/>
      <c r="B20" s="151">
        <v>15</v>
      </c>
      <c r="C20" s="100" t="s">
        <v>118</v>
      </c>
    </row>
    <row r="21" spans="1:3" s="97" customFormat="1" ht="18.75" customHeight="1" x14ac:dyDescent="0.15">
      <c r="A21" s="157"/>
      <c r="B21" s="151">
        <v>16</v>
      </c>
      <c r="C21" s="100" t="s">
        <v>108</v>
      </c>
    </row>
    <row r="22" spans="1:3" s="97" customFormat="1" ht="18.75" customHeight="1" x14ac:dyDescent="0.15">
      <c r="A22" s="157"/>
      <c r="B22" s="151">
        <v>17</v>
      </c>
      <c r="C22" s="100" t="s">
        <v>119</v>
      </c>
    </row>
    <row r="23" spans="1:3" s="97" customFormat="1" ht="18.75" customHeight="1" x14ac:dyDescent="0.15">
      <c r="A23" s="157"/>
      <c r="B23" s="151">
        <v>18</v>
      </c>
      <c r="C23" s="100" t="s">
        <v>109</v>
      </c>
    </row>
    <row r="24" spans="1:3" s="97" customFormat="1" ht="18.75" customHeight="1" x14ac:dyDescent="0.15">
      <c r="A24" s="157"/>
      <c r="B24" s="151">
        <v>19</v>
      </c>
      <c r="C24" s="100" t="s">
        <v>110</v>
      </c>
    </row>
    <row r="25" spans="1:3" s="97" customFormat="1" ht="18.75" customHeight="1" x14ac:dyDescent="0.15">
      <c r="A25" s="157"/>
      <c r="B25" s="151">
        <v>20</v>
      </c>
      <c r="C25" s="100" t="s">
        <v>112</v>
      </c>
    </row>
    <row r="26" spans="1:3" s="97" customFormat="1" ht="18.75" customHeight="1" thickBot="1" x14ac:dyDescent="0.2">
      <c r="A26" s="158"/>
      <c r="B26" s="153">
        <v>21</v>
      </c>
      <c r="C26" s="102" t="s">
        <v>111</v>
      </c>
    </row>
    <row r="27" spans="1:3" ht="7.5" customHeight="1" x14ac:dyDescent="0.15">
      <c r="C27" s="98"/>
    </row>
    <row r="28" spans="1:3" ht="14.25" thickBot="1" x14ac:dyDescent="0.2">
      <c r="A28" s="147" t="s">
        <v>89</v>
      </c>
      <c r="B28" s="147"/>
      <c r="C28" s="147"/>
    </row>
    <row r="29" spans="1:3" s="97" customFormat="1" ht="18" customHeight="1" thickBot="1" x14ac:dyDescent="0.2">
      <c r="A29" s="106" t="s">
        <v>83</v>
      </c>
      <c r="B29" s="119"/>
      <c r="C29" s="120" t="s">
        <v>88</v>
      </c>
    </row>
    <row r="30" spans="1:3" s="97" customFormat="1" ht="26.25" customHeight="1" x14ac:dyDescent="0.15">
      <c r="A30" s="156"/>
      <c r="B30" s="155">
        <v>1</v>
      </c>
      <c r="C30" s="103" t="s">
        <v>90</v>
      </c>
    </row>
    <row r="31" spans="1:3" s="97" customFormat="1" ht="18" customHeight="1" x14ac:dyDescent="0.15">
      <c r="A31" s="157"/>
      <c r="B31" s="151">
        <v>2</v>
      </c>
      <c r="C31" s="104" t="s">
        <v>84</v>
      </c>
    </row>
    <row r="32" spans="1:3" s="97" customFormat="1" ht="26.25" customHeight="1" x14ac:dyDescent="0.15">
      <c r="A32" s="157"/>
      <c r="B32" s="151">
        <v>3</v>
      </c>
      <c r="C32" s="104" t="s">
        <v>85</v>
      </c>
    </row>
    <row r="33" spans="1:3" s="97" customFormat="1" ht="26.25" customHeight="1" x14ac:dyDescent="0.15">
      <c r="A33" s="157"/>
      <c r="B33" s="151">
        <v>4</v>
      </c>
      <c r="C33" s="104" t="s">
        <v>87</v>
      </c>
    </row>
    <row r="34" spans="1:3" s="97" customFormat="1" ht="26.25" customHeight="1" x14ac:dyDescent="0.15">
      <c r="A34" s="157"/>
      <c r="B34" s="151">
        <v>5</v>
      </c>
      <c r="C34" s="104" t="s">
        <v>122</v>
      </c>
    </row>
    <row r="35" spans="1:3" s="97" customFormat="1" ht="26.25" customHeight="1" x14ac:dyDescent="0.15">
      <c r="A35" s="157"/>
      <c r="B35" s="151">
        <v>6</v>
      </c>
      <c r="C35" s="104" t="s">
        <v>92</v>
      </c>
    </row>
    <row r="36" spans="1:3" s="97" customFormat="1" ht="26.25" customHeight="1" x14ac:dyDescent="0.15">
      <c r="A36" s="157"/>
      <c r="B36" s="151">
        <v>7</v>
      </c>
      <c r="C36" s="104" t="s">
        <v>91</v>
      </c>
    </row>
    <row r="37" spans="1:3" s="97" customFormat="1" ht="26.25" customHeight="1" x14ac:dyDescent="0.15">
      <c r="A37" s="157"/>
      <c r="B37" s="151">
        <v>8</v>
      </c>
      <c r="C37" s="104" t="s">
        <v>86</v>
      </c>
    </row>
    <row r="38" spans="1:3" s="97" customFormat="1" ht="26.25" customHeight="1" x14ac:dyDescent="0.15">
      <c r="A38" s="157"/>
      <c r="B38" s="151">
        <v>9</v>
      </c>
      <c r="C38" s="104" t="s">
        <v>98</v>
      </c>
    </row>
    <row r="39" spans="1:3" s="97" customFormat="1" ht="26.25" customHeight="1" x14ac:dyDescent="0.15">
      <c r="A39" s="157"/>
      <c r="B39" s="151">
        <v>10</v>
      </c>
      <c r="C39" s="104" t="s">
        <v>93</v>
      </c>
    </row>
    <row r="40" spans="1:3" s="97" customFormat="1" ht="39.75" customHeight="1" x14ac:dyDescent="0.15">
      <c r="A40" s="157"/>
      <c r="B40" s="151">
        <v>11</v>
      </c>
      <c r="C40" s="104" t="s">
        <v>97</v>
      </c>
    </row>
    <row r="41" spans="1:3" s="97" customFormat="1" ht="26.25" customHeight="1" thickBot="1" x14ac:dyDescent="0.2">
      <c r="A41" s="158"/>
      <c r="B41" s="153">
        <v>12</v>
      </c>
      <c r="C41" s="105" t="s">
        <v>96</v>
      </c>
    </row>
  </sheetData>
  <sheetProtection sheet="1" objects="1" scenarios="1"/>
  <mergeCells count="5">
    <mergeCell ref="A1:C1"/>
    <mergeCell ref="A3:C3"/>
    <mergeCell ref="B13:C13"/>
    <mergeCell ref="A28:C28"/>
    <mergeCell ref="A2:C2"/>
  </mergeCells>
  <phoneticPr fontId="1"/>
  <dataValidations count="1">
    <dataValidation type="list" allowBlank="1" showInputMessage="1" showErrorMessage="1" sqref="A5:A12 A30:A41 A14:A26">
      <formula1>"レ,－,×"</formula1>
    </dataValidation>
  </dataValidations>
  <printOptions horizontalCentered="1"/>
  <pageMargins left="0.39370078740157483" right="0.39370078740157483" top="0.59055118110236227" bottom="0.59055118110236227"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vt:lpstr>
      <vt:lpstr>着工届</vt:lpstr>
      <vt:lpstr>完了届</vt:lpstr>
      <vt:lpstr>仮復旧完了届(道路占用のみ)</vt:lpstr>
      <vt:lpstr>共通様式</vt:lpstr>
      <vt:lpstr>道路占用チェックリスト</vt:lpstr>
      <vt:lpstr>'仮復旧完了届(道路占用のみ)'!Print_Area</vt:lpstr>
      <vt:lpstr>完了届!Print_Area</vt:lpstr>
      <vt:lpstr>共通様式!Print_Area</vt:lpstr>
      <vt:lpstr>着工届!Print_Area</vt:lpstr>
      <vt:lpstr>道路占用チェックリスト!Print_Area</vt:lpstr>
      <vt:lpstr>入力!Print_Area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2023-09-28T09:15:11Z</cp:lastPrinted>
  <dcterms:created xsi:type="dcterms:W3CDTF">2022-06-02T23:52:43Z</dcterms:created>
  <dcterms:modified xsi:type="dcterms:W3CDTF">2023-09-28T09:19:19Z</dcterms:modified>
</cp:coreProperties>
</file>