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112610\Box\【02_課所共有】09_05_森づくり課\03_森林企画担当\2026_R08\15_スマート林業\15_03_森林資源解析\15_03_020_森林資源解析　資料\収穫予想表の公開について\HP搭載ファイル\"/>
    </mc:Choice>
  </mc:AlternateContent>
  <xr:revisionPtr revIDLastSave="0" documentId="13_ncr:1_{5CD89F73-592D-4BA3-98AD-26266F9C8AC6}" xr6:coauthVersionLast="47" xr6:coauthVersionMax="47" xr10:uidLastSave="{00000000-0000-0000-0000-000000000000}"/>
  <bookViews>
    <workbookView xWindow="-110" yWindow="-110" windowWidth="19420" windowHeight="11500" activeTab="1" xr2:uid="{46AD110C-7C7E-4032-9306-D48232FAAFF1}"/>
  </bookViews>
  <sheets>
    <sheet name="スギ" sheetId="2" r:id="rId1"/>
    <sheet name="ヒノキ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6" i="3" l="1"/>
  <c r="J106" i="3" s="1"/>
  <c r="J107" i="2"/>
  <c r="K107" i="2" s="1"/>
  <c r="M107" i="2" s="1"/>
  <c r="F107" i="2"/>
  <c r="G107" i="2" s="1"/>
  <c r="I107" i="2" s="1"/>
  <c r="B107" i="2"/>
  <c r="C107" i="2" s="1"/>
  <c r="L7" i="2"/>
  <c r="H99" i="2"/>
  <c r="H91" i="2"/>
  <c r="H75" i="2"/>
  <c r="H51" i="2"/>
  <c r="H27" i="2"/>
  <c r="A106" i="2"/>
  <c r="J106" i="2" s="1"/>
  <c r="K106" i="2" s="1"/>
  <c r="J5" i="2"/>
  <c r="K5" i="2" s="1"/>
  <c r="M5" i="2" s="1"/>
  <c r="J6" i="2"/>
  <c r="K6" i="2" s="1"/>
  <c r="M6" i="2" s="1"/>
  <c r="L6" i="2" s="1"/>
  <c r="J7" i="2"/>
  <c r="K7" i="2" s="1"/>
  <c r="M7" i="2" s="1"/>
  <c r="J8" i="2"/>
  <c r="K8" i="2" s="1"/>
  <c r="J9" i="2"/>
  <c r="K9" i="2" s="1"/>
  <c r="J10" i="2"/>
  <c r="K10" i="2" s="1"/>
  <c r="J11" i="2"/>
  <c r="K11" i="2" s="1"/>
  <c r="J12" i="2"/>
  <c r="K12" i="2" s="1"/>
  <c r="J13" i="2"/>
  <c r="K13" i="2" s="1"/>
  <c r="J14" i="2"/>
  <c r="K14" i="2" s="1"/>
  <c r="J15" i="2"/>
  <c r="K15" i="2" s="1"/>
  <c r="J16" i="2"/>
  <c r="K16" i="2" s="1"/>
  <c r="J17" i="2"/>
  <c r="J18" i="2"/>
  <c r="J19" i="2"/>
  <c r="J20" i="2"/>
  <c r="K20" i="2" s="1"/>
  <c r="J21" i="2"/>
  <c r="K21" i="2" s="1"/>
  <c r="J22" i="2"/>
  <c r="K22" i="2" s="1"/>
  <c r="J23" i="2"/>
  <c r="J24" i="2"/>
  <c r="K24" i="2" s="1"/>
  <c r="J25" i="2"/>
  <c r="K25" i="2" s="1"/>
  <c r="M25" i="2" s="1"/>
  <c r="J26" i="2"/>
  <c r="K26" i="2" s="1"/>
  <c r="J27" i="2"/>
  <c r="K27" i="2" s="1"/>
  <c r="J28" i="2"/>
  <c r="K28" i="2" s="1"/>
  <c r="J29" i="2"/>
  <c r="J30" i="2"/>
  <c r="K30" i="2" s="1"/>
  <c r="M30" i="2" s="1"/>
  <c r="J31" i="2"/>
  <c r="K31" i="2" s="1"/>
  <c r="M31" i="2" s="1"/>
  <c r="J32" i="2"/>
  <c r="K32" i="2" s="1"/>
  <c r="J33" i="2"/>
  <c r="K33" i="2" s="1"/>
  <c r="J34" i="2"/>
  <c r="K34" i="2" s="1"/>
  <c r="J35" i="2"/>
  <c r="K35" i="2" s="1"/>
  <c r="J36" i="2"/>
  <c r="J37" i="2"/>
  <c r="K37" i="2" s="1"/>
  <c r="J38" i="2"/>
  <c r="K38" i="2" s="1"/>
  <c r="J39" i="2"/>
  <c r="K39" i="2" s="1"/>
  <c r="J40" i="2"/>
  <c r="K40" i="2" s="1"/>
  <c r="J41" i="2"/>
  <c r="J42" i="2"/>
  <c r="K42" i="2" s="1"/>
  <c r="J43" i="2"/>
  <c r="J44" i="2"/>
  <c r="K44" i="2" s="1"/>
  <c r="J45" i="2"/>
  <c r="K45" i="2" s="1"/>
  <c r="J46" i="2"/>
  <c r="K46" i="2" s="1"/>
  <c r="J47" i="2"/>
  <c r="K47" i="2" s="1"/>
  <c r="J48" i="2"/>
  <c r="K48" i="2" s="1"/>
  <c r="J49" i="2"/>
  <c r="K49" i="2" s="1"/>
  <c r="J50" i="2"/>
  <c r="K50" i="2" s="1"/>
  <c r="J51" i="2"/>
  <c r="K51" i="2" s="1"/>
  <c r="J52" i="2"/>
  <c r="K52" i="2" s="1"/>
  <c r="J53" i="2"/>
  <c r="K53" i="2" s="1"/>
  <c r="J54" i="2"/>
  <c r="K54" i="2" s="1"/>
  <c r="J55" i="2"/>
  <c r="K55" i="2" s="1"/>
  <c r="J56" i="2"/>
  <c r="K56" i="2" s="1"/>
  <c r="J57" i="2"/>
  <c r="K57" i="2" s="1"/>
  <c r="J58" i="2"/>
  <c r="K58" i="2" s="1"/>
  <c r="J59" i="2"/>
  <c r="K59" i="2" s="1"/>
  <c r="J60" i="2"/>
  <c r="K60" i="2" s="1"/>
  <c r="J61" i="2"/>
  <c r="K61" i="2" s="1"/>
  <c r="J62" i="2"/>
  <c r="K62" i="2" s="1"/>
  <c r="J63" i="2"/>
  <c r="K63" i="2" s="1"/>
  <c r="J64" i="2"/>
  <c r="K64" i="2" s="1"/>
  <c r="J65" i="2"/>
  <c r="J66" i="2"/>
  <c r="K66" i="2" s="1"/>
  <c r="M66" i="2" s="1"/>
  <c r="J67" i="2"/>
  <c r="K67" i="2" s="1"/>
  <c r="J68" i="2"/>
  <c r="K68" i="2" s="1"/>
  <c r="J69" i="2"/>
  <c r="K69" i="2" s="1"/>
  <c r="J70" i="2"/>
  <c r="K70" i="2" s="1"/>
  <c r="J71" i="2"/>
  <c r="K71" i="2" s="1"/>
  <c r="J72" i="2"/>
  <c r="J73" i="2"/>
  <c r="K73" i="2" s="1"/>
  <c r="J74" i="2"/>
  <c r="K74" i="2" s="1"/>
  <c r="J75" i="2"/>
  <c r="K75" i="2" s="1"/>
  <c r="J76" i="2"/>
  <c r="K76" i="2" s="1"/>
  <c r="J77" i="2"/>
  <c r="K77" i="2" s="1"/>
  <c r="M77" i="2" s="1"/>
  <c r="J78" i="2"/>
  <c r="K78" i="2" s="1"/>
  <c r="J79" i="2"/>
  <c r="K79" i="2" s="1"/>
  <c r="J80" i="2"/>
  <c r="K80" i="2" s="1"/>
  <c r="J81" i="2"/>
  <c r="K81" i="2" s="1"/>
  <c r="J82" i="2"/>
  <c r="K82" i="2" s="1"/>
  <c r="J83" i="2"/>
  <c r="K83" i="2" s="1"/>
  <c r="J84" i="2"/>
  <c r="K84" i="2" s="1"/>
  <c r="J85" i="2"/>
  <c r="K85" i="2" s="1"/>
  <c r="J86" i="2"/>
  <c r="K86" i="2" s="1"/>
  <c r="J87" i="2"/>
  <c r="K87" i="2" s="1"/>
  <c r="J88" i="2"/>
  <c r="K88" i="2" s="1"/>
  <c r="J89" i="2"/>
  <c r="K89" i="2" s="1"/>
  <c r="M89" i="2" s="1"/>
  <c r="J90" i="2"/>
  <c r="K90" i="2" s="1"/>
  <c r="J91" i="2"/>
  <c r="K91" i="2" s="1"/>
  <c r="J92" i="2"/>
  <c r="K92" i="2" s="1"/>
  <c r="J93" i="2"/>
  <c r="K93" i="2" s="1"/>
  <c r="J94" i="2"/>
  <c r="K94" i="2" s="1"/>
  <c r="J95" i="2"/>
  <c r="K95" i="2" s="1"/>
  <c r="J96" i="2"/>
  <c r="K96" i="2" s="1"/>
  <c r="J97" i="2"/>
  <c r="K97" i="2" s="1"/>
  <c r="J98" i="2"/>
  <c r="K98" i="2" s="1"/>
  <c r="J99" i="2"/>
  <c r="K99" i="2" s="1"/>
  <c r="J100" i="2"/>
  <c r="K100" i="2" s="1"/>
  <c r="J101" i="2"/>
  <c r="K101" i="2" s="1"/>
  <c r="J102" i="2"/>
  <c r="J103" i="2"/>
  <c r="K103" i="2" s="1"/>
  <c r="J4" i="2"/>
  <c r="K23" i="2"/>
  <c r="K36" i="2"/>
  <c r="K72" i="2"/>
  <c r="G4" i="2"/>
  <c r="B5" i="2"/>
  <c r="C5" i="2" s="1"/>
  <c r="B6" i="2"/>
  <c r="C6" i="2" s="1"/>
  <c r="B7" i="2"/>
  <c r="C7" i="2" s="1"/>
  <c r="B8" i="2"/>
  <c r="C8" i="2" s="1"/>
  <c r="B9" i="2"/>
  <c r="C9" i="2" s="1"/>
  <c r="E9" i="2" s="1"/>
  <c r="B10" i="2"/>
  <c r="C10" i="2" s="1"/>
  <c r="B11" i="2"/>
  <c r="C11" i="2" s="1"/>
  <c r="B12" i="2"/>
  <c r="C12" i="2" s="1"/>
  <c r="E12" i="2" s="1"/>
  <c r="B13" i="2"/>
  <c r="C13" i="2" s="1"/>
  <c r="B14" i="2"/>
  <c r="C14" i="2" s="1"/>
  <c r="E14" i="2" s="1"/>
  <c r="B15" i="2"/>
  <c r="C15" i="2" s="1"/>
  <c r="B16" i="2"/>
  <c r="C16" i="2" s="1"/>
  <c r="B17" i="2"/>
  <c r="C17" i="2" s="1"/>
  <c r="B18" i="2"/>
  <c r="C18" i="2" s="1"/>
  <c r="B19" i="2"/>
  <c r="C19" i="2" s="1"/>
  <c r="B20" i="2"/>
  <c r="C20" i="2" s="1"/>
  <c r="B21" i="2"/>
  <c r="C21" i="2" s="1"/>
  <c r="E21" i="2" s="1"/>
  <c r="B22" i="2"/>
  <c r="C22" i="2" s="1"/>
  <c r="B23" i="2"/>
  <c r="C23" i="2" s="1"/>
  <c r="B24" i="2"/>
  <c r="C24" i="2" s="1"/>
  <c r="E24" i="2" s="1"/>
  <c r="B25" i="2"/>
  <c r="C25" i="2" s="1"/>
  <c r="B26" i="2"/>
  <c r="B27" i="2"/>
  <c r="C27" i="2" s="1"/>
  <c r="E27" i="2" s="1"/>
  <c r="B28" i="2"/>
  <c r="C28" i="2" s="1"/>
  <c r="B29" i="2"/>
  <c r="C29" i="2" s="1"/>
  <c r="B30" i="2"/>
  <c r="C30" i="2" s="1"/>
  <c r="B31" i="2"/>
  <c r="C31" i="2" s="1"/>
  <c r="B32" i="2"/>
  <c r="C32" i="2" s="1"/>
  <c r="B33" i="2"/>
  <c r="C33" i="2" s="1"/>
  <c r="E33" i="2" s="1"/>
  <c r="B34" i="2"/>
  <c r="C34" i="2" s="1"/>
  <c r="B35" i="2"/>
  <c r="C35" i="2" s="1"/>
  <c r="B36" i="2"/>
  <c r="C36" i="2" s="1"/>
  <c r="B37" i="2"/>
  <c r="C37" i="2" s="1"/>
  <c r="B38" i="2"/>
  <c r="B39" i="2"/>
  <c r="C39" i="2" s="1"/>
  <c r="B40" i="2"/>
  <c r="C40" i="2" s="1"/>
  <c r="B41" i="2"/>
  <c r="C41" i="2" s="1"/>
  <c r="B42" i="2"/>
  <c r="C42" i="2" s="1"/>
  <c r="B43" i="2"/>
  <c r="C43" i="2" s="1"/>
  <c r="B44" i="2"/>
  <c r="C44" i="2" s="1"/>
  <c r="B45" i="2"/>
  <c r="C45" i="2" s="1"/>
  <c r="E45" i="2" s="1"/>
  <c r="B46" i="2"/>
  <c r="C46" i="2" s="1"/>
  <c r="B47" i="2"/>
  <c r="C47" i="2" s="1"/>
  <c r="B48" i="2"/>
  <c r="C48" i="2" s="1"/>
  <c r="B49" i="2"/>
  <c r="C49" i="2" s="1"/>
  <c r="B50" i="2"/>
  <c r="B51" i="2"/>
  <c r="C51" i="2" s="1"/>
  <c r="B52" i="2"/>
  <c r="C52" i="2" s="1"/>
  <c r="B53" i="2"/>
  <c r="C53" i="2" s="1"/>
  <c r="B54" i="2"/>
  <c r="C54" i="2" s="1"/>
  <c r="B55" i="2"/>
  <c r="C55" i="2" s="1"/>
  <c r="B56" i="2"/>
  <c r="C56" i="2" s="1"/>
  <c r="B57" i="2"/>
  <c r="C57" i="2" s="1"/>
  <c r="E57" i="2" s="1"/>
  <c r="B58" i="2"/>
  <c r="C58" i="2" s="1"/>
  <c r="B59" i="2"/>
  <c r="C59" i="2" s="1"/>
  <c r="B60" i="2"/>
  <c r="B61" i="2"/>
  <c r="C61" i="2" s="1"/>
  <c r="B62" i="2"/>
  <c r="B63" i="2"/>
  <c r="C63" i="2" s="1"/>
  <c r="B64" i="2"/>
  <c r="C64" i="2" s="1"/>
  <c r="B65" i="2"/>
  <c r="C65" i="2" s="1"/>
  <c r="B66" i="2"/>
  <c r="C66" i="2" s="1"/>
  <c r="B67" i="2"/>
  <c r="C67" i="2" s="1"/>
  <c r="B68" i="2"/>
  <c r="C68" i="2" s="1"/>
  <c r="B69" i="2"/>
  <c r="C69" i="2" s="1"/>
  <c r="E69" i="2" s="1"/>
  <c r="B70" i="2"/>
  <c r="C70" i="2" s="1"/>
  <c r="B71" i="2"/>
  <c r="C71" i="2" s="1"/>
  <c r="B72" i="2"/>
  <c r="C72" i="2" s="1"/>
  <c r="B73" i="2"/>
  <c r="C73" i="2" s="1"/>
  <c r="B74" i="2"/>
  <c r="C74" i="2" s="1"/>
  <c r="E74" i="2" s="1"/>
  <c r="B75" i="2"/>
  <c r="C75" i="2" s="1"/>
  <c r="B76" i="2"/>
  <c r="C76" i="2" s="1"/>
  <c r="B77" i="2"/>
  <c r="C77" i="2" s="1"/>
  <c r="B78" i="2"/>
  <c r="C78" i="2" s="1"/>
  <c r="B79" i="2"/>
  <c r="C79" i="2" s="1"/>
  <c r="B80" i="2"/>
  <c r="C80" i="2" s="1"/>
  <c r="B81" i="2"/>
  <c r="C81" i="2" s="1"/>
  <c r="E81" i="2" s="1"/>
  <c r="B82" i="2"/>
  <c r="C82" i="2" s="1"/>
  <c r="B83" i="2"/>
  <c r="C83" i="2" s="1"/>
  <c r="B84" i="2"/>
  <c r="C84" i="2" s="1"/>
  <c r="B85" i="2"/>
  <c r="C85" i="2" s="1"/>
  <c r="B86" i="2"/>
  <c r="C86" i="2" s="1"/>
  <c r="E86" i="2" s="1"/>
  <c r="B87" i="2"/>
  <c r="C87" i="2" s="1"/>
  <c r="B88" i="2"/>
  <c r="C88" i="2" s="1"/>
  <c r="B89" i="2"/>
  <c r="C89" i="2" s="1"/>
  <c r="B90" i="2"/>
  <c r="C90" i="2" s="1"/>
  <c r="B91" i="2"/>
  <c r="C91" i="2" s="1"/>
  <c r="B92" i="2"/>
  <c r="C92" i="2" s="1"/>
  <c r="B93" i="2"/>
  <c r="C93" i="2" s="1"/>
  <c r="E93" i="2" s="1"/>
  <c r="B94" i="2"/>
  <c r="C94" i="2" s="1"/>
  <c r="B95" i="2"/>
  <c r="C95" i="2" s="1"/>
  <c r="B96" i="2"/>
  <c r="C96" i="2" s="1"/>
  <c r="B97" i="2"/>
  <c r="C97" i="2" s="1"/>
  <c r="B98" i="2"/>
  <c r="C98" i="2" s="1"/>
  <c r="E98" i="2" s="1"/>
  <c r="B99" i="2"/>
  <c r="C99" i="2" s="1"/>
  <c r="B100" i="2"/>
  <c r="C100" i="2" s="1"/>
  <c r="B101" i="2"/>
  <c r="C101" i="2" s="1"/>
  <c r="B102" i="2"/>
  <c r="C102" i="2" s="1"/>
  <c r="B103" i="2"/>
  <c r="C103" i="2" s="1"/>
  <c r="B4" i="2"/>
  <c r="C4" i="2" s="1"/>
  <c r="F4" i="2"/>
  <c r="F5" i="2"/>
  <c r="G5" i="2" s="1"/>
  <c r="F6" i="2"/>
  <c r="G6" i="2" s="1"/>
  <c r="F7" i="2"/>
  <c r="G7" i="2" s="1"/>
  <c r="I7" i="2" s="1"/>
  <c r="F8" i="2"/>
  <c r="G8" i="2" s="1"/>
  <c r="F9" i="2"/>
  <c r="F10" i="2"/>
  <c r="G10" i="2" s="1"/>
  <c r="F11" i="2"/>
  <c r="G11" i="2" s="1"/>
  <c r="F12" i="2"/>
  <c r="G12" i="2" s="1"/>
  <c r="F13" i="2"/>
  <c r="G13" i="2" s="1"/>
  <c r="F14" i="2"/>
  <c r="G14" i="2" s="1"/>
  <c r="I14" i="2" s="1"/>
  <c r="F15" i="2"/>
  <c r="G15" i="2" s="1"/>
  <c r="I15" i="2" s="1"/>
  <c r="H15" i="2" s="1"/>
  <c r="F16" i="2"/>
  <c r="G16" i="2" s="1"/>
  <c r="F17" i="2"/>
  <c r="G17" i="2" s="1"/>
  <c r="F18" i="2"/>
  <c r="G18" i="2" s="1"/>
  <c r="F19" i="2"/>
  <c r="G19" i="2" s="1"/>
  <c r="F20" i="2"/>
  <c r="G20" i="2" s="1"/>
  <c r="F21" i="2"/>
  <c r="G21" i="2" s="1"/>
  <c r="I21" i="2" s="1"/>
  <c r="F22" i="2"/>
  <c r="G22" i="2" s="1"/>
  <c r="F23" i="2"/>
  <c r="G23" i="2" s="1"/>
  <c r="F24" i="2"/>
  <c r="G24" i="2" s="1"/>
  <c r="F25" i="2"/>
  <c r="G25" i="2" s="1"/>
  <c r="F26" i="2"/>
  <c r="G26" i="2" s="1"/>
  <c r="I26" i="2" s="1"/>
  <c r="F27" i="2"/>
  <c r="G27" i="2" s="1"/>
  <c r="I27" i="2" s="1"/>
  <c r="F28" i="2"/>
  <c r="G28" i="2" s="1"/>
  <c r="F29" i="2"/>
  <c r="G29" i="2" s="1"/>
  <c r="F30" i="2"/>
  <c r="G30" i="2" s="1"/>
  <c r="F31" i="2"/>
  <c r="G31" i="2" s="1"/>
  <c r="I31" i="2" s="1"/>
  <c r="F32" i="2"/>
  <c r="F33" i="2"/>
  <c r="G33" i="2" s="1"/>
  <c r="I33" i="2" s="1"/>
  <c r="F34" i="2"/>
  <c r="G34" i="2" s="1"/>
  <c r="F35" i="2"/>
  <c r="G35" i="2" s="1"/>
  <c r="F36" i="2"/>
  <c r="G36" i="2" s="1"/>
  <c r="F37" i="2"/>
  <c r="G37" i="2" s="1"/>
  <c r="F38" i="2"/>
  <c r="G38" i="2" s="1"/>
  <c r="I38" i="2" s="1"/>
  <c r="F39" i="2"/>
  <c r="G39" i="2" s="1"/>
  <c r="I39" i="2" s="1"/>
  <c r="H39" i="2" s="1"/>
  <c r="F40" i="2"/>
  <c r="G40" i="2" s="1"/>
  <c r="F41" i="2"/>
  <c r="G41" i="2" s="1"/>
  <c r="F42" i="2"/>
  <c r="G42" i="2" s="1"/>
  <c r="F43" i="2"/>
  <c r="F44" i="2"/>
  <c r="G44" i="2" s="1"/>
  <c r="F45" i="2"/>
  <c r="G45" i="2" s="1"/>
  <c r="I45" i="2" s="1"/>
  <c r="F46" i="2"/>
  <c r="G46" i="2" s="1"/>
  <c r="F47" i="2"/>
  <c r="G47" i="2" s="1"/>
  <c r="F48" i="2"/>
  <c r="G48" i="2" s="1"/>
  <c r="F49" i="2"/>
  <c r="G49" i="2" s="1"/>
  <c r="F50" i="2"/>
  <c r="G50" i="2" s="1"/>
  <c r="I50" i="2" s="1"/>
  <c r="F51" i="2"/>
  <c r="G51" i="2" s="1"/>
  <c r="I51" i="2" s="1"/>
  <c r="F52" i="2"/>
  <c r="G52" i="2" s="1"/>
  <c r="F53" i="2"/>
  <c r="G53" i="2" s="1"/>
  <c r="F54" i="2"/>
  <c r="G54" i="2" s="1"/>
  <c r="F55" i="2"/>
  <c r="F56" i="2"/>
  <c r="G56" i="2" s="1"/>
  <c r="I56" i="2" s="1"/>
  <c r="F57" i="2"/>
  <c r="F58" i="2"/>
  <c r="G58" i="2" s="1"/>
  <c r="F59" i="2"/>
  <c r="G59" i="2" s="1"/>
  <c r="F60" i="2"/>
  <c r="G60" i="2" s="1"/>
  <c r="F61" i="2"/>
  <c r="G61" i="2" s="1"/>
  <c r="F62" i="2"/>
  <c r="G62" i="2" s="1"/>
  <c r="I62" i="2" s="1"/>
  <c r="F63" i="2"/>
  <c r="G63" i="2" s="1"/>
  <c r="I63" i="2" s="1"/>
  <c r="H63" i="2" s="1"/>
  <c r="F64" i="2"/>
  <c r="G64" i="2" s="1"/>
  <c r="F65" i="2"/>
  <c r="G65" i="2" s="1"/>
  <c r="F66" i="2"/>
  <c r="G66" i="2" s="1"/>
  <c r="F67" i="2"/>
  <c r="F68" i="2"/>
  <c r="G68" i="2" s="1"/>
  <c r="F69" i="2"/>
  <c r="F70" i="2"/>
  <c r="G70" i="2" s="1"/>
  <c r="F71" i="2"/>
  <c r="G71" i="2" s="1"/>
  <c r="F72" i="2"/>
  <c r="G72" i="2" s="1"/>
  <c r="F73" i="2"/>
  <c r="G73" i="2" s="1"/>
  <c r="F74" i="2"/>
  <c r="G74" i="2" s="1"/>
  <c r="I74" i="2" s="1"/>
  <c r="F75" i="2"/>
  <c r="G75" i="2" s="1"/>
  <c r="I75" i="2" s="1"/>
  <c r="F76" i="2"/>
  <c r="G76" i="2" s="1"/>
  <c r="F77" i="2"/>
  <c r="G77" i="2" s="1"/>
  <c r="F78" i="2"/>
  <c r="G78" i="2" s="1"/>
  <c r="F79" i="2"/>
  <c r="G79" i="2" s="1"/>
  <c r="I79" i="2" s="1"/>
  <c r="F80" i="2"/>
  <c r="G80" i="2" s="1"/>
  <c r="F81" i="2"/>
  <c r="G81" i="2" s="1"/>
  <c r="I81" i="2" s="1"/>
  <c r="F82" i="2"/>
  <c r="G82" i="2" s="1"/>
  <c r="F83" i="2"/>
  <c r="G83" i="2" s="1"/>
  <c r="F84" i="2"/>
  <c r="G84" i="2" s="1"/>
  <c r="F85" i="2"/>
  <c r="G85" i="2" s="1"/>
  <c r="F86" i="2"/>
  <c r="G86" i="2" s="1"/>
  <c r="I86" i="2" s="1"/>
  <c r="F87" i="2"/>
  <c r="G87" i="2" s="1"/>
  <c r="I87" i="2" s="1"/>
  <c r="H87" i="2" s="1"/>
  <c r="F88" i="2"/>
  <c r="G88" i="2" s="1"/>
  <c r="F89" i="2"/>
  <c r="G89" i="2" s="1"/>
  <c r="F90" i="2"/>
  <c r="G90" i="2" s="1"/>
  <c r="I90" i="2" s="1"/>
  <c r="F91" i="2"/>
  <c r="G91" i="2" s="1"/>
  <c r="I91" i="2" s="1"/>
  <c r="F92" i="2"/>
  <c r="G92" i="2" s="1"/>
  <c r="F93" i="2"/>
  <c r="G93" i="2" s="1"/>
  <c r="I93" i="2" s="1"/>
  <c r="F94" i="2"/>
  <c r="G94" i="2" s="1"/>
  <c r="F95" i="2"/>
  <c r="G95" i="2" s="1"/>
  <c r="F96" i="2"/>
  <c r="G96" i="2" s="1"/>
  <c r="F97" i="2"/>
  <c r="G97" i="2" s="1"/>
  <c r="F98" i="2"/>
  <c r="G98" i="2" s="1"/>
  <c r="I98" i="2" s="1"/>
  <c r="F99" i="2"/>
  <c r="G99" i="2" s="1"/>
  <c r="I99" i="2" s="1"/>
  <c r="F100" i="2"/>
  <c r="G100" i="2" s="1"/>
  <c r="F101" i="2"/>
  <c r="G101" i="2" s="1"/>
  <c r="F102" i="2"/>
  <c r="G102" i="2" s="1"/>
  <c r="F103" i="2"/>
  <c r="G103" i="2" s="1"/>
  <c r="I103" i="2" s="1"/>
  <c r="J107" i="3"/>
  <c r="F107" i="3"/>
  <c r="B107" i="3"/>
  <c r="J5" i="3"/>
  <c r="J6" i="3"/>
  <c r="K6" i="3" s="1"/>
  <c r="J7" i="3"/>
  <c r="J8" i="3"/>
  <c r="K8" i="3" s="1"/>
  <c r="J9" i="3"/>
  <c r="J10" i="3"/>
  <c r="K10" i="3" s="1"/>
  <c r="J11" i="3"/>
  <c r="K11" i="3" s="1"/>
  <c r="J12" i="3"/>
  <c r="K12" i="3" s="1"/>
  <c r="J13" i="3"/>
  <c r="K13" i="3" s="1"/>
  <c r="J14" i="3"/>
  <c r="K14" i="3" s="1"/>
  <c r="J15" i="3"/>
  <c r="J16" i="3"/>
  <c r="K16" i="3" s="1"/>
  <c r="J17" i="3"/>
  <c r="J18" i="3"/>
  <c r="K18" i="3" s="1"/>
  <c r="J19" i="3"/>
  <c r="J20" i="3"/>
  <c r="K20" i="3" s="1"/>
  <c r="J21" i="3"/>
  <c r="K21" i="3" s="1"/>
  <c r="J22" i="3"/>
  <c r="K22" i="3" s="1"/>
  <c r="J23" i="3"/>
  <c r="J24" i="3"/>
  <c r="K24" i="3" s="1"/>
  <c r="J25" i="3"/>
  <c r="K25" i="3" s="1"/>
  <c r="J26" i="3"/>
  <c r="K26" i="3" s="1"/>
  <c r="J27" i="3"/>
  <c r="J28" i="3"/>
  <c r="K28" i="3" s="1"/>
  <c r="J29" i="3"/>
  <c r="J30" i="3"/>
  <c r="K30" i="3" s="1"/>
  <c r="J31" i="3"/>
  <c r="J32" i="3"/>
  <c r="K32" i="3" s="1"/>
  <c r="J33" i="3"/>
  <c r="K33" i="3" s="1"/>
  <c r="J34" i="3"/>
  <c r="K34" i="3" s="1"/>
  <c r="J35" i="3"/>
  <c r="K35" i="3" s="1"/>
  <c r="J36" i="3"/>
  <c r="K36" i="3" s="1"/>
  <c r="J37" i="3"/>
  <c r="K37" i="3" s="1"/>
  <c r="J38" i="3"/>
  <c r="K38" i="3" s="1"/>
  <c r="J39" i="3"/>
  <c r="J40" i="3"/>
  <c r="K40" i="3" s="1"/>
  <c r="M40" i="3" s="1"/>
  <c r="J41" i="3"/>
  <c r="J42" i="3"/>
  <c r="K42" i="3" s="1"/>
  <c r="J43" i="3"/>
  <c r="J44" i="3"/>
  <c r="K44" i="3" s="1"/>
  <c r="J45" i="3"/>
  <c r="K45" i="3" s="1"/>
  <c r="J46" i="3"/>
  <c r="K46" i="3" s="1"/>
  <c r="J47" i="3"/>
  <c r="J48" i="3"/>
  <c r="K48" i="3" s="1"/>
  <c r="J49" i="3"/>
  <c r="K49" i="3" s="1"/>
  <c r="J50" i="3"/>
  <c r="K50" i="3" s="1"/>
  <c r="J51" i="3"/>
  <c r="J52" i="3"/>
  <c r="K52" i="3" s="1"/>
  <c r="J53" i="3"/>
  <c r="J54" i="3"/>
  <c r="K54" i="3" s="1"/>
  <c r="J55" i="3"/>
  <c r="J56" i="3"/>
  <c r="K56" i="3" s="1"/>
  <c r="J57" i="3"/>
  <c r="J58" i="3"/>
  <c r="K58" i="3" s="1"/>
  <c r="J59" i="3"/>
  <c r="K59" i="3" s="1"/>
  <c r="J60" i="3"/>
  <c r="K60" i="3" s="1"/>
  <c r="J61" i="3"/>
  <c r="K61" i="3" s="1"/>
  <c r="J62" i="3"/>
  <c r="K62" i="3" s="1"/>
  <c r="J63" i="3"/>
  <c r="J64" i="3"/>
  <c r="K64" i="3" s="1"/>
  <c r="J65" i="3"/>
  <c r="J66" i="3"/>
  <c r="K66" i="3" s="1"/>
  <c r="J67" i="3"/>
  <c r="K67" i="3" s="1"/>
  <c r="J68" i="3"/>
  <c r="K68" i="3" s="1"/>
  <c r="J69" i="3"/>
  <c r="K69" i="3" s="1"/>
  <c r="J70" i="3"/>
  <c r="K70" i="3" s="1"/>
  <c r="J71" i="3"/>
  <c r="J72" i="3"/>
  <c r="K72" i="3" s="1"/>
  <c r="J73" i="3"/>
  <c r="K73" i="3" s="1"/>
  <c r="J74" i="3"/>
  <c r="K74" i="3" s="1"/>
  <c r="J75" i="3"/>
  <c r="J76" i="3"/>
  <c r="K76" i="3" s="1"/>
  <c r="J77" i="3"/>
  <c r="J78" i="3"/>
  <c r="K78" i="3" s="1"/>
  <c r="J79" i="3"/>
  <c r="J80" i="3"/>
  <c r="K80" i="3" s="1"/>
  <c r="J81" i="3"/>
  <c r="J82" i="3"/>
  <c r="K82" i="3" s="1"/>
  <c r="J83" i="3"/>
  <c r="K83" i="3" s="1"/>
  <c r="J84" i="3"/>
  <c r="K84" i="3" s="1"/>
  <c r="J85" i="3"/>
  <c r="K85" i="3" s="1"/>
  <c r="J86" i="3"/>
  <c r="K86" i="3" s="1"/>
  <c r="J87" i="3"/>
  <c r="J88" i="3"/>
  <c r="K88" i="3" s="1"/>
  <c r="J89" i="3"/>
  <c r="J90" i="3"/>
  <c r="K90" i="3" s="1"/>
  <c r="J91" i="3"/>
  <c r="J92" i="3"/>
  <c r="K92" i="3" s="1"/>
  <c r="J93" i="3"/>
  <c r="K93" i="3" s="1"/>
  <c r="J94" i="3"/>
  <c r="K94" i="3" s="1"/>
  <c r="J95" i="3"/>
  <c r="J96" i="3"/>
  <c r="K96" i="3" s="1"/>
  <c r="J97" i="3"/>
  <c r="K97" i="3" s="1"/>
  <c r="J98" i="3"/>
  <c r="K98" i="3" s="1"/>
  <c r="J99" i="3"/>
  <c r="J100" i="3"/>
  <c r="K100" i="3" s="1"/>
  <c r="J101" i="3"/>
  <c r="J102" i="3"/>
  <c r="K102" i="3" s="1"/>
  <c r="J103" i="3"/>
  <c r="J4" i="3"/>
  <c r="K4" i="3" s="1"/>
  <c r="B5" i="3"/>
  <c r="C5" i="3" s="1"/>
  <c r="B6" i="3"/>
  <c r="C6" i="3" s="1"/>
  <c r="B7" i="3"/>
  <c r="C7" i="3" s="1"/>
  <c r="B8" i="3"/>
  <c r="B9" i="3"/>
  <c r="C9" i="3" s="1"/>
  <c r="B10" i="3"/>
  <c r="C10" i="3" s="1"/>
  <c r="B11" i="3"/>
  <c r="B12" i="3"/>
  <c r="C12" i="3" s="1"/>
  <c r="B13" i="3"/>
  <c r="B14" i="3"/>
  <c r="C14" i="3" s="1"/>
  <c r="B15" i="3"/>
  <c r="B16" i="3"/>
  <c r="C16" i="3" s="1"/>
  <c r="B17" i="3"/>
  <c r="C17" i="3" s="1"/>
  <c r="B18" i="3"/>
  <c r="C18" i="3" s="1"/>
  <c r="B19" i="3"/>
  <c r="C19" i="3" s="1"/>
  <c r="B20" i="3"/>
  <c r="B21" i="3"/>
  <c r="C21" i="3" s="1"/>
  <c r="B22" i="3"/>
  <c r="C22" i="3" s="1"/>
  <c r="B23" i="3"/>
  <c r="B24" i="3"/>
  <c r="C24" i="3" s="1"/>
  <c r="B25" i="3"/>
  <c r="C25" i="3" s="1"/>
  <c r="B26" i="3"/>
  <c r="C26" i="3" s="1"/>
  <c r="B27" i="3"/>
  <c r="B28" i="3"/>
  <c r="C28" i="3" s="1"/>
  <c r="B29" i="3"/>
  <c r="C29" i="3" s="1"/>
  <c r="B30" i="3"/>
  <c r="B31" i="3"/>
  <c r="B32" i="3"/>
  <c r="B33" i="3"/>
  <c r="C33" i="3" s="1"/>
  <c r="B34" i="3"/>
  <c r="C34" i="3" s="1"/>
  <c r="B35" i="3"/>
  <c r="B36" i="3"/>
  <c r="C36" i="3" s="1"/>
  <c r="B37" i="3"/>
  <c r="C37" i="3" s="1"/>
  <c r="B38" i="3"/>
  <c r="C38" i="3" s="1"/>
  <c r="B39" i="3"/>
  <c r="C39" i="3" s="1"/>
  <c r="B40" i="3"/>
  <c r="C40" i="3" s="1"/>
  <c r="B41" i="3"/>
  <c r="C41" i="3" s="1"/>
  <c r="B42" i="3"/>
  <c r="C42" i="3" s="1"/>
  <c r="B43" i="3"/>
  <c r="C43" i="3" s="1"/>
  <c r="B44" i="3"/>
  <c r="B45" i="3"/>
  <c r="C45" i="3" s="1"/>
  <c r="B46" i="3"/>
  <c r="C46" i="3" s="1"/>
  <c r="B47" i="3"/>
  <c r="B48" i="3"/>
  <c r="C48" i="3" s="1"/>
  <c r="B49" i="3"/>
  <c r="B50" i="3"/>
  <c r="C50" i="3" s="1"/>
  <c r="B51" i="3"/>
  <c r="B52" i="3"/>
  <c r="C52" i="3" s="1"/>
  <c r="B53" i="3"/>
  <c r="C53" i="3" s="1"/>
  <c r="B54" i="3"/>
  <c r="C54" i="3" s="1"/>
  <c r="B55" i="3"/>
  <c r="B56" i="3"/>
  <c r="B57" i="3"/>
  <c r="C57" i="3" s="1"/>
  <c r="B58" i="3"/>
  <c r="C58" i="3" s="1"/>
  <c r="B59" i="3"/>
  <c r="C59" i="3" s="1"/>
  <c r="B60" i="3"/>
  <c r="C60" i="3" s="1"/>
  <c r="B61" i="3"/>
  <c r="B62" i="3"/>
  <c r="C62" i="3" s="1"/>
  <c r="B63" i="3"/>
  <c r="C63" i="3" s="1"/>
  <c r="B64" i="3"/>
  <c r="C64" i="3" s="1"/>
  <c r="B65" i="3"/>
  <c r="B66" i="3"/>
  <c r="C66" i="3" s="1"/>
  <c r="B67" i="3"/>
  <c r="C67" i="3" s="1"/>
  <c r="B68" i="3"/>
  <c r="B69" i="3"/>
  <c r="C69" i="3" s="1"/>
  <c r="B70" i="3"/>
  <c r="C70" i="3" s="1"/>
  <c r="B71" i="3"/>
  <c r="B72" i="3"/>
  <c r="C72" i="3" s="1"/>
  <c r="B73" i="3"/>
  <c r="C73" i="3" s="1"/>
  <c r="B74" i="3"/>
  <c r="B75" i="3"/>
  <c r="B76" i="3"/>
  <c r="C76" i="3" s="1"/>
  <c r="B77" i="3"/>
  <c r="C77" i="3" s="1"/>
  <c r="B78" i="3"/>
  <c r="C78" i="3" s="1"/>
  <c r="B79" i="3"/>
  <c r="C79" i="3" s="1"/>
  <c r="B80" i="3"/>
  <c r="C80" i="3" s="1"/>
  <c r="B81" i="3"/>
  <c r="C81" i="3" s="1"/>
  <c r="B82" i="3"/>
  <c r="C82" i="3" s="1"/>
  <c r="B83" i="3"/>
  <c r="B84" i="3"/>
  <c r="C84" i="3" s="1"/>
  <c r="B85" i="3"/>
  <c r="C85" i="3" s="1"/>
  <c r="B86" i="3"/>
  <c r="C86" i="3" s="1"/>
  <c r="B87" i="3"/>
  <c r="C87" i="3" s="1"/>
  <c r="B88" i="3"/>
  <c r="C88" i="3" s="1"/>
  <c r="B89" i="3"/>
  <c r="C89" i="3" s="1"/>
  <c r="B90" i="3"/>
  <c r="C90" i="3" s="1"/>
  <c r="B91" i="3"/>
  <c r="C91" i="3" s="1"/>
  <c r="B92" i="3"/>
  <c r="C92" i="3" s="1"/>
  <c r="E92" i="3" s="1"/>
  <c r="B93" i="3"/>
  <c r="C93" i="3" s="1"/>
  <c r="B94" i="3"/>
  <c r="C94" i="3" s="1"/>
  <c r="B95" i="3"/>
  <c r="B96" i="3"/>
  <c r="C96" i="3" s="1"/>
  <c r="B97" i="3"/>
  <c r="B98" i="3"/>
  <c r="C98" i="3" s="1"/>
  <c r="B99" i="3"/>
  <c r="C99" i="3" s="1"/>
  <c r="B100" i="3"/>
  <c r="C100" i="3" s="1"/>
  <c r="B101" i="3"/>
  <c r="C101" i="3" s="1"/>
  <c r="B102" i="3"/>
  <c r="C102" i="3" s="1"/>
  <c r="B103" i="3"/>
  <c r="C103" i="3" s="1"/>
  <c r="B4" i="3"/>
  <c r="C4" i="3" s="1"/>
  <c r="C15" i="3"/>
  <c r="C27" i="3"/>
  <c r="C51" i="3"/>
  <c r="C75" i="3"/>
  <c r="F4" i="3"/>
  <c r="G4" i="3" s="1"/>
  <c r="F5" i="3"/>
  <c r="G5" i="3" s="1"/>
  <c r="F6" i="3"/>
  <c r="G6" i="3" s="1"/>
  <c r="F7" i="3"/>
  <c r="G7" i="3" s="1"/>
  <c r="F8" i="3"/>
  <c r="G8" i="3" s="1"/>
  <c r="F9" i="3"/>
  <c r="G9" i="3" s="1"/>
  <c r="F10" i="3"/>
  <c r="G10" i="3" s="1"/>
  <c r="F11" i="3"/>
  <c r="F12" i="3"/>
  <c r="G12" i="3" s="1"/>
  <c r="F13" i="3"/>
  <c r="F14" i="3"/>
  <c r="G14" i="3" s="1"/>
  <c r="F15" i="3"/>
  <c r="G15" i="3" s="1"/>
  <c r="F16" i="3"/>
  <c r="G16" i="3" s="1"/>
  <c r="F17" i="3"/>
  <c r="F18" i="3"/>
  <c r="F19" i="3"/>
  <c r="G19" i="3" s="1"/>
  <c r="F20" i="3"/>
  <c r="G20" i="3" s="1"/>
  <c r="F21" i="3"/>
  <c r="G21" i="3" s="1"/>
  <c r="F22" i="3"/>
  <c r="G22" i="3" s="1"/>
  <c r="F23" i="3"/>
  <c r="F24" i="3"/>
  <c r="G24" i="3" s="1"/>
  <c r="F25" i="3"/>
  <c r="F26" i="3"/>
  <c r="F27" i="3"/>
  <c r="G27" i="3" s="1"/>
  <c r="F28" i="3"/>
  <c r="G28" i="3" s="1"/>
  <c r="F29" i="3"/>
  <c r="F30" i="3"/>
  <c r="G30" i="3" s="1"/>
  <c r="F31" i="3"/>
  <c r="G31" i="3" s="1"/>
  <c r="F32" i="3"/>
  <c r="G32" i="3" s="1"/>
  <c r="F33" i="3"/>
  <c r="G33" i="3" s="1"/>
  <c r="F34" i="3"/>
  <c r="G34" i="3" s="1"/>
  <c r="F35" i="3"/>
  <c r="F36" i="3"/>
  <c r="F37" i="3"/>
  <c r="G37" i="3" s="1"/>
  <c r="F38" i="3"/>
  <c r="G38" i="3" s="1"/>
  <c r="F39" i="3"/>
  <c r="G39" i="3" s="1"/>
  <c r="F40" i="3"/>
  <c r="G40" i="3" s="1"/>
  <c r="F41" i="3"/>
  <c r="F42" i="3"/>
  <c r="G42" i="3" s="1"/>
  <c r="F43" i="3"/>
  <c r="G43" i="3" s="1"/>
  <c r="F44" i="3"/>
  <c r="F45" i="3"/>
  <c r="F46" i="3"/>
  <c r="G46" i="3" s="1"/>
  <c r="F47" i="3"/>
  <c r="G47" i="3" s="1"/>
  <c r="F48" i="3"/>
  <c r="F49" i="3"/>
  <c r="F50" i="3"/>
  <c r="G50" i="3" s="1"/>
  <c r="F51" i="3"/>
  <c r="G51" i="3" s="1"/>
  <c r="F52" i="3"/>
  <c r="G52" i="3" s="1"/>
  <c r="F53" i="3"/>
  <c r="F54" i="3"/>
  <c r="G54" i="3" s="1"/>
  <c r="F55" i="3"/>
  <c r="G55" i="3" s="1"/>
  <c r="F56" i="3"/>
  <c r="G56" i="3" s="1"/>
  <c r="F57" i="3"/>
  <c r="G57" i="3" s="1"/>
  <c r="F58" i="3"/>
  <c r="G58" i="3" s="1"/>
  <c r="F59" i="3"/>
  <c r="F60" i="3"/>
  <c r="G60" i="3" s="1"/>
  <c r="F61" i="3"/>
  <c r="G61" i="3" s="1"/>
  <c r="F62" i="3"/>
  <c r="G62" i="3" s="1"/>
  <c r="F63" i="3"/>
  <c r="G63" i="3" s="1"/>
  <c r="F64" i="3"/>
  <c r="G64" i="3" s="1"/>
  <c r="F65" i="3"/>
  <c r="G65" i="3" s="1"/>
  <c r="F66" i="3"/>
  <c r="G66" i="3" s="1"/>
  <c r="F67" i="3"/>
  <c r="G67" i="3" s="1"/>
  <c r="F68" i="3"/>
  <c r="G68" i="3" s="1"/>
  <c r="F69" i="3"/>
  <c r="G69" i="3" s="1"/>
  <c r="F70" i="3"/>
  <c r="G70" i="3" s="1"/>
  <c r="F71" i="3"/>
  <c r="F72" i="3"/>
  <c r="G72" i="3" s="1"/>
  <c r="F73" i="3"/>
  <c r="G73" i="3" s="1"/>
  <c r="F74" i="3"/>
  <c r="F75" i="3"/>
  <c r="G75" i="3" s="1"/>
  <c r="F76" i="3"/>
  <c r="G76" i="3" s="1"/>
  <c r="F77" i="3"/>
  <c r="G77" i="3" s="1"/>
  <c r="F78" i="3"/>
  <c r="G78" i="3" s="1"/>
  <c r="F79" i="3"/>
  <c r="G79" i="3" s="1"/>
  <c r="F80" i="3"/>
  <c r="F81" i="3"/>
  <c r="F82" i="3"/>
  <c r="G82" i="3" s="1"/>
  <c r="F83" i="3"/>
  <c r="F84" i="3"/>
  <c r="G84" i="3" s="1"/>
  <c r="F85" i="3"/>
  <c r="G85" i="3" s="1"/>
  <c r="I85" i="3" s="1"/>
  <c r="F86" i="3"/>
  <c r="G86" i="3" s="1"/>
  <c r="F87" i="3"/>
  <c r="G87" i="3" s="1"/>
  <c r="F88" i="3"/>
  <c r="G88" i="3" s="1"/>
  <c r="F89" i="3"/>
  <c r="G89" i="3" s="1"/>
  <c r="F90" i="3"/>
  <c r="G90" i="3" s="1"/>
  <c r="F91" i="3"/>
  <c r="G91" i="3" s="1"/>
  <c r="F92" i="3"/>
  <c r="G92" i="3" s="1"/>
  <c r="F93" i="3"/>
  <c r="G93" i="3" s="1"/>
  <c r="F94" i="3"/>
  <c r="G94" i="3" s="1"/>
  <c r="F95" i="3"/>
  <c r="F96" i="3"/>
  <c r="G96" i="3" s="1"/>
  <c r="F97" i="3"/>
  <c r="F98" i="3"/>
  <c r="G98" i="3" s="1"/>
  <c r="F99" i="3"/>
  <c r="F100" i="3"/>
  <c r="G100" i="3" s="1"/>
  <c r="F101" i="3"/>
  <c r="G101" i="3" s="1"/>
  <c r="F102" i="3"/>
  <c r="G102" i="3" s="1"/>
  <c r="F103" i="3"/>
  <c r="G103" i="3" s="1"/>
  <c r="K5" i="3"/>
  <c r="K7" i="3"/>
  <c r="K9" i="3"/>
  <c r="K17" i="3"/>
  <c r="K19" i="3"/>
  <c r="K23" i="3"/>
  <c r="K29" i="3"/>
  <c r="K31" i="3"/>
  <c r="K41" i="3"/>
  <c r="K43" i="3"/>
  <c r="K47" i="3"/>
  <c r="K53" i="3"/>
  <c r="K55" i="3"/>
  <c r="K57" i="3"/>
  <c r="K65" i="3"/>
  <c r="K71" i="3"/>
  <c r="K77" i="3"/>
  <c r="K79" i="3"/>
  <c r="K81" i="3"/>
  <c r="K89" i="3"/>
  <c r="K91" i="3"/>
  <c r="K95" i="3"/>
  <c r="K101" i="3"/>
  <c r="K103" i="3"/>
  <c r="G17" i="3"/>
  <c r="G18" i="3"/>
  <c r="G36" i="3"/>
  <c r="G48" i="3"/>
  <c r="G99" i="3"/>
  <c r="C30" i="3"/>
  <c r="C31" i="3"/>
  <c r="C55" i="3"/>
  <c r="C65" i="3"/>
  <c r="H62" i="2" l="1"/>
  <c r="H38" i="2"/>
  <c r="H14" i="2"/>
  <c r="H81" i="2"/>
  <c r="L30" i="2"/>
  <c r="L31" i="2"/>
  <c r="B106" i="3"/>
  <c r="C106" i="3" s="1"/>
  <c r="E106" i="3" s="1"/>
  <c r="E107" i="2"/>
  <c r="K106" i="3"/>
  <c r="M106" i="3" s="1"/>
  <c r="F106" i="3"/>
  <c r="M89" i="3"/>
  <c r="M17" i="3"/>
  <c r="G13" i="3"/>
  <c r="I13" i="3" s="1"/>
  <c r="C44" i="3"/>
  <c r="E44" i="3" s="1"/>
  <c r="C32" i="3"/>
  <c r="E32" i="3" s="1"/>
  <c r="I73" i="3"/>
  <c r="M101" i="3"/>
  <c r="M77" i="3"/>
  <c r="M65" i="3"/>
  <c r="M53" i="3"/>
  <c r="M41" i="3"/>
  <c r="L41" i="3" s="1"/>
  <c r="M29" i="3"/>
  <c r="L29" i="3" s="1"/>
  <c r="M5" i="3"/>
  <c r="I61" i="3"/>
  <c r="M100" i="3"/>
  <c r="M88" i="3"/>
  <c r="M76" i="3"/>
  <c r="M64" i="3"/>
  <c r="M52" i="3"/>
  <c r="M28" i="3"/>
  <c r="E33" i="3"/>
  <c r="D33" i="3" s="1"/>
  <c r="I37" i="3"/>
  <c r="C20" i="3"/>
  <c r="E20" i="3" s="1"/>
  <c r="G25" i="3"/>
  <c r="I25" i="3" s="1"/>
  <c r="G97" i="3"/>
  <c r="I97" i="3" s="1"/>
  <c r="H97" i="3" s="1"/>
  <c r="G49" i="3"/>
  <c r="I49" i="3" s="1"/>
  <c r="E57" i="3"/>
  <c r="E45" i="3"/>
  <c r="E21" i="3"/>
  <c r="I47" i="3"/>
  <c r="G71" i="3"/>
  <c r="I71" i="3" s="1"/>
  <c r="G23" i="3"/>
  <c r="I23" i="3" s="1"/>
  <c r="I94" i="3"/>
  <c r="I82" i="3"/>
  <c r="I70" i="3"/>
  <c r="I58" i="3"/>
  <c r="I46" i="3"/>
  <c r="I34" i="3"/>
  <c r="I22" i="3"/>
  <c r="I10" i="3"/>
  <c r="E10" i="3"/>
  <c r="M98" i="3"/>
  <c r="L98" i="3" s="1"/>
  <c r="M86" i="3"/>
  <c r="L86" i="3" s="1"/>
  <c r="M74" i="3"/>
  <c r="M62" i="3"/>
  <c r="M50" i="3"/>
  <c r="M38" i="3"/>
  <c r="M26" i="3"/>
  <c r="M14" i="3"/>
  <c r="L14" i="3" s="1"/>
  <c r="E81" i="3"/>
  <c r="D81" i="3" s="1"/>
  <c r="E9" i="3"/>
  <c r="I33" i="3"/>
  <c r="C68" i="3"/>
  <c r="E68" i="3" s="1"/>
  <c r="C8" i="3"/>
  <c r="E8" i="3" s="1"/>
  <c r="M97" i="3"/>
  <c r="M85" i="3"/>
  <c r="M73" i="3"/>
  <c r="M61" i="3"/>
  <c r="M49" i="3"/>
  <c r="M37" i="3"/>
  <c r="L37" i="3" s="1"/>
  <c r="M25" i="3"/>
  <c r="M13" i="3"/>
  <c r="E80" i="3"/>
  <c r="I32" i="3"/>
  <c r="E4" i="3"/>
  <c r="D4" i="3" s="1"/>
  <c r="M96" i="3"/>
  <c r="M84" i="3"/>
  <c r="M72" i="3"/>
  <c r="L72" i="3" s="1"/>
  <c r="M60" i="3"/>
  <c r="M48" i="3"/>
  <c r="M36" i="3"/>
  <c r="M24" i="3"/>
  <c r="M12" i="3"/>
  <c r="E69" i="3"/>
  <c r="C95" i="3"/>
  <c r="E95" i="3" s="1"/>
  <c r="C23" i="3"/>
  <c r="E23" i="3" s="1"/>
  <c r="G95" i="3"/>
  <c r="I95" i="3" s="1"/>
  <c r="I7" i="3"/>
  <c r="C56" i="3"/>
  <c r="E56" i="3" s="1"/>
  <c r="E91" i="3"/>
  <c r="D92" i="3" s="1"/>
  <c r="E55" i="3"/>
  <c r="E31" i="3"/>
  <c r="E7" i="3"/>
  <c r="M95" i="3"/>
  <c r="M83" i="3"/>
  <c r="M71" i="3"/>
  <c r="M59" i="3"/>
  <c r="M47" i="3"/>
  <c r="M35" i="3"/>
  <c r="L35" i="3" s="1"/>
  <c r="M23" i="3"/>
  <c r="L23" i="3" s="1"/>
  <c r="M11" i="3"/>
  <c r="K63" i="3"/>
  <c r="M63" i="3" s="1"/>
  <c r="K51" i="3"/>
  <c r="M51" i="3" s="1"/>
  <c r="L51" i="3" s="1"/>
  <c r="K27" i="3"/>
  <c r="M27" i="3" s="1"/>
  <c r="I18" i="3"/>
  <c r="E102" i="3"/>
  <c r="E90" i="3"/>
  <c r="D90" i="3" s="1"/>
  <c r="E78" i="3"/>
  <c r="E66" i="3"/>
  <c r="E54" i="3"/>
  <c r="D54" i="3" s="1"/>
  <c r="E42" i="3"/>
  <c r="E30" i="3"/>
  <c r="E18" i="3"/>
  <c r="E6" i="3"/>
  <c r="M94" i="3"/>
  <c r="M82" i="3"/>
  <c r="M70" i="3"/>
  <c r="M58" i="3"/>
  <c r="M46" i="3"/>
  <c r="M34" i="3"/>
  <c r="M22" i="3"/>
  <c r="M10" i="3"/>
  <c r="K87" i="3"/>
  <c r="M87" i="3" s="1"/>
  <c r="C47" i="3"/>
  <c r="E47" i="3" s="1"/>
  <c r="G59" i="3"/>
  <c r="I59" i="3" s="1"/>
  <c r="G35" i="3"/>
  <c r="I35" i="3" s="1"/>
  <c r="H35" i="3" s="1"/>
  <c r="I17" i="3"/>
  <c r="E89" i="3"/>
  <c r="E65" i="3"/>
  <c r="E53" i="3"/>
  <c r="D53" i="3" s="1"/>
  <c r="E41" i="3"/>
  <c r="E17" i="3"/>
  <c r="M93" i="3"/>
  <c r="M81" i="3"/>
  <c r="L81" i="3" s="1"/>
  <c r="M69" i="3"/>
  <c r="M57" i="3"/>
  <c r="M45" i="3"/>
  <c r="M33" i="3"/>
  <c r="L33" i="3" s="1"/>
  <c r="M21" i="3"/>
  <c r="L21" i="3" s="1"/>
  <c r="M9" i="3"/>
  <c r="K75" i="3"/>
  <c r="M75" i="3" s="1"/>
  <c r="K15" i="3"/>
  <c r="M15" i="3" s="1"/>
  <c r="I4" i="3"/>
  <c r="H4" i="3" s="1"/>
  <c r="E64" i="3"/>
  <c r="E52" i="3"/>
  <c r="E28" i="3"/>
  <c r="M4" i="3"/>
  <c r="L4" i="3" s="1"/>
  <c r="M92" i="3"/>
  <c r="M80" i="3"/>
  <c r="M68" i="3"/>
  <c r="M56" i="3"/>
  <c r="M44" i="3"/>
  <c r="M32" i="3"/>
  <c r="M20" i="3"/>
  <c r="M8" i="3"/>
  <c r="K99" i="3"/>
  <c r="M99" i="3" s="1"/>
  <c r="K39" i="3"/>
  <c r="M39" i="3" s="1"/>
  <c r="L39" i="3" s="1"/>
  <c r="C83" i="3"/>
  <c r="E83" i="3" s="1"/>
  <c r="G83" i="3"/>
  <c r="I83" i="3" s="1"/>
  <c r="I99" i="3"/>
  <c r="I87" i="3"/>
  <c r="I75" i="3"/>
  <c r="I63" i="3"/>
  <c r="I51" i="3"/>
  <c r="I39" i="3"/>
  <c r="I27" i="3"/>
  <c r="I15" i="3"/>
  <c r="E87" i="3"/>
  <c r="E75" i="3"/>
  <c r="E51" i="3"/>
  <c r="E27" i="3"/>
  <c r="E15" i="3"/>
  <c r="M103" i="3"/>
  <c r="L103" i="3" s="1"/>
  <c r="M91" i="3"/>
  <c r="M79" i="3"/>
  <c r="M67" i="3"/>
  <c r="M55" i="3"/>
  <c r="M43" i="3"/>
  <c r="M31" i="3"/>
  <c r="M19" i="3"/>
  <c r="M7" i="3"/>
  <c r="C71" i="3"/>
  <c r="E71" i="3" s="1"/>
  <c r="I98" i="3"/>
  <c r="I50" i="3"/>
  <c r="I14" i="3"/>
  <c r="M102" i="3"/>
  <c r="L102" i="3" s="1"/>
  <c r="M78" i="3"/>
  <c r="L78" i="3" s="1"/>
  <c r="M54" i="3"/>
  <c r="L54" i="3" s="1"/>
  <c r="M30" i="3"/>
  <c r="M6" i="3"/>
  <c r="L6" i="3" s="1"/>
  <c r="E25" i="3"/>
  <c r="C11" i="3"/>
  <c r="E11" i="3" s="1"/>
  <c r="G11" i="3"/>
  <c r="I11" i="3" s="1"/>
  <c r="I86" i="3"/>
  <c r="H86" i="3" s="1"/>
  <c r="I62" i="3"/>
  <c r="H62" i="3" s="1"/>
  <c r="I38" i="3"/>
  <c r="H38" i="3" s="1"/>
  <c r="M90" i="3"/>
  <c r="M66" i="3"/>
  <c r="M42" i="3"/>
  <c r="M18" i="3"/>
  <c r="C35" i="3"/>
  <c r="E35" i="3" s="1"/>
  <c r="G74" i="3"/>
  <c r="I74" i="3" s="1"/>
  <c r="H74" i="3" s="1"/>
  <c r="G26" i="3"/>
  <c r="I26" i="3" s="1"/>
  <c r="H26" i="3" s="1"/>
  <c r="I48" i="3"/>
  <c r="I36" i="3"/>
  <c r="I12" i="3"/>
  <c r="H12" i="3" s="1"/>
  <c r="E96" i="3"/>
  <c r="E72" i="3"/>
  <c r="E60" i="3"/>
  <c r="E48" i="3"/>
  <c r="E36" i="3"/>
  <c r="D36" i="3" s="1"/>
  <c r="E24" i="3"/>
  <c r="E12" i="3"/>
  <c r="D12" i="3" s="1"/>
  <c r="M16" i="3"/>
  <c r="L16" i="3" s="1"/>
  <c r="E93" i="3"/>
  <c r="D93" i="3" s="1"/>
  <c r="I96" i="3"/>
  <c r="I84" i="3"/>
  <c r="I72" i="3"/>
  <c r="H72" i="3" s="1"/>
  <c r="I60" i="3"/>
  <c r="I24" i="3"/>
  <c r="H24" i="3" s="1"/>
  <c r="G81" i="3"/>
  <c r="I81" i="3" s="1"/>
  <c r="H81" i="3" s="1"/>
  <c r="G29" i="3"/>
  <c r="I29" i="3" s="1"/>
  <c r="E103" i="3"/>
  <c r="D103" i="3" s="1"/>
  <c r="E79" i="3"/>
  <c r="E67" i="3"/>
  <c r="E43" i="3"/>
  <c r="D43" i="3" s="1"/>
  <c r="E19" i="3"/>
  <c r="D19" i="3" s="1"/>
  <c r="G80" i="3"/>
  <c r="I80" i="3" s="1"/>
  <c r="G45" i="3"/>
  <c r="I45" i="3" s="1"/>
  <c r="G44" i="3"/>
  <c r="I44" i="3" s="1"/>
  <c r="C61" i="3"/>
  <c r="E61" i="3" s="1"/>
  <c r="D61" i="3" s="1"/>
  <c r="E101" i="3"/>
  <c r="E77" i="3"/>
  <c r="E29" i="3"/>
  <c r="E5" i="3"/>
  <c r="D5" i="3" s="1"/>
  <c r="I93" i="3"/>
  <c r="I69" i="3"/>
  <c r="I57" i="3"/>
  <c r="H57" i="3" s="1"/>
  <c r="I21" i="3"/>
  <c r="I9" i="3"/>
  <c r="G41" i="3"/>
  <c r="I41" i="3" s="1"/>
  <c r="E100" i="3"/>
  <c r="E88" i="3"/>
  <c r="D88" i="3" s="1"/>
  <c r="E76" i="3"/>
  <c r="D76" i="3" s="1"/>
  <c r="E40" i="3"/>
  <c r="E16" i="3"/>
  <c r="I92" i="3"/>
  <c r="I68" i="3"/>
  <c r="I56" i="3"/>
  <c r="I20" i="3"/>
  <c r="I8" i="3"/>
  <c r="H8" i="3" s="1"/>
  <c r="C74" i="3"/>
  <c r="E74" i="3" s="1"/>
  <c r="C13" i="3"/>
  <c r="E13" i="3" s="1"/>
  <c r="D13" i="3" s="1"/>
  <c r="C97" i="3"/>
  <c r="E97" i="3" s="1"/>
  <c r="D97" i="3" s="1"/>
  <c r="E99" i="3"/>
  <c r="E63" i="3"/>
  <c r="E39" i="3"/>
  <c r="I103" i="3"/>
  <c r="I91" i="3"/>
  <c r="H91" i="3" s="1"/>
  <c r="I79" i="3"/>
  <c r="I67" i="3"/>
  <c r="I55" i="3"/>
  <c r="H55" i="3" s="1"/>
  <c r="I43" i="3"/>
  <c r="I31" i="3"/>
  <c r="I19" i="3"/>
  <c r="H19" i="3" s="1"/>
  <c r="E98" i="3"/>
  <c r="E86" i="3"/>
  <c r="E62" i="3"/>
  <c r="D62" i="3" s="1"/>
  <c r="E50" i="3"/>
  <c r="D50" i="3" s="1"/>
  <c r="E38" i="3"/>
  <c r="D38" i="3" s="1"/>
  <c r="E26" i="3"/>
  <c r="E14" i="3"/>
  <c r="I102" i="3"/>
  <c r="I90" i="3"/>
  <c r="I78" i="3"/>
  <c r="H78" i="3" s="1"/>
  <c r="I66" i="3"/>
  <c r="I54" i="3"/>
  <c r="I42" i="3"/>
  <c r="H42" i="3" s="1"/>
  <c r="I30" i="3"/>
  <c r="I6" i="3"/>
  <c r="G53" i="3"/>
  <c r="I53" i="3" s="1"/>
  <c r="C49" i="3"/>
  <c r="E49" i="3" s="1"/>
  <c r="D49" i="3" s="1"/>
  <c r="E85" i="3"/>
  <c r="E73" i="3"/>
  <c r="D73" i="3" s="1"/>
  <c r="E37" i="3"/>
  <c r="I101" i="3"/>
  <c r="H101" i="3" s="1"/>
  <c r="I89" i="3"/>
  <c r="I77" i="3"/>
  <c r="I65" i="3"/>
  <c r="I5" i="3"/>
  <c r="H5" i="3" s="1"/>
  <c r="E84" i="3"/>
  <c r="I100" i="3"/>
  <c r="H100" i="3" s="1"/>
  <c r="I88" i="3"/>
  <c r="H88" i="3" s="1"/>
  <c r="I76" i="3"/>
  <c r="H76" i="3" s="1"/>
  <c r="I64" i="3"/>
  <c r="I52" i="3"/>
  <c r="I40" i="3"/>
  <c r="I28" i="3"/>
  <c r="I16" i="3"/>
  <c r="H16" i="3" s="1"/>
  <c r="E59" i="3"/>
  <c r="E94" i="3"/>
  <c r="E82" i="3"/>
  <c r="D82" i="3" s="1"/>
  <c r="E70" i="3"/>
  <c r="E58" i="3"/>
  <c r="E46" i="3"/>
  <c r="E34" i="3"/>
  <c r="E22" i="3"/>
  <c r="D22" i="3" s="1"/>
  <c r="B106" i="2"/>
  <c r="F106" i="2"/>
  <c r="M106" i="2"/>
  <c r="L107" i="2" s="1"/>
  <c r="D14" i="2"/>
  <c r="M42" i="2"/>
  <c r="L42" i="2" s="1"/>
  <c r="K18" i="2"/>
  <c r="M18" i="2" s="1"/>
  <c r="M78" i="2"/>
  <c r="L78" i="2" s="1"/>
  <c r="C62" i="2"/>
  <c r="E62" i="2" s="1"/>
  <c r="C38" i="2"/>
  <c r="E38" i="2" s="1"/>
  <c r="G9" i="2"/>
  <c r="I9" i="2" s="1"/>
  <c r="H9" i="2" s="1"/>
  <c r="K17" i="2"/>
  <c r="M17" i="2" s="1"/>
  <c r="L17" i="2" s="1"/>
  <c r="G69" i="2"/>
  <c r="I69" i="2" s="1"/>
  <c r="H69" i="2" s="1"/>
  <c r="G57" i="2"/>
  <c r="I57" i="2" s="1"/>
  <c r="H57" i="2" s="1"/>
  <c r="C50" i="2"/>
  <c r="E50" i="2" s="1"/>
  <c r="C26" i="2"/>
  <c r="E26" i="2" s="1"/>
  <c r="I44" i="2"/>
  <c r="H44" i="2" s="1"/>
  <c r="I20" i="2"/>
  <c r="H20" i="2" s="1"/>
  <c r="E48" i="2"/>
  <c r="I42" i="2"/>
  <c r="H42" i="2" s="1"/>
  <c r="K65" i="2"/>
  <c r="M65" i="2" s="1"/>
  <c r="K29" i="2"/>
  <c r="M29" i="2" s="1"/>
  <c r="I18" i="2"/>
  <c r="I54" i="2"/>
  <c r="I8" i="2"/>
  <c r="H8" i="2" s="1"/>
  <c r="E39" i="2"/>
  <c r="D39" i="2" s="1"/>
  <c r="I30" i="2"/>
  <c r="H30" i="2" s="1"/>
  <c r="I78" i="2"/>
  <c r="I92" i="2"/>
  <c r="H92" i="2" s="1"/>
  <c r="E36" i="2"/>
  <c r="I19" i="2"/>
  <c r="H19" i="2" s="1"/>
  <c r="I80" i="2"/>
  <c r="H80" i="2" s="1"/>
  <c r="I68" i="2"/>
  <c r="H68" i="2" s="1"/>
  <c r="I102" i="2"/>
  <c r="H102" i="2" s="1"/>
  <c r="I6" i="2"/>
  <c r="H6" i="2" s="1"/>
  <c r="K41" i="2"/>
  <c r="M41" i="2" s="1"/>
  <c r="L41" i="2" s="1"/>
  <c r="G32" i="2"/>
  <c r="I32" i="2" s="1"/>
  <c r="H32" i="2" s="1"/>
  <c r="G67" i="2"/>
  <c r="I67" i="2" s="1"/>
  <c r="G55" i="2"/>
  <c r="I55" i="2" s="1"/>
  <c r="H55" i="2" s="1"/>
  <c r="G43" i="2"/>
  <c r="I43" i="2" s="1"/>
  <c r="M90" i="2"/>
  <c r="L90" i="2" s="1"/>
  <c r="M54" i="2"/>
  <c r="M101" i="2"/>
  <c r="E84" i="2"/>
  <c r="I66" i="2"/>
  <c r="I4" i="2"/>
  <c r="H4" i="2" s="1"/>
  <c r="E96" i="2"/>
  <c r="E72" i="2"/>
  <c r="C60" i="2"/>
  <c r="E60" i="2" s="1"/>
  <c r="K4" i="2"/>
  <c r="M4" i="2" s="1"/>
  <c r="L4" i="2" s="1"/>
  <c r="M53" i="2"/>
  <c r="L53" i="2" s="1"/>
  <c r="K102" i="2"/>
  <c r="M102" i="2" s="1"/>
  <c r="L102" i="2" s="1"/>
  <c r="M91" i="2"/>
  <c r="L91" i="2" s="1"/>
  <c r="M103" i="2"/>
  <c r="M67" i="2"/>
  <c r="L67" i="2" s="1"/>
  <c r="M79" i="2"/>
  <c r="L79" i="2" s="1"/>
  <c r="M55" i="2"/>
  <c r="K43" i="2"/>
  <c r="M43" i="2" s="1"/>
  <c r="K19" i="2"/>
  <c r="M19" i="2" s="1"/>
  <c r="L19" i="2" s="1"/>
  <c r="M76" i="2"/>
  <c r="L76" i="2" s="1"/>
  <c r="M64" i="2"/>
  <c r="L64" i="2" s="1"/>
  <c r="M52" i="2"/>
  <c r="M85" i="2"/>
  <c r="M61" i="2"/>
  <c r="M13" i="2"/>
  <c r="M28" i="2"/>
  <c r="L28" i="2" s="1"/>
  <c r="M97" i="2"/>
  <c r="L97" i="2" s="1"/>
  <c r="M37" i="2"/>
  <c r="M88" i="2"/>
  <c r="L88" i="2" s="1"/>
  <c r="M16" i="2"/>
  <c r="M73" i="2"/>
  <c r="M40" i="2"/>
  <c r="M49" i="2"/>
  <c r="E94" i="2"/>
  <c r="D94" i="2" s="1"/>
  <c r="E82" i="2"/>
  <c r="D82" i="2" s="1"/>
  <c r="E70" i="2"/>
  <c r="D70" i="2" s="1"/>
  <c r="E58" i="2"/>
  <c r="D58" i="2" s="1"/>
  <c r="E46" i="2"/>
  <c r="D46" i="2" s="1"/>
  <c r="E34" i="2"/>
  <c r="D34" i="2" s="1"/>
  <c r="E22" i="2"/>
  <c r="D22" i="2" s="1"/>
  <c r="E10" i="2"/>
  <c r="D10" i="2" s="1"/>
  <c r="E56" i="2"/>
  <c r="E44" i="2"/>
  <c r="E32" i="2"/>
  <c r="E8" i="2"/>
  <c r="E4" i="2"/>
  <c r="D4" i="2" s="1"/>
  <c r="I101" i="2"/>
  <c r="I89" i="2"/>
  <c r="I41" i="2"/>
  <c r="I5" i="2"/>
  <c r="H5" i="2" s="1"/>
  <c r="I17" i="2"/>
  <c r="H17" i="2" s="1"/>
  <c r="I77" i="2"/>
  <c r="H77" i="2" s="1"/>
  <c r="I65" i="2"/>
  <c r="H65" i="2" s="1"/>
  <c r="I53" i="2"/>
  <c r="I29" i="2"/>
  <c r="M92" i="2"/>
  <c r="M80" i="2"/>
  <c r="L80" i="2" s="1"/>
  <c r="M68" i="2"/>
  <c r="L68" i="2" s="1"/>
  <c r="M56" i="2"/>
  <c r="L56" i="2" s="1"/>
  <c r="M44" i="2"/>
  <c r="L44" i="2" s="1"/>
  <c r="M32" i="2"/>
  <c r="L32" i="2" s="1"/>
  <c r="M20" i="2"/>
  <c r="M8" i="2"/>
  <c r="L8" i="2" s="1"/>
  <c r="I100" i="2"/>
  <c r="H100" i="2" s="1"/>
  <c r="I88" i="2"/>
  <c r="H88" i="2" s="1"/>
  <c r="I76" i="2"/>
  <c r="H76" i="2" s="1"/>
  <c r="I64" i="2"/>
  <c r="H64" i="2" s="1"/>
  <c r="I52" i="2"/>
  <c r="H52" i="2" s="1"/>
  <c r="I40" i="2"/>
  <c r="H40" i="2" s="1"/>
  <c r="I28" i="2"/>
  <c r="H28" i="2" s="1"/>
  <c r="I16" i="2"/>
  <c r="H16" i="2" s="1"/>
  <c r="E20" i="2"/>
  <c r="E101" i="2"/>
  <c r="E89" i="2"/>
  <c r="E77" i="2"/>
  <c r="E65" i="2"/>
  <c r="E53" i="2"/>
  <c r="D53" i="2" s="1"/>
  <c r="E41" i="2"/>
  <c r="E29" i="2"/>
  <c r="E17" i="2"/>
  <c r="E5" i="2"/>
  <c r="D5" i="2" s="1"/>
  <c r="E80" i="2"/>
  <c r="C107" i="3"/>
  <c r="E107" i="3" s="1"/>
  <c r="G107" i="3"/>
  <c r="I107" i="3" s="1"/>
  <c r="K107" i="3"/>
  <c r="M107" i="3" s="1"/>
  <c r="I49" i="2"/>
  <c r="M96" i="2"/>
  <c r="M72" i="2"/>
  <c r="M60" i="2"/>
  <c r="I60" i="2"/>
  <c r="E31" i="2"/>
  <c r="M71" i="2"/>
  <c r="L71" i="2" s="1"/>
  <c r="M23" i="2"/>
  <c r="I37" i="2"/>
  <c r="I12" i="2"/>
  <c r="E79" i="2"/>
  <c r="M83" i="2"/>
  <c r="I95" i="2"/>
  <c r="I71" i="2"/>
  <c r="H71" i="2" s="1"/>
  <c r="I11" i="2"/>
  <c r="H11" i="2" s="1"/>
  <c r="M22" i="2"/>
  <c r="L22" i="2" s="1"/>
  <c r="I61" i="2"/>
  <c r="M84" i="2"/>
  <c r="L84" i="2" s="1"/>
  <c r="I73" i="2"/>
  <c r="I25" i="2"/>
  <c r="I72" i="2"/>
  <c r="I94" i="2"/>
  <c r="H94" i="2" s="1"/>
  <c r="I82" i="2"/>
  <c r="H82" i="2" s="1"/>
  <c r="I58" i="2"/>
  <c r="H58" i="2" s="1"/>
  <c r="I34" i="2"/>
  <c r="H34" i="2" s="1"/>
  <c r="I10" i="2"/>
  <c r="M93" i="2"/>
  <c r="L93" i="2" s="1"/>
  <c r="M33" i="2"/>
  <c r="M9" i="2"/>
  <c r="L9" i="2" s="1"/>
  <c r="E68" i="2"/>
  <c r="M100" i="2"/>
  <c r="L100" i="2" s="1"/>
  <c r="I97" i="2"/>
  <c r="I85" i="2"/>
  <c r="H85" i="2" s="1"/>
  <c r="I13" i="2"/>
  <c r="H13" i="2" s="1"/>
  <c r="E91" i="2"/>
  <c r="D91" i="2" s="1"/>
  <c r="E67" i="2"/>
  <c r="E43" i="2"/>
  <c r="E19" i="2"/>
  <c r="E100" i="2"/>
  <c r="E88" i="2"/>
  <c r="D88" i="2" s="1"/>
  <c r="E76" i="2"/>
  <c r="E64" i="2"/>
  <c r="E52" i="2"/>
  <c r="E40" i="2"/>
  <c r="E28" i="2"/>
  <c r="D28" i="2" s="1"/>
  <c r="E16" i="2"/>
  <c r="M48" i="2"/>
  <c r="L48" i="2" s="1"/>
  <c r="M36" i="2"/>
  <c r="L36" i="2" s="1"/>
  <c r="M24" i="2"/>
  <c r="L25" i="2" s="1"/>
  <c r="M12" i="2"/>
  <c r="M99" i="2"/>
  <c r="L99" i="2" s="1"/>
  <c r="M87" i="2"/>
  <c r="M75" i="2"/>
  <c r="M63" i="2"/>
  <c r="M51" i="2"/>
  <c r="M39" i="2"/>
  <c r="L39" i="2" s="1"/>
  <c r="M27" i="2"/>
  <c r="M15" i="2"/>
  <c r="I96" i="2"/>
  <c r="I84" i="2"/>
  <c r="I48" i="2"/>
  <c r="I36" i="2"/>
  <c r="I24" i="2"/>
  <c r="E92" i="2"/>
  <c r="E99" i="2"/>
  <c r="D99" i="2" s="1"/>
  <c r="E87" i="2"/>
  <c r="D87" i="2" s="1"/>
  <c r="E75" i="2"/>
  <c r="D75" i="2" s="1"/>
  <c r="E63" i="2"/>
  <c r="D63" i="2" s="1"/>
  <c r="E51" i="2"/>
  <c r="E15" i="2"/>
  <c r="D15" i="2" s="1"/>
  <c r="M95" i="2"/>
  <c r="L95" i="2" s="1"/>
  <c r="M59" i="2"/>
  <c r="L59" i="2" s="1"/>
  <c r="M47" i="2"/>
  <c r="M35" i="2"/>
  <c r="M11" i="2"/>
  <c r="M98" i="2"/>
  <c r="M86" i="2"/>
  <c r="L86" i="2" s="1"/>
  <c r="M74" i="2"/>
  <c r="L74" i="2" s="1"/>
  <c r="M62" i="2"/>
  <c r="L62" i="2" s="1"/>
  <c r="M50" i="2"/>
  <c r="L50" i="2" s="1"/>
  <c r="M38" i="2"/>
  <c r="M26" i="2"/>
  <c r="L26" i="2" s="1"/>
  <c r="M14" i="2"/>
  <c r="L14" i="2" s="1"/>
  <c r="I83" i="2"/>
  <c r="I59" i="2"/>
  <c r="I47" i="2"/>
  <c r="H47" i="2" s="1"/>
  <c r="I35" i="2"/>
  <c r="H35" i="2" s="1"/>
  <c r="I23" i="2"/>
  <c r="H23" i="2" s="1"/>
  <c r="E103" i="2"/>
  <c r="E55" i="2"/>
  <c r="E7" i="2"/>
  <c r="M94" i="2"/>
  <c r="M82" i="2"/>
  <c r="M70" i="2"/>
  <c r="M58" i="2"/>
  <c r="L58" i="2" s="1"/>
  <c r="M46" i="2"/>
  <c r="L46" i="2" s="1"/>
  <c r="M34" i="2"/>
  <c r="L34" i="2" s="1"/>
  <c r="M10" i="2"/>
  <c r="I70" i="2"/>
  <c r="I46" i="2"/>
  <c r="H46" i="2" s="1"/>
  <c r="I22" i="2"/>
  <c r="H22" i="2" s="1"/>
  <c r="E102" i="2"/>
  <c r="D102" i="2" s="1"/>
  <c r="E97" i="2"/>
  <c r="D97" i="2" s="1"/>
  <c r="E85" i="2"/>
  <c r="D85" i="2" s="1"/>
  <c r="E73" i="2"/>
  <c r="D73" i="2" s="1"/>
  <c r="E61" i="2"/>
  <c r="E49" i="2"/>
  <c r="E37" i="2"/>
  <c r="E25" i="2"/>
  <c r="D25" i="2" s="1"/>
  <c r="E13" i="2"/>
  <c r="D13" i="2" s="1"/>
  <c r="M81" i="2"/>
  <c r="L81" i="2" s="1"/>
  <c r="M69" i="2"/>
  <c r="L69" i="2" s="1"/>
  <c r="M57" i="2"/>
  <c r="M45" i="2"/>
  <c r="M21" i="2"/>
  <c r="L21" i="2" s="1"/>
  <c r="E95" i="2"/>
  <c r="E83" i="2"/>
  <c r="E71" i="2"/>
  <c r="E59" i="2"/>
  <c r="E47" i="2"/>
  <c r="E35" i="2"/>
  <c r="D35" i="2" s="1"/>
  <c r="E23" i="2"/>
  <c r="D23" i="2" s="1"/>
  <c r="E11" i="2"/>
  <c r="D12" i="2" s="1"/>
  <c r="E90" i="2"/>
  <c r="E78" i="2"/>
  <c r="E66" i="2"/>
  <c r="E54" i="2"/>
  <c r="E42" i="2"/>
  <c r="D42" i="2" s="1"/>
  <c r="E30" i="2"/>
  <c r="D30" i="2" s="1"/>
  <c r="E18" i="2"/>
  <c r="D18" i="2" s="1"/>
  <c r="E6" i="2"/>
  <c r="D6" i="2" s="1"/>
  <c r="D45" i="3" l="1"/>
  <c r="L31" i="3"/>
  <c r="H63" i="3"/>
  <c r="D41" i="3"/>
  <c r="L94" i="3"/>
  <c r="D55" i="3"/>
  <c r="L12" i="3"/>
  <c r="D10" i="3"/>
  <c r="H94" i="3"/>
  <c r="H28" i="3"/>
  <c r="D98" i="3"/>
  <c r="H103" i="3"/>
  <c r="H20" i="3"/>
  <c r="D100" i="3"/>
  <c r="D51" i="3"/>
  <c r="L20" i="3"/>
  <c r="D28" i="3"/>
  <c r="L10" i="3"/>
  <c r="H32" i="3"/>
  <c r="H10" i="3"/>
  <c r="H23" i="3"/>
  <c r="L88" i="3"/>
  <c r="H36" i="3"/>
  <c r="L75" i="3"/>
  <c r="L64" i="3"/>
  <c r="D84" i="3"/>
  <c r="L87" i="3"/>
  <c r="L65" i="3"/>
  <c r="H40" i="3"/>
  <c r="D39" i="3"/>
  <c r="D67" i="3"/>
  <c r="D60" i="3"/>
  <c r="H14" i="3"/>
  <c r="D18" i="3"/>
  <c r="H71" i="3"/>
  <c r="L101" i="3"/>
  <c r="L40" i="3"/>
  <c r="D85" i="3"/>
  <c r="L8" i="3"/>
  <c r="L76" i="3"/>
  <c r="D58" i="3"/>
  <c r="H52" i="3"/>
  <c r="D14" i="3"/>
  <c r="H68" i="3"/>
  <c r="D79" i="3"/>
  <c r="L18" i="3"/>
  <c r="H50" i="3"/>
  <c r="L67" i="3"/>
  <c r="D30" i="3"/>
  <c r="L27" i="3"/>
  <c r="L71" i="3"/>
  <c r="D8" i="3"/>
  <c r="L50" i="3"/>
  <c r="H37" i="3"/>
  <c r="L92" i="3"/>
  <c r="L53" i="3"/>
  <c r="H60" i="3"/>
  <c r="L73" i="3"/>
  <c r="D70" i="3"/>
  <c r="H64" i="3"/>
  <c r="H89" i="3"/>
  <c r="H30" i="3"/>
  <c r="H43" i="3"/>
  <c r="H92" i="3"/>
  <c r="H21" i="3"/>
  <c r="D96" i="3"/>
  <c r="L42" i="3"/>
  <c r="D25" i="3"/>
  <c r="H98" i="3"/>
  <c r="H15" i="3"/>
  <c r="H83" i="3"/>
  <c r="L56" i="3"/>
  <c r="L69" i="3"/>
  <c r="L46" i="3"/>
  <c r="L83" i="3"/>
  <c r="L60" i="3"/>
  <c r="L25" i="3"/>
  <c r="D68" i="3"/>
  <c r="L62" i="3"/>
  <c r="H46" i="3"/>
  <c r="D21" i="3"/>
  <c r="L5" i="3"/>
  <c r="H97" i="2"/>
  <c r="H98" i="2"/>
  <c r="L23" i="2"/>
  <c r="H66" i="2"/>
  <c r="H93" i="2"/>
  <c r="L51" i="2"/>
  <c r="L37" i="2"/>
  <c r="H36" i="2"/>
  <c r="L63" i="2"/>
  <c r="D78" i="2"/>
  <c r="H59" i="2"/>
  <c r="H48" i="2"/>
  <c r="L75" i="2"/>
  <c r="D43" i="2"/>
  <c r="H72" i="2"/>
  <c r="H95" i="2"/>
  <c r="H60" i="2"/>
  <c r="L43" i="2"/>
  <c r="L54" i="2"/>
  <c r="D90" i="2"/>
  <c r="D95" i="2"/>
  <c r="L94" i="2"/>
  <c r="H83" i="2"/>
  <c r="L98" i="2"/>
  <c r="H84" i="2"/>
  <c r="L87" i="2"/>
  <c r="D40" i="2"/>
  <c r="L33" i="2"/>
  <c r="H25" i="2"/>
  <c r="H26" i="2"/>
  <c r="L83" i="2"/>
  <c r="L60" i="2"/>
  <c r="H41" i="2"/>
  <c r="L49" i="2"/>
  <c r="L13" i="2"/>
  <c r="L55" i="2"/>
  <c r="L5" i="2"/>
  <c r="H86" i="2"/>
  <c r="D59" i="2"/>
  <c r="H78" i="2"/>
  <c r="D16" i="2"/>
  <c r="L82" i="2"/>
  <c r="D49" i="2"/>
  <c r="H70" i="2"/>
  <c r="L11" i="2"/>
  <c r="H96" i="2"/>
  <c r="H73" i="2"/>
  <c r="H74" i="2"/>
  <c r="D79" i="2"/>
  <c r="L72" i="2"/>
  <c r="L92" i="2"/>
  <c r="H89" i="2"/>
  <c r="H90" i="2"/>
  <c r="L40" i="2"/>
  <c r="L61" i="2"/>
  <c r="H43" i="2"/>
  <c r="H54" i="2"/>
  <c r="L77" i="2"/>
  <c r="L89" i="2"/>
  <c r="H7" i="2"/>
  <c r="L66" i="2"/>
  <c r="L65" i="2"/>
  <c r="H33" i="2"/>
  <c r="L45" i="2"/>
  <c r="L10" i="2"/>
  <c r="L35" i="2"/>
  <c r="L15" i="2"/>
  <c r="L12" i="2"/>
  <c r="H10" i="2"/>
  <c r="H12" i="2"/>
  <c r="L96" i="2"/>
  <c r="H29" i="2"/>
  <c r="H101" i="2"/>
  <c r="L73" i="2"/>
  <c r="L85" i="2"/>
  <c r="H18" i="2"/>
  <c r="H56" i="2"/>
  <c r="H21" i="2"/>
  <c r="H79" i="2"/>
  <c r="H24" i="2"/>
  <c r="D66" i="2"/>
  <c r="L70" i="2"/>
  <c r="L101" i="2"/>
  <c r="L57" i="2"/>
  <c r="L38" i="2"/>
  <c r="L47" i="2"/>
  <c r="L27" i="2"/>
  <c r="L24" i="2"/>
  <c r="H61" i="2"/>
  <c r="H37" i="2"/>
  <c r="H49" i="2"/>
  <c r="H50" i="2"/>
  <c r="L20" i="2"/>
  <c r="H53" i="2"/>
  <c r="L16" i="2"/>
  <c r="L52" i="2"/>
  <c r="L103" i="2"/>
  <c r="H67" i="2"/>
  <c r="L29" i="2"/>
  <c r="D50" i="2"/>
  <c r="L18" i="2"/>
  <c r="H31" i="2"/>
  <c r="H45" i="2"/>
  <c r="H103" i="2"/>
  <c r="D107" i="3"/>
  <c r="C106" i="2"/>
  <c r="E106" i="2" s="1"/>
  <c r="D107" i="2" s="1"/>
  <c r="L107" i="3"/>
  <c r="G106" i="3"/>
  <c r="I106" i="3" s="1"/>
  <c r="H107" i="3" s="1"/>
  <c r="D26" i="3"/>
  <c r="L79" i="3"/>
  <c r="H17" i="3"/>
  <c r="D34" i="3"/>
  <c r="D16" i="3"/>
  <c r="D29" i="3"/>
  <c r="H29" i="3"/>
  <c r="D48" i="3"/>
  <c r="L66" i="3"/>
  <c r="L91" i="3"/>
  <c r="H75" i="3"/>
  <c r="L68" i="3"/>
  <c r="D6" i="3"/>
  <c r="L63" i="3"/>
  <c r="D91" i="3"/>
  <c r="L85" i="3"/>
  <c r="L74" i="3"/>
  <c r="L28" i="3"/>
  <c r="L77" i="3"/>
  <c r="D46" i="3"/>
  <c r="H53" i="3"/>
  <c r="D40" i="3"/>
  <c r="D77" i="3"/>
  <c r="L90" i="3"/>
  <c r="H87" i="3"/>
  <c r="L80" i="3"/>
  <c r="L45" i="3"/>
  <c r="H59" i="3"/>
  <c r="L11" i="3"/>
  <c r="D56" i="3"/>
  <c r="L84" i="3"/>
  <c r="L97" i="3"/>
  <c r="L52" i="3"/>
  <c r="H6" i="3"/>
  <c r="D63" i="3"/>
  <c r="D101" i="3"/>
  <c r="D72" i="3"/>
  <c r="D15" i="3"/>
  <c r="H99" i="3"/>
  <c r="L57" i="3"/>
  <c r="D47" i="3"/>
  <c r="H7" i="3"/>
  <c r="L96" i="3"/>
  <c r="H47" i="3"/>
  <c r="H73" i="3"/>
  <c r="D86" i="3"/>
  <c r="D99" i="3"/>
  <c r="D27" i="3"/>
  <c r="D42" i="3"/>
  <c r="H95" i="3"/>
  <c r="D32" i="3"/>
  <c r="L47" i="3"/>
  <c r="D23" i="3"/>
  <c r="H33" i="3"/>
  <c r="D44" i="3"/>
  <c r="H44" i="3"/>
  <c r="D83" i="3"/>
  <c r="D94" i="3"/>
  <c r="H65" i="3"/>
  <c r="H54" i="3"/>
  <c r="H41" i="3"/>
  <c r="H45" i="3"/>
  <c r="H84" i="3"/>
  <c r="H11" i="3"/>
  <c r="L7" i="3"/>
  <c r="D75" i="3"/>
  <c r="D52" i="3"/>
  <c r="L93" i="3"/>
  <c r="L22" i="3"/>
  <c r="D66" i="3"/>
  <c r="L59" i="3"/>
  <c r="D95" i="3"/>
  <c r="D80" i="3"/>
  <c r="D9" i="3"/>
  <c r="H22" i="3"/>
  <c r="D57" i="3"/>
  <c r="L100" i="3"/>
  <c r="H13" i="3"/>
  <c r="D71" i="3"/>
  <c r="D59" i="3"/>
  <c r="H77" i="3"/>
  <c r="H66" i="3"/>
  <c r="H31" i="3"/>
  <c r="D74" i="3"/>
  <c r="H9" i="3"/>
  <c r="H80" i="3"/>
  <c r="H96" i="3"/>
  <c r="H48" i="3"/>
  <c r="D11" i="3"/>
  <c r="L19" i="3"/>
  <c r="D87" i="3"/>
  <c r="L99" i="3"/>
  <c r="D64" i="3"/>
  <c r="D17" i="3"/>
  <c r="L34" i="3"/>
  <c r="D78" i="3"/>
  <c r="D69" i="3"/>
  <c r="L13" i="3"/>
  <c r="H34" i="3"/>
  <c r="H49" i="3"/>
  <c r="H61" i="3"/>
  <c r="L17" i="3"/>
  <c r="L89" i="3"/>
  <c r="L43" i="3"/>
  <c r="L15" i="3"/>
  <c r="L58" i="3"/>
  <c r="D102" i="3"/>
  <c r="L95" i="3"/>
  <c r="L24" i="3"/>
  <c r="L26" i="3"/>
  <c r="H58" i="3"/>
  <c r="H25" i="3"/>
  <c r="H90" i="3"/>
  <c r="H27" i="3"/>
  <c r="D37" i="3"/>
  <c r="H102" i="3"/>
  <c r="H67" i="3"/>
  <c r="H56" i="3"/>
  <c r="H69" i="3"/>
  <c r="D35" i="3"/>
  <c r="L30" i="3"/>
  <c r="L55" i="3"/>
  <c r="H39" i="3"/>
  <c r="L32" i="3"/>
  <c r="D65" i="3"/>
  <c r="L70" i="3"/>
  <c r="H18" i="3"/>
  <c r="D7" i="3"/>
  <c r="L36" i="3"/>
  <c r="L49" i="3"/>
  <c r="L38" i="3"/>
  <c r="H70" i="3"/>
  <c r="D20" i="3"/>
  <c r="H85" i="3"/>
  <c r="H79" i="3"/>
  <c r="H93" i="3"/>
  <c r="D24" i="3"/>
  <c r="H51" i="3"/>
  <c r="L44" i="3"/>
  <c r="L9" i="3"/>
  <c r="D89" i="3"/>
  <c r="L82" i="3"/>
  <c r="D31" i="3"/>
  <c r="L48" i="3"/>
  <c r="L61" i="3"/>
  <c r="H82" i="3"/>
  <c r="G106" i="2"/>
  <c r="I106" i="2"/>
  <c r="H107" i="2" s="1"/>
  <c r="D26" i="2"/>
  <c r="D27" i="2"/>
  <c r="D71" i="2"/>
  <c r="D83" i="2"/>
  <c r="D51" i="2"/>
  <c r="D80" i="2"/>
  <c r="D81" i="2"/>
  <c r="D8" i="2"/>
  <c r="D9" i="2"/>
  <c r="D54" i="2"/>
  <c r="D7" i="2"/>
  <c r="D52" i="2"/>
  <c r="D17" i="2"/>
  <c r="D32" i="2"/>
  <c r="D33" i="2"/>
  <c r="D72" i="2"/>
  <c r="D60" i="2"/>
  <c r="D61" i="2"/>
  <c r="D55" i="2"/>
  <c r="D64" i="2"/>
  <c r="D68" i="2"/>
  <c r="D69" i="2"/>
  <c r="D31" i="2"/>
  <c r="D29" i="2"/>
  <c r="D44" i="2"/>
  <c r="D45" i="2"/>
  <c r="D96" i="2"/>
  <c r="D103" i="2"/>
  <c r="D76" i="2"/>
  <c r="D41" i="2"/>
  <c r="D56" i="2"/>
  <c r="D57" i="2"/>
  <c r="D24" i="2"/>
  <c r="D92" i="2"/>
  <c r="D93" i="2"/>
  <c r="D20" i="2"/>
  <c r="D21" i="2"/>
  <c r="D11" i="2"/>
  <c r="D100" i="2"/>
  <c r="D65" i="2"/>
  <c r="D84" i="2"/>
  <c r="D38" i="2"/>
  <c r="D74" i="2"/>
  <c r="D19" i="2"/>
  <c r="D77" i="2"/>
  <c r="D48" i="2"/>
  <c r="D62" i="2"/>
  <c r="D86" i="2"/>
  <c r="D36" i="2"/>
  <c r="D98" i="2"/>
  <c r="D89" i="2"/>
  <c r="D47" i="2"/>
  <c r="D37" i="2"/>
  <c r="D67" i="2"/>
  <c r="D101" i="2"/>
</calcChain>
</file>

<file path=xl/sharedStrings.xml><?xml version="1.0" encoding="utf-8"?>
<sst xmlns="http://schemas.openxmlformats.org/spreadsheetml/2006/main" count="38" uniqueCount="13">
  <si>
    <t>林齢</t>
    <rPh sb="0" eb="2">
      <t>リンレイ</t>
    </rPh>
    <phoneticPr fontId="1"/>
  </si>
  <si>
    <t>地位</t>
    <rPh sb="0" eb="2">
      <t>チイ</t>
    </rPh>
    <phoneticPr fontId="1"/>
  </si>
  <si>
    <t>上</t>
    <rPh sb="0" eb="1">
      <t>ジョウ</t>
    </rPh>
    <phoneticPr fontId="1"/>
  </si>
  <si>
    <t>中</t>
    <rPh sb="0" eb="1">
      <t>チュウ</t>
    </rPh>
    <phoneticPr fontId="1"/>
  </si>
  <si>
    <t>下</t>
    <rPh sb="0" eb="1">
      <t>ゲ</t>
    </rPh>
    <phoneticPr fontId="1"/>
  </si>
  <si>
    <t>スギ</t>
    <phoneticPr fontId="1"/>
  </si>
  <si>
    <t>上層樹高
（ｍ）</t>
    <rPh sb="0" eb="2">
      <t>ジョウソウ</t>
    </rPh>
    <rPh sb="2" eb="4">
      <t>ジュコウ</t>
    </rPh>
    <phoneticPr fontId="1"/>
  </si>
  <si>
    <t>本数密度
（本/ha）</t>
    <rPh sb="0" eb="4">
      <t>ホンスウミツド</t>
    </rPh>
    <rPh sb="6" eb="7">
      <t>ホン</t>
    </rPh>
    <phoneticPr fontId="1"/>
  </si>
  <si>
    <t>材積
（㎥/ha）</t>
    <rPh sb="0" eb="2">
      <t>ザイセキ</t>
    </rPh>
    <phoneticPr fontId="1"/>
  </si>
  <si>
    <t>成長量
（㎥/ha年）</t>
    <rPh sb="0" eb="3">
      <t>セイチョウリョウ</t>
    </rPh>
    <rPh sb="9" eb="10">
      <t>ネン</t>
    </rPh>
    <phoneticPr fontId="1"/>
  </si>
  <si>
    <t>成長量
（㎥/ha年）</t>
    <phoneticPr fontId="1"/>
  </si>
  <si>
    <t>↓任意林齢を入力</t>
    <rPh sb="1" eb="3">
      <t>ニンイ</t>
    </rPh>
    <rPh sb="3" eb="5">
      <t>リンレイ</t>
    </rPh>
    <rPh sb="6" eb="8">
      <t>ニュウリョク</t>
    </rPh>
    <phoneticPr fontId="1"/>
  </si>
  <si>
    <t>ヒノキ（サワラ）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</si>
</sst>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2" fontId="0" fillId="0" borderId="1" xfId="0" applyNumberFormat="1" applyBorder="1">
      <alignment vertical="center"/>
    </xf>
    <xf numFmtId="1" fontId="0" fillId="0" borderId="1" xfId="0" applyNumberFormat="1" applyBorder="1">
      <alignment vertical="center"/>
    </xf>
    <xf numFmtId="2" fontId="0" fillId="0" borderId="6" xfId="0" applyNumberFormat="1" applyBorder="1">
      <alignment vertical="center"/>
    </xf>
    <xf numFmtId="2" fontId="0" fillId="0" borderId="8" xfId="0" applyNumberFormat="1" applyBorder="1">
      <alignment vertical="center"/>
    </xf>
    <xf numFmtId="1" fontId="0" fillId="0" borderId="8" xfId="0" applyNumberFormat="1" applyBorder="1">
      <alignment vertical="center"/>
    </xf>
    <xf numFmtId="2" fontId="0" fillId="0" borderId="9" xfId="0" applyNumberFormat="1" applyBorder="1">
      <alignment vertical="center"/>
    </xf>
    <xf numFmtId="2" fontId="0" fillId="0" borderId="11" xfId="0" applyNumberFormat="1" applyBorder="1">
      <alignment vertical="center"/>
    </xf>
    <xf numFmtId="2" fontId="0" fillId="0" borderId="12" xfId="0" applyNumberFormat="1" applyBorder="1">
      <alignment vertical="center"/>
    </xf>
    <xf numFmtId="2" fontId="0" fillId="0" borderId="5" xfId="0" applyNumberFormat="1" applyBorder="1">
      <alignment vertical="center"/>
    </xf>
    <xf numFmtId="2" fontId="0" fillId="0" borderId="7" xfId="0" applyNumberFormat="1" applyBorder="1">
      <alignment vertical="center"/>
    </xf>
    <xf numFmtId="2" fontId="0" fillId="0" borderId="14" xfId="0" applyNumberFormat="1" applyBorder="1">
      <alignment vertical="center"/>
    </xf>
    <xf numFmtId="2" fontId="0" fillId="0" borderId="15" xfId="0" applyNumberFormat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2" fontId="0" fillId="0" borderId="20" xfId="0" applyNumberFormat="1" applyBorder="1">
      <alignment vertical="center"/>
    </xf>
    <xf numFmtId="1" fontId="0" fillId="0" borderId="20" xfId="0" applyNumberFormat="1" applyBorder="1">
      <alignment vertical="center"/>
    </xf>
    <xf numFmtId="2" fontId="0" fillId="0" borderId="22" xfId="0" applyNumberFormat="1" applyBorder="1">
      <alignment vertical="center"/>
    </xf>
    <xf numFmtId="0" fontId="0" fillId="0" borderId="23" xfId="0" applyBorder="1">
      <alignment vertical="center"/>
    </xf>
    <xf numFmtId="176" fontId="0" fillId="0" borderId="24" xfId="0" applyNumberFormat="1" applyBorder="1" applyAlignment="1">
      <alignment horizontal="right"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2" fontId="0" fillId="0" borderId="19" xfId="0" applyNumberFormat="1" applyBorder="1">
      <alignment vertical="center"/>
    </xf>
    <xf numFmtId="0" fontId="0" fillId="2" borderId="1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176" fontId="0" fillId="0" borderId="21" xfId="0" applyNumberFormat="1" applyBorder="1">
      <alignment vertical="center"/>
    </xf>
    <xf numFmtId="176" fontId="0" fillId="0" borderId="6" xfId="0" applyNumberFormat="1" applyBorder="1">
      <alignment vertical="center"/>
    </xf>
    <xf numFmtId="176" fontId="0" fillId="0" borderId="9" xfId="0" applyNumberFormat="1" applyBorder="1">
      <alignment vertical="center"/>
    </xf>
    <xf numFmtId="0" fontId="0" fillId="0" borderId="0" xfId="0" applyBorder="1">
      <alignment vertical="center"/>
    </xf>
    <xf numFmtId="2" fontId="0" fillId="0" borderId="0" xfId="0" applyNumberFormat="1" applyBorder="1">
      <alignment vertical="center"/>
    </xf>
    <xf numFmtId="1" fontId="0" fillId="0" borderId="0" xfId="0" applyNumberFormat="1" applyBorder="1">
      <alignment vertical="center"/>
    </xf>
    <xf numFmtId="0" fontId="0" fillId="3" borderId="1" xfId="0" applyFill="1" applyBorder="1">
      <alignment vertical="center"/>
    </xf>
    <xf numFmtId="176" fontId="0" fillId="0" borderId="0" xfId="0" applyNumberFormat="1" applyBorder="1">
      <alignment vertical="center"/>
    </xf>
    <xf numFmtId="0" fontId="0" fillId="2" borderId="1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0ED05-BF48-4A6F-A5BA-8C9F25BF419C}">
  <dimension ref="A1:M107"/>
  <sheetViews>
    <sheetView zoomScale="80" zoomScaleNormal="80" workbookViewId="0">
      <pane ySplit="3" topLeftCell="A43" activePane="bottomLeft" state="frozen"/>
      <selection pane="bottomLeft" activeCell="C112" sqref="C112"/>
    </sheetView>
  </sheetViews>
  <sheetFormatPr defaultRowHeight="18" x14ac:dyDescent="0.55000000000000004"/>
  <cols>
    <col min="1" max="1" width="6.33203125" customWidth="1"/>
    <col min="2" max="2" width="9" bestFit="1" customWidth="1"/>
    <col min="3" max="3" width="10.08203125" bestFit="1" customWidth="1"/>
    <col min="4" max="4" width="12.58203125" customWidth="1"/>
    <col min="5" max="5" width="10.08203125" bestFit="1" customWidth="1"/>
    <col min="6" max="6" width="9" bestFit="1" customWidth="1"/>
    <col min="7" max="7" width="10.08203125" bestFit="1" customWidth="1"/>
    <col min="8" max="8" width="11.08203125" customWidth="1"/>
    <col min="9" max="9" width="10.08203125" bestFit="1" customWidth="1"/>
    <col min="10" max="10" width="9" bestFit="1" customWidth="1"/>
    <col min="11" max="11" width="10.08203125" bestFit="1" customWidth="1"/>
    <col min="12" max="12" width="11.25" customWidth="1"/>
    <col min="13" max="13" width="10.08203125" bestFit="1" customWidth="1"/>
  </cols>
  <sheetData>
    <row r="1" spans="1:13" ht="18.5" thickBot="1" x14ac:dyDescent="0.6">
      <c r="A1" t="s">
        <v>5</v>
      </c>
    </row>
    <row r="2" spans="1:13" x14ac:dyDescent="0.55000000000000004">
      <c r="A2" s="17" t="s">
        <v>1</v>
      </c>
      <c r="B2" s="46" t="s">
        <v>2</v>
      </c>
      <c r="C2" s="47"/>
      <c r="D2" s="48"/>
      <c r="E2" s="48"/>
      <c r="F2" s="49" t="s">
        <v>3</v>
      </c>
      <c r="G2" s="47"/>
      <c r="H2" s="48"/>
      <c r="I2" s="50"/>
      <c r="J2" s="49" t="s">
        <v>4</v>
      </c>
      <c r="K2" s="47"/>
      <c r="L2" s="48"/>
      <c r="M2" s="50"/>
    </row>
    <row r="3" spans="1:13" ht="36" x14ac:dyDescent="0.55000000000000004">
      <c r="A3" s="18" t="s">
        <v>0</v>
      </c>
      <c r="B3" s="19" t="s">
        <v>6</v>
      </c>
      <c r="C3" s="20" t="s">
        <v>7</v>
      </c>
      <c r="D3" s="21" t="s">
        <v>9</v>
      </c>
      <c r="E3" s="21" t="s">
        <v>8</v>
      </c>
      <c r="F3" s="22" t="s">
        <v>6</v>
      </c>
      <c r="G3" s="20" t="s">
        <v>7</v>
      </c>
      <c r="H3" s="21" t="s">
        <v>9</v>
      </c>
      <c r="I3" s="23" t="s">
        <v>8</v>
      </c>
      <c r="J3" s="22" t="s">
        <v>6</v>
      </c>
      <c r="K3" s="20" t="s">
        <v>7</v>
      </c>
      <c r="L3" s="21" t="s">
        <v>9</v>
      </c>
      <c r="M3" s="23" t="s">
        <v>8</v>
      </c>
    </row>
    <row r="4" spans="1:13" x14ac:dyDescent="0.55000000000000004">
      <c r="A4" s="15">
        <v>1</v>
      </c>
      <c r="B4" s="13">
        <f>(1+(2.5*2/3)*0.09797)*92.77*EXP(-5.4095*$A4^-0.35145)</f>
        <v>0.48281089600346949</v>
      </c>
      <c r="C4" s="4">
        <f>3000*0.9506^B4</f>
        <v>2927.5098004065712</v>
      </c>
      <c r="D4" s="9">
        <f>E4</f>
        <v>4.7839572958440227E-2</v>
      </c>
      <c r="E4" s="9">
        <f>(0.01408*(B4^-1.022724)+(7216*B4^-2.934)/C4)^-1</f>
        <v>4.7839572958440227E-2</v>
      </c>
      <c r="F4" s="11">
        <f>92.77*EXP(-5.4095*$A4^-0.35145)</f>
        <v>0.41504153130088933</v>
      </c>
      <c r="G4" s="4">
        <f>3000*0.9506^F4</f>
        <v>2937.5781693828699</v>
      </c>
      <c r="H4" s="9">
        <f>I4</f>
        <v>3.0811311026578251E-2</v>
      </c>
      <c r="I4" s="5">
        <f>(0.01408*(F4^-1.022724)+(7216*F4^-2.934)/G4)^-1</f>
        <v>3.0811311026578251E-2</v>
      </c>
      <c r="J4" s="11">
        <f>(1-(2.5*2/3)*0.09797)*92.77*EXP(-5.4095*$A4^-0.35145)</f>
        <v>0.34727216659830912</v>
      </c>
      <c r="K4" s="4">
        <f>3000*0.9506^J4</f>
        <v>2947.6811657595031</v>
      </c>
      <c r="L4" s="9">
        <f>M4</f>
        <v>1.8330695526755706E-2</v>
      </c>
      <c r="M4" s="5">
        <f>(0.01408*(J4^-1.022724)+(7216*J4^-2.934)/K4)^-1</f>
        <v>1.8330695526755706E-2</v>
      </c>
    </row>
    <row r="5" spans="1:13" x14ac:dyDescent="0.55000000000000004">
      <c r="A5" s="15">
        <v>2</v>
      </c>
      <c r="B5" s="13">
        <f t="shared" ref="B5:B68" si="0">(1+(2.5*2/3)*0.09797)*92.77*EXP(-5.4095*$A5^-0.35145)</f>
        <v>1.5549224230781704</v>
      </c>
      <c r="C5" s="4">
        <f t="shared" ref="C5:C68" si="1">3000*0.9506^B5</f>
        <v>2772.7426074239638</v>
      </c>
      <c r="D5" s="9">
        <f>E5-E4</f>
        <v>1.3378239794322926</v>
      </c>
      <c r="E5" s="9">
        <f t="shared" ref="E5:E68" si="2">(0.01408*(B5^-1.022724)+(7216*B5^-2.934)/C5)^-1</f>
        <v>1.3856635523907328</v>
      </c>
      <c r="F5" s="11">
        <f t="shared" ref="F5:F68" si="3">92.77*EXP(-5.4095*$A5^-0.35145)</f>
        <v>1.3366669826022641</v>
      </c>
      <c r="G5" s="4">
        <f t="shared" ref="G5:G68" si="4">3000*0.9506^F5</f>
        <v>2803.5716115420487</v>
      </c>
      <c r="H5" s="9">
        <f>I5-I4</f>
        <v>0.87086365166794211</v>
      </c>
      <c r="I5" s="5">
        <f t="shared" ref="I5:I68" si="5">(0.01408*(F5^-1.022724)+(7216*F5^-2.934)/G5)^-1</f>
        <v>0.90167496269452041</v>
      </c>
      <c r="J5" s="11">
        <f t="shared" ref="J5:J68" si="6">(1-(2.5*2/3)*0.09797)*92.77*EXP(-5.4095*$A5^-0.35145)</f>
        <v>1.1184115421263578</v>
      </c>
      <c r="K5" s="4">
        <f t="shared" ref="K5:K68" si="7">3000*0.9506^J5</f>
        <v>2834.7433908937123</v>
      </c>
      <c r="L5" s="9">
        <f>M5-M4</f>
        <v>0.52348243562428409</v>
      </c>
      <c r="M5" s="5">
        <f t="shared" ref="M5:M68" si="8">(0.01408*(J5^-1.022724)+(7216*J5^-2.934)/K5)^-1</f>
        <v>0.5418131311510398</v>
      </c>
    </row>
    <row r="6" spans="1:13" x14ac:dyDescent="0.55000000000000004">
      <c r="A6" s="15">
        <v>3</v>
      </c>
      <c r="B6" s="13">
        <f t="shared" si="0"/>
        <v>2.7306662391943792</v>
      </c>
      <c r="C6" s="4">
        <f t="shared" si="1"/>
        <v>2612.4056669766828</v>
      </c>
      <c r="D6" s="9">
        <f t="shared" ref="D6:D69" si="9">E6-E5</f>
        <v>5.2810737856908734</v>
      </c>
      <c r="E6" s="9">
        <f t="shared" si="2"/>
        <v>6.6667373380816057</v>
      </c>
      <c r="F6" s="11">
        <f t="shared" si="3"/>
        <v>2.34737845969974</v>
      </c>
      <c r="G6" s="4">
        <f t="shared" si="4"/>
        <v>2663.6293260775024</v>
      </c>
      <c r="H6" s="9">
        <f t="shared" ref="H6:H69" si="10">I6-I5</f>
        <v>3.494631544759927</v>
      </c>
      <c r="I6" s="5">
        <f t="shared" si="5"/>
        <v>4.3963065074544474</v>
      </c>
      <c r="J6" s="11">
        <f t="shared" si="6"/>
        <v>1.9640906802051008</v>
      </c>
      <c r="K6" s="4">
        <f t="shared" si="7"/>
        <v>2715.8573710150413</v>
      </c>
      <c r="L6" s="9">
        <f t="shared" ref="L6:L69" si="11">M6-M5</f>
        <v>2.1340498002507275</v>
      </c>
      <c r="M6" s="5">
        <f t="shared" si="8"/>
        <v>2.6758629314017672</v>
      </c>
    </row>
    <row r="7" spans="1:13" x14ac:dyDescent="0.55000000000000004">
      <c r="A7" s="15">
        <v>4</v>
      </c>
      <c r="B7" s="13">
        <f t="shared" si="0"/>
        <v>3.8888706757485432</v>
      </c>
      <c r="C7" s="4">
        <f t="shared" si="1"/>
        <v>2463.5284555960438</v>
      </c>
      <c r="D7" s="9">
        <f t="shared" si="9"/>
        <v>10.578953258876489</v>
      </c>
      <c r="E7" s="9">
        <f t="shared" si="2"/>
        <v>17.245690596958095</v>
      </c>
      <c r="F7" s="11">
        <f t="shared" si="3"/>
        <v>3.3430124581989573</v>
      </c>
      <c r="G7" s="4">
        <f t="shared" si="4"/>
        <v>2532.6061625670623</v>
      </c>
      <c r="H7" s="9">
        <f t="shared" si="10"/>
        <v>7.1398307846824682</v>
      </c>
      <c r="I7" s="5">
        <f t="shared" si="5"/>
        <v>11.536137292136916</v>
      </c>
      <c r="J7" s="11">
        <f t="shared" si="6"/>
        <v>2.7971542406493706</v>
      </c>
      <c r="K7" s="4">
        <f t="shared" si="7"/>
        <v>2603.6208187904972</v>
      </c>
      <c r="L7" s="9">
        <f t="shared" si="11"/>
        <v>4.4439655659182939</v>
      </c>
      <c r="M7" s="5">
        <f t="shared" si="8"/>
        <v>7.1198284973200616</v>
      </c>
    </row>
    <row r="8" spans="1:13" x14ac:dyDescent="0.55000000000000004">
      <c r="A8" s="15">
        <v>5</v>
      </c>
      <c r="B8" s="13">
        <f t="shared" si="0"/>
        <v>4.9967279346327285</v>
      </c>
      <c r="C8" s="4">
        <f t="shared" si="1"/>
        <v>2329.0686898643708</v>
      </c>
      <c r="D8" s="9">
        <f t="shared" si="9"/>
        <v>15.721378567287768</v>
      </c>
      <c r="E8" s="9">
        <f t="shared" si="2"/>
        <v>32.967069164245864</v>
      </c>
      <c r="F8" s="11">
        <f t="shared" si="3"/>
        <v>4.2953662202954819</v>
      </c>
      <c r="G8" s="4">
        <f t="shared" si="4"/>
        <v>2413.3137695850655</v>
      </c>
      <c r="H8" s="9">
        <f t="shared" si="10"/>
        <v>10.829946640631603</v>
      </c>
      <c r="I8" s="5">
        <f t="shared" si="5"/>
        <v>22.366083932768518</v>
      </c>
      <c r="J8" s="11">
        <f t="shared" si="6"/>
        <v>3.5940045059582344</v>
      </c>
      <c r="K8" s="4">
        <f t="shared" si="7"/>
        <v>2500.6060902428922</v>
      </c>
      <c r="L8" s="9">
        <f t="shared" si="11"/>
        <v>6.8774869412657553</v>
      </c>
      <c r="M8" s="5">
        <f t="shared" si="8"/>
        <v>13.997315438585817</v>
      </c>
    </row>
    <row r="9" spans="1:13" x14ac:dyDescent="0.55000000000000004">
      <c r="A9" s="15">
        <v>6</v>
      </c>
      <c r="B9" s="13">
        <f t="shared" si="0"/>
        <v>6.0465625885977543</v>
      </c>
      <c r="C9" s="4">
        <f t="shared" si="1"/>
        <v>2208.4299870302984</v>
      </c>
      <c r="D9" s="9">
        <f t="shared" si="9"/>
        <v>20.00002953196369</v>
      </c>
      <c r="E9" s="9">
        <f t="shared" si="2"/>
        <v>52.967098696209554</v>
      </c>
      <c r="F9" s="11">
        <f t="shared" si="3"/>
        <v>5.1978416739382114</v>
      </c>
      <c r="G9" s="4">
        <f t="shared" si="4"/>
        <v>2305.4587410557879</v>
      </c>
      <c r="H9" s="9">
        <f t="shared" si="10"/>
        <v>14.052450041656371</v>
      </c>
      <c r="I9" s="5">
        <f t="shared" si="5"/>
        <v>36.418533974424889</v>
      </c>
      <c r="J9" s="11">
        <f t="shared" si="6"/>
        <v>4.3491207592786667</v>
      </c>
      <c r="K9" s="4">
        <f t="shared" si="7"/>
        <v>2406.7505141323822</v>
      </c>
      <c r="L9" s="9">
        <f t="shared" si="11"/>
        <v>9.1020404272844804</v>
      </c>
      <c r="M9" s="5">
        <f t="shared" si="8"/>
        <v>23.099355865870297</v>
      </c>
    </row>
    <row r="10" spans="1:13" x14ac:dyDescent="0.55000000000000004">
      <c r="A10" s="15">
        <v>7</v>
      </c>
      <c r="B10" s="13">
        <f t="shared" si="0"/>
        <v>7.0389956821976405</v>
      </c>
      <c r="C10" s="4">
        <f t="shared" si="1"/>
        <v>2100.1384877935648</v>
      </c>
      <c r="D10" s="9">
        <f t="shared" si="9"/>
        <v>23.254961950906726</v>
      </c>
      <c r="E10" s="9">
        <f t="shared" si="2"/>
        <v>76.22206064711628</v>
      </c>
      <c r="F10" s="11">
        <f t="shared" si="3"/>
        <v>6.0509726912597745</v>
      </c>
      <c r="G10" s="4">
        <f t="shared" si="4"/>
        <v>2207.9366253436106</v>
      </c>
      <c r="H10" s="9">
        <f t="shared" si="10"/>
        <v>16.642777549661638</v>
      </c>
      <c r="I10" s="5">
        <f t="shared" si="5"/>
        <v>53.061311524086527</v>
      </c>
      <c r="J10" s="11">
        <f t="shared" si="6"/>
        <v>5.0629497003219077</v>
      </c>
      <c r="K10" s="4">
        <f t="shared" si="7"/>
        <v>2321.2679401230621</v>
      </c>
      <c r="L10" s="9">
        <f t="shared" si="11"/>
        <v>10.984044159721126</v>
      </c>
      <c r="M10" s="5">
        <f t="shared" si="8"/>
        <v>34.083400025591423</v>
      </c>
    </row>
    <row r="11" spans="1:13" x14ac:dyDescent="0.55000000000000004">
      <c r="A11" s="15">
        <v>8</v>
      </c>
      <c r="B11" s="13">
        <f t="shared" si="0"/>
        <v>7.9774528086206358</v>
      </c>
      <c r="C11" s="4">
        <f t="shared" si="1"/>
        <v>2002.625869448314</v>
      </c>
      <c r="D11" s="9">
        <f t="shared" si="9"/>
        <v>25.572886659831198</v>
      </c>
      <c r="E11" s="9">
        <f t="shared" si="2"/>
        <v>101.79494730694748</v>
      </c>
      <c r="F11" s="11">
        <f t="shared" si="3"/>
        <v>6.8577040348043354</v>
      </c>
      <c r="G11" s="4">
        <f t="shared" si="4"/>
        <v>2119.5162339642102</v>
      </c>
      <c r="H11" s="9">
        <f t="shared" si="10"/>
        <v>18.611483636363396</v>
      </c>
      <c r="I11" s="5">
        <f t="shared" si="5"/>
        <v>71.672795160449922</v>
      </c>
      <c r="J11" s="11">
        <f t="shared" si="6"/>
        <v>5.7379552609880342</v>
      </c>
      <c r="K11" s="4">
        <f t="shared" si="7"/>
        <v>2243.2293193512905</v>
      </c>
      <c r="L11" s="9">
        <f t="shared" si="11"/>
        <v>12.499846151738538</v>
      </c>
      <c r="M11" s="5">
        <f t="shared" si="8"/>
        <v>46.583246177329961</v>
      </c>
    </row>
    <row r="12" spans="1:13" x14ac:dyDescent="0.55000000000000004">
      <c r="A12" s="15">
        <v>9</v>
      </c>
      <c r="B12" s="13">
        <f t="shared" si="0"/>
        <v>8.8661551225253028</v>
      </c>
      <c r="C12" s="4">
        <f t="shared" si="1"/>
        <v>1914.4605641800497</v>
      </c>
      <c r="D12" s="9">
        <f t="shared" si="9"/>
        <v>27.118774455507605</v>
      </c>
      <c r="E12" s="9">
        <f t="shared" si="2"/>
        <v>128.91372176245508</v>
      </c>
      <c r="F12" s="11">
        <f t="shared" si="3"/>
        <v>7.6216643602378067</v>
      </c>
      <c r="G12" s="4">
        <f t="shared" si="4"/>
        <v>2039.0503366114535</v>
      </c>
      <c r="H12" s="9">
        <f t="shared" si="10"/>
        <v>20.03839540938516</v>
      </c>
      <c r="I12" s="5">
        <f t="shared" si="5"/>
        <v>91.711190569835082</v>
      </c>
      <c r="J12" s="11">
        <f t="shared" si="6"/>
        <v>6.3771735979503097</v>
      </c>
      <c r="K12" s="4">
        <f t="shared" si="7"/>
        <v>2171.7481953022143</v>
      </c>
      <c r="L12" s="9">
        <f t="shared" si="11"/>
        <v>13.676506822382009</v>
      </c>
      <c r="M12" s="5">
        <f t="shared" si="8"/>
        <v>60.259752999711971</v>
      </c>
    </row>
    <row r="13" spans="1:13" x14ac:dyDescent="0.55000000000000004">
      <c r="A13" s="15">
        <v>10</v>
      </c>
      <c r="B13" s="13">
        <f t="shared" si="0"/>
        <v>9.7093464007354164</v>
      </c>
      <c r="C13" s="4">
        <f t="shared" si="1"/>
        <v>1834.4013867467106</v>
      </c>
      <c r="D13" s="9">
        <f t="shared" si="9"/>
        <v>28.061446700125856</v>
      </c>
      <c r="E13" s="9">
        <f t="shared" si="2"/>
        <v>156.97516846258094</v>
      </c>
      <c r="F13" s="11">
        <f t="shared" si="3"/>
        <v>8.3465017700492137</v>
      </c>
      <c r="G13" s="4">
        <f t="shared" si="4"/>
        <v>1965.5311754701445</v>
      </c>
      <c r="H13" s="9">
        <f t="shared" si="10"/>
        <v>21.020346982313399</v>
      </c>
      <c r="I13" s="5">
        <f t="shared" si="5"/>
        <v>112.73153755214848</v>
      </c>
      <c r="J13" s="11">
        <f t="shared" si="6"/>
        <v>6.9836571393630118</v>
      </c>
      <c r="K13" s="4">
        <f t="shared" si="7"/>
        <v>2106.034605979331</v>
      </c>
      <c r="L13" s="9">
        <f t="shared" si="11"/>
        <v>14.559783353576286</v>
      </c>
      <c r="M13" s="5">
        <f t="shared" si="8"/>
        <v>74.819536353288257</v>
      </c>
    </row>
    <row r="14" spans="1:13" x14ac:dyDescent="0.55000000000000004">
      <c r="A14" s="15">
        <v>11</v>
      </c>
      <c r="B14" s="13">
        <f t="shared" si="0"/>
        <v>10.511001322180038</v>
      </c>
      <c r="C14" s="4">
        <f t="shared" si="1"/>
        <v>1761.3927568007787</v>
      </c>
      <c r="D14" s="9">
        <f t="shared" si="9"/>
        <v>28.546881359158448</v>
      </c>
      <c r="E14" s="9">
        <f t="shared" si="2"/>
        <v>185.52204982173939</v>
      </c>
      <c r="F14" s="11">
        <f t="shared" si="3"/>
        <v>9.0356330405433223</v>
      </c>
      <c r="G14" s="4">
        <f t="shared" si="4"/>
        <v>1898.0932267278326</v>
      </c>
      <c r="H14" s="9">
        <f t="shared" si="10"/>
        <v>21.648795824468479</v>
      </c>
      <c r="I14" s="5">
        <f t="shared" si="5"/>
        <v>134.38033337661696</v>
      </c>
      <c r="J14" s="11">
        <f t="shared" si="6"/>
        <v>7.560264758906607</v>
      </c>
      <c r="K14" s="4">
        <f t="shared" si="7"/>
        <v>2045.4029252929204</v>
      </c>
      <c r="L14" s="9">
        <f t="shared" si="11"/>
        <v>15.19856007946558</v>
      </c>
      <c r="M14" s="5">
        <f t="shared" si="8"/>
        <v>90.018096432753836</v>
      </c>
    </row>
    <row r="15" spans="1:13" x14ac:dyDescent="0.55000000000000004">
      <c r="A15" s="15">
        <v>12</v>
      </c>
      <c r="B15" s="13">
        <f t="shared" si="0"/>
        <v>11.274731507459766</v>
      </c>
      <c r="C15" s="4">
        <f t="shared" si="1"/>
        <v>1694.5425147829594</v>
      </c>
      <c r="D15" s="9">
        <f t="shared" si="9"/>
        <v>28.692440453714568</v>
      </c>
      <c r="E15" s="9">
        <f t="shared" si="2"/>
        <v>214.21449027545395</v>
      </c>
      <c r="F15" s="11">
        <f t="shared" si="3"/>
        <v>9.6921628500879127</v>
      </c>
      <c r="G15" s="4">
        <f t="shared" si="4"/>
        <v>1835.9990230818044</v>
      </c>
      <c r="H15" s="9">
        <f t="shared" si="10"/>
        <v>22.0020458637037</v>
      </c>
      <c r="I15" s="5">
        <f t="shared" si="5"/>
        <v>156.38237924032066</v>
      </c>
      <c r="J15" s="11">
        <f t="shared" si="6"/>
        <v>8.1095941927160577</v>
      </c>
      <c r="K15" s="4">
        <f t="shared" si="7"/>
        <v>1989.2639950606911</v>
      </c>
      <c r="L15" s="9">
        <f t="shared" si="11"/>
        <v>15.638057319723544</v>
      </c>
      <c r="M15" s="5">
        <f t="shared" si="8"/>
        <v>105.65615375247738</v>
      </c>
    </row>
    <row r="16" spans="1:13" x14ac:dyDescent="0.55000000000000004">
      <c r="A16" s="15">
        <v>13</v>
      </c>
      <c r="B16" s="13">
        <f t="shared" si="0"/>
        <v>12.003774260930367</v>
      </c>
      <c r="C16" s="4">
        <f t="shared" si="1"/>
        <v>1633.0968165279753</v>
      </c>
      <c r="D16" s="9">
        <f t="shared" si="9"/>
        <v>28.589095781294219</v>
      </c>
      <c r="E16" s="9">
        <f t="shared" si="2"/>
        <v>242.80358605674817</v>
      </c>
      <c r="F16" s="11">
        <f t="shared" si="3"/>
        <v>10.318874101405822</v>
      </c>
      <c r="G16" s="4">
        <f t="shared" si="4"/>
        <v>1778.6210411480888</v>
      </c>
      <c r="H16" s="9">
        <f t="shared" si="10"/>
        <v>22.143983701701927</v>
      </c>
      <c r="I16" s="5">
        <f t="shared" si="5"/>
        <v>178.52636294202259</v>
      </c>
      <c r="J16" s="11">
        <f t="shared" si="6"/>
        <v>8.6339739418812744</v>
      </c>
      <c r="K16" s="4">
        <f t="shared" si="7"/>
        <v>1937.1128374007949</v>
      </c>
      <c r="L16" s="9">
        <f t="shared" si="11"/>
        <v>15.917419340455737</v>
      </c>
      <c r="M16" s="5">
        <f t="shared" si="8"/>
        <v>121.57357309293312</v>
      </c>
    </row>
    <row r="17" spans="1:13" x14ac:dyDescent="0.55000000000000004">
      <c r="A17" s="15">
        <v>14</v>
      </c>
      <c r="B17" s="13">
        <f t="shared" si="0"/>
        <v>12.701014812879793</v>
      </c>
      <c r="C17" s="4">
        <f t="shared" si="1"/>
        <v>1576.417012565046</v>
      </c>
      <c r="D17" s="9">
        <f t="shared" si="9"/>
        <v>28.306002277302099</v>
      </c>
      <c r="E17" s="9">
        <f t="shared" si="2"/>
        <v>271.10958833405027</v>
      </c>
      <c r="F17" s="11">
        <f t="shared" si="3"/>
        <v>10.918247041746604</v>
      </c>
      <c r="G17" s="4">
        <f t="shared" si="4"/>
        <v>1725.4242930940925</v>
      </c>
      <c r="H17" s="9">
        <f t="shared" si="10"/>
        <v>22.125395175585027</v>
      </c>
      <c r="I17" s="5">
        <f t="shared" si="5"/>
        <v>200.65175811760761</v>
      </c>
      <c r="J17" s="11">
        <f t="shared" si="6"/>
        <v>9.1354792706134109</v>
      </c>
      <c r="K17" s="4">
        <f t="shared" si="7"/>
        <v>1888.5161524329906</v>
      </c>
      <c r="L17" s="9">
        <f t="shared" si="11"/>
        <v>16.069353650709104</v>
      </c>
      <c r="M17" s="5">
        <f t="shared" si="8"/>
        <v>137.64292674364222</v>
      </c>
    </row>
    <row r="18" spans="1:13" x14ac:dyDescent="0.55000000000000004">
      <c r="A18" s="15">
        <v>15</v>
      </c>
      <c r="B18" s="13">
        <f t="shared" si="0"/>
        <v>13.369020399782883</v>
      </c>
      <c r="C18" s="4">
        <f t="shared" si="1"/>
        <v>1523.9598567237156</v>
      </c>
      <c r="D18" s="9">
        <f t="shared" si="9"/>
        <v>27.895172309525378</v>
      </c>
      <c r="E18" s="9">
        <f t="shared" si="2"/>
        <v>299.00476064357565</v>
      </c>
      <c r="F18" s="11">
        <f t="shared" si="3"/>
        <v>11.492488559493575</v>
      </c>
      <c r="G18" s="4">
        <f t="shared" si="4"/>
        <v>1675.951078846479</v>
      </c>
      <c r="H18" s="9">
        <f t="shared" si="10"/>
        <v>21.986066480736923</v>
      </c>
      <c r="I18" s="5">
        <f t="shared" si="5"/>
        <v>222.63782459834454</v>
      </c>
      <c r="J18" s="11">
        <f t="shared" si="6"/>
        <v>9.6159567192042648</v>
      </c>
      <c r="K18" s="4">
        <f t="shared" si="7"/>
        <v>1843.101054331707</v>
      </c>
      <c r="L18" s="9">
        <f t="shared" si="11"/>
        <v>16.120644379750104</v>
      </c>
      <c r="M18" s="5">
        <f t="shared" si="8"/>
        <v>153.76357112339232</v>
      </c>
    </row>
    <row r="19" spans="1:13" x14ac:dyDescent="0.55000000000000004">
      <c r="A19" s="15">
        <v>16</v>
      </c>
      <c r="B19" s="13">
        <f t="shared" si="0"/>
        <v>14.010076614674455</v>
      </c>
      <c r="C19" s="4">
        <f t="shared" si="1"/>
        <v>1475.2610849043929</v>
      </c>
      <c r="D19" s="9">
        <f t="shared" si="9"/>
        <v>27.395492552659562</v>
      </c>
      <c r="E19" s="9">
        <f t="shared" si="2"/>
        <v>326.40025319623521</v>
      </c>
      <c r="F19" s="11">
        <f t="shared" si="3"/>
        <v>12.043563432245906</v>
      </c>
      <c r="G19" s="4">
        <f t="shared" si="4"/>
        <v>1629.8081428995574</v>
      </c>
      <c r="H19" s="9">
        <f t="shared" si="10"/>
        <v>21.756908646018019</v>
      </c>
      <c r="I19" s="5">
        <f t="shared" si="5"/>
        <v>244.39473324436256</v>
      </c>
      <c r="J19" s="11">
        <f t="shared" si="6"/>
        <v>10.077050249817352</v>
      </c>
      <c r="K19" s="4">
        <f t="shared" si="7"/>
        <v>1800.5454152095726</v>
      </c>
      <c r="L19" s="9">
        <f t="shared" si="11"/>
        <v>16.092967298447832</v>
      </c>
      <c r="M19" s="5">
        <f t="shared" si="8"/>
        <v>169.85653842184016</v>
      </c>
    </row>
    <row r="20" spans="1:13" x14ac:dyDescent="0.55000000000000004">
      <c r="A20" s="15">
        <v>17</v>
      </c>
      <c r="B20" s="13">
        <f t="shared" si="0"/>
        <v>14.626221947768892</v>
      </c>
      <c r="C20" s="4">
        <f t="shared" si="1"/>
        <v>1429.9219730347484</v>
      </c>
      <c r="D20" s="9">
        <f t="shared" si="9"/>
        <v>26.835933050200595</v>
      </c>
      <c r="E20" s="9">
        <f t="shared" si="2"/>
        <v>353.23618624643581</v>
      </c>
      <c r="F20" s="11">
        <f t="shared" si="3"/>
        <v>12.573224019171793</v>
      </c>
      <c r="G20" s="4">
        <f t="shared" si="4"/>
        <v>1586.6560440391543</v>
      </c>
      <c r="H20" s="9">
        <f t="shared" si="10"/>
        <v>21.461823887632931</v>
      </c>
      <c r="I20" s="5">
        <f t="shared" si="5"/>
        <v>265.85655713199549</v>
      </c>
      <c r="J20" s="11">
        <f t="shared" si="6"/>
        <v>10.520226090574692</v>
      </c>
      <c r="K20" s="4">
        <f t="shared" si="7"/>
        <v>1760.5697720296534</v>
      </c>
      <c r="L20" s="9">
        <f t="shared" si="11"/>
        <v>16.003742329764719</v>
      </c>
      <c r="M20" s="5">
        <f t="shared" si="8"/>
        <v>185.86028075160488</v>
      </c>
    </row>
    <row r="21" spans="1:13" x14ac:dyDescent="0.55000000000000004">
      <c r="A21" s="15">
        <v>18</v>
      </c>
      <c r="B21" s="13">
        <f t="shared" si="0"/>
        <v>15.21927896915102</v>
      </c>
      <c r="C21" s="4">
        <f t="shared" si="1"/>
        <v>1387.5983877043473</v>
      </c>
      <c r="D21" s="9">
        <f t="shared" si="9"/>
        <v>26.238020459389361</v>
      </c>
      <c r="E21" s="9">
        <f t="shared" si="2"/>
        <v>379.47420670582517</v>
      </c>
      <c r="F21" s="11">
        <f t="shared" si="3"/>
        <v>13.083037066765925</v>
      </c>
      <c r="G21" s="4">
        <f t="shared" si="4"/>
        <v>1546.2004198443601</v>
      </c>
      <c r="H21" s="9">
        <f t="shared" si="10"/>
        <v>21.119244094836461</v>
      </c>
      <c r="I21" s="5">
        <f t="shared" si="5"/>
        <v>286.97580122683195</v>
      </c>
      <c r="J21" s="11">
        <f t="shared" si="6"/>
        <v>10.946795164380829</v>
      </c>
      <c r="K21" s="4">
        <f t="shared" si="7"/>
        <v>1722.9306112715556</v>
      </c>
      <c r="L21" s="9">
        <f t="shared" si="11"/>
        <v>15.866912590797625</v>
      </c>
      <c r="M21" s="5">
        <f t="shared" si="8"/>
        <v>201.7271933424025</v>
      </c>
    </row>
    <row r="22" spans="1:13" x14ac:dyDescent="0.55000000000000004">
      <c r="A22" s="15">
        <v>19</v>
      </c>
      <c r="B22" s="13">
        <f t="shared" si="0"/>
        <v>15.790881768925123</v>
      </c>
      <c r="C22" s="4">
        <f t="shared" si="1"/>
        <v>1347.9918707064987</v>
      </c>
      <c r="D22" s="9">
        <f t="shared" si="9"/>
        <v>25.617709190654296</v>
      </c>
      <c r="E22" s="9">
        <f t="shared" si="2"/>
        <v>405.09191589647946</v>
      </c>
      <c r="F22" s="11">
        <f t="shared" si="3"/>
        <v>13.574407297383949</v>
      </c>
      <c r="G22" s="4">
        <f t="shared" si="4"/>
        <v>1508.1848213870239</v>
      </c>
      <c r="H22" s="9">
        <f t="shared" si="10"/>
        <v>20.743357820163226</v>
      </c>
      <c r="I22" s="5">
        <f t="shared" si="5"/>
        <v>307.71915904699517</v>
      </c>
      <c r="J22" s="11">
        <f t="shared" si="6"/>
        <v>11.357932825842774</v>
      </c>
      <c r="K22" s="4">
        <f t="shared" si="7"/>
        <v>1687.4148167303506</v>
      </c>
      <c r="L22" s="9">
        <f t="shared" si="11"/>
        <v>15.693612796649433</v>
      </c>
      <c r="M22" s="5">
        <f t="shared" si="8"/>
        <v>217.42080613905193</v>
      </c>
    </row>
    <row r="23" spans="1:13" x14ac:dyDescent="0.55000000000000004">
      <c r="A23" s="15">
        <v>20</v>
      </c>
      <c r="B23" s="13">
        <f t="shared" si="0"/>
        <v>16.342499786571384</v>
      </c>
      <c r="C23" s="4">
        <f t="shared" si="1"/>
        <v>1310.8423644073409</v>
      </c>
      <c r="D23" s="9">
        <f t="shared" si="9"/>
        <v>24.98678394411246</v>
      </c>
      <c r="E23" s="9">
        <f t="shared" si="2"/>
        <v>430.07869984059192</v>
      </c>
      <c r="F23" s="11">
        <f t="shared" si="3"/>
        <v>14.048597893810379</v>
      </c>
      <c r="G23" s="4">
        <f t="shared" si="4"/>
        <v>1472.3848292907428</v>
      </c>
      <c r="H23" s="9">
        <f t="shared" si="10"/>
        <v>20.345071350556339</v>
      </c>
      <c r="I23" s="5">
        <f t="shared" si="5"/>
        <v>328.06423039755151</v>
      </c>
      <c r="J23" s="11">
        <f t="shared" si="6"/>
        <v>11.754696001049375</v>
      </c>
      <c r="K23" s="4">
        <f t="shared" si="7"/>
        <v>1653.8350791749781</v>
      </c>
      <c r="L23" s="9">
        <f t="shared" si="11"/>
        <v>15.492723645160055</v>
      </c>
      <c r="M23" s="5">
        <f t="shared" si="8"/>
        <v>232.91352978421199</v>
      </c>
    </row>
    <row r="24" spans="1:13" x14ac:dyDescent="0.55000000000000004">
      <c r="A24" s="15">
        <v>21</v>
      </c>
      <c r="B24" s="13">
        <f t="shared" si="0"/>
        <v>16.875458368621192</v>
      </c>
      <c r="C24" s="4">
        <f t="shared" si="1"/>
        <v>1275.9222552111557</v>
      </c>
      <c r="D24" s="9">
        <f t="shared" si="9"/>
        <v>24.353906806878342</v>
      </c>
      <c r="E24" s="9">
        <f t="shared" si="2"/>
        <v>454.43260664747027</v>
      </c>
      <c r="F24" s="11">
        <f t="shared" si="3"/>
        <v>14.506748171372289</v>
      </c>
      <c r="G24" s="4">
        <f t="shared" si="4"/>
        <v>1438.6032085153897</v>
      </c>
      <c r="H24" s="9">
        <f t="shared" si="10"/>
        <v>19.9327541689849</v>
      </c>
      <c r="I24" s="5">
        <f t="shared" si="5"/>
        <v>347.99698456653641</v>
      </c>
      <c r="J24" s="11">
        <f t="shared" si="6"/>
        <v>12.138037974123382</v>
      </c>
      <c r="K24" s="4">
        <f t="shared" si="7"/>
        <v>1622.0260937515147</v>
      </c>
      <c r="L24" s="9">
        <f t="shared" si="11"/>
        <v>15.27132282484672</v>
      </c>
      <c r="M24" s="5">
        <f t="shared" si="8"/>
        <v>248.18485260905871</v>
      </c>
    </row>
    <row r="25" spans="1:13" x14ac:dyDescent="0.55000000000000004">
      <c r="A25" s="15">
        <v>22</v>
      </c>
      <c r="B25" s="13">
        <f t="shared" si="0"/>
        <v>17.39095645466621</v>
      </c>
      <c r="C25" s="4">
        <f t="shared" si="1"/>
        <v>1243.0314755251545</v>
      </c>
      <c r="D25" s="9">
        <f t="shared" si="9"/>
        <v>23.725398315780296</v>
      </c>
      <c r="E25" s="9">
        <f t="shared" si="2"/>
        <v>478.15800496325056</v>
      </c>
      <c r="F25" s="11">
        <f t="shared" si="3"/>
        <v>14.949888781465861</v>
      </c>
      <c r="G25" s="4">
        <f t="shared" si="4"/>
        <v>1406.6659036049143</v>
      </c>
      <c r="H25" s="9">
        <f t="shared" si="10"/>
        <v>19.512814351491784</v>
      </c>
      <c r="I25" s="5">
        <f t="shared" si="5"/>
        <v>367.5097989180282</v>
      </c>
      <c r="J25" s="11">
        <f t="shared" si="6"/>
        <v>12.50882110826551</v>
      </c>
      <c r="K25" s="4">
        <f t="shared" si="7"/>
        <v>1591.8414000970229</v>
      </c>
      <c r="L25" s="9">
        <f t="shared" si="11"/>
        <v>15.035047827495674</v>
      </c>
      <c r="M25" s="5">
        <f t="shared" si="8"/>
        <v>263.21990043655438</v>
      </c>
    </row>
    <row r="26" spans="1:13" x14ac:dyDescent="0.55000000000000004">
      <c r="A26" s="15">
        <v>23</v>
      </c>
      <c r="B26" s="13">
        <f t="shared" si="0"/>
        <v>17.890081785484544</v>
      </c>
      <c r="C26" s="4">
        <f t="shared" si="1"/>
        <v>1211.9934573991115</v>
      </c>
      <c r="D26" s="9">
        <f t="shared" si="9"/>
        <v>23.105820668617071</v>
      </c>
      <c r="E26" s="9">
        <f t="shared" si="2"/>
        <v>501.26382563186763</v>
      </c>
      <c r="F26" s="11">
        <f t="shared" si="3"/>
        <v>15.378954785006128</v>
      </c>
      <c r="G26" s="4">
        <f t="shared" si="4"/>
        <v>1376.4187145722874</v>
      </c>
      <c r="H26" s="9">
        <f t="shared" si="10"/>
        <v>19.090141853784019</v>
      </c>
      <c r="I26" s="5">
        <f t="shared" si="5"/>
        <v>386.59994077181221</v>
      </c>
      <c r="J26" s="11">
        <f t="shared" si="6"/>
        <v>12.86782778452771</v>
      </c>
      <c r="K26" s="4">
        <f t="shared" si="7"/>
        <v>1563.1507466141022</v>
      </c>
      <c r="L26" s="9">
        <f t="shared" si="11"/>
        <v>14.78838596585814</v>
      </c>
      <c r="M26" s="5">
        <f t="shared" si="8"/>
        <v>278.00828640241252</v>
      </c>
    </row>
    <row r="27" spans="1:13" x14ac:dyDescent="0.55000000000000004">
      <c r="A27" s="15">
        <v>24</v>
      </c>
      <c r="B27" s="13">
        <f t="shared" si="0"/>
        <v>18.37382399260278</v>
      </c>
      <c r="C27" s="4">
        <f t="shared" si="1"/>
        <v>1182.6517736573219</v>
      </c>
      <c r="D27" s="9">
        <f t="shared" si="9"/>
        <v>22.498414124645535</v>
      </c>
      <c r="E27" s="9">
        <f t="shared" si="2"/>
        <v>523.76223975651317</v>
      </c>
      <c r="F27" s="11">
        <f t="shared" si="3"/>
        <v>15.794796904683107</v>
      </c>
      <c r="G27" s="4">
        <f t="shared" si="4"/>
        <v>1347.7245253599153</v>
      </c>
      <c r="H27" s="9">
        <f t="shared" si="10"/>
        <v>18.668450013601557</v>
      </c>
      <c r="I27" s="5">
        <f t="shared" si="5"/>
        <v>405.26839078541377</v>
      </c>
      <c r="J27" s="11">
        <f t="shared" si="6"/>
        <v>13.215769816763434</v>
      </c>
      <c r="K27" s="4">
        <f t="shared" si="7"/>
        <v>1535.8378828956186</v>
      </c>
      <c r="L27" s="9">
        <f t="shared" si="11"/>
        <v>14.53490544495429</v>
      </c>
      <c r="M27" s="5">
        <f t="shared" si="8"/>
        <v>292.54319184736681</v>
      </c>
    </row>
    <row r="28" spans="1:13" x14ac:dyDescent="0.55000000000000004">
      <c r="A28" s="15">
        <v>25</v>
      </c>
      <c r="B28" s="13">
        <f t="shared" si="0"/>
        <v>18.843085884815761</v>
      </c>
      <c r="C28" s="4">
        <f t="shared" si="1"/>
        <v>1154.8673362191905</v>
      </c>
      <c r="D28" s="9">
        <f t="shared" si="9"/>
        <v>21.905424439254148</v>
      </c>
      <c r="E28" s="9">
        <f t="shared" si="2"/>
        <v>545.66766419576732</v>
      </c>
      <c r="F28" s="11">
        <f t="shared" si="3"/>
        <v>16.198191227258274</v>
      </c>
      <c r="G28" s="4">
        <f t="shared" si="4"/>
        <v>1320.4609824523573</v>
      </c>
      <c r="H28" s="9">
        <f t="shared" si="10"/>
        <v>18.250538946789675</v>
      </c>
      <c r="I28" s="5">
        <f t="shared" si="5"/>
        <v>423.51892973220345</v>
      </c>
      <c r="J28" s="11">
        <f t="shared" si="6"/>
        <v>13.553296569700786</v>
      </c>
      <c r="K28" s="4">
        <f t="shared" si="7"/>
        <v>1509.7987028426194</v>
      </c>
      <c r="L28" s="9">
        <f t="shared" si="11"/>
        <v>14.277439233299503</v>
      </c>
      <c r="M28" s="5">
        <f t="shared" si="8"/>
        <v>306.82063108066632</v>
      </c>
    </row>
    <row r="29" spans="1:13" x14ac:dyDescent="0.55000000000000004">
      <c r="A29" s="15">
        <v>26</v>
      </c>
      <c r="B29" s="13">
        <f t="shared" si="0"/>
        <v>19.298693202960369</v>
      </c>
      <c r="C29" s="4">
        <f t="shared" si="1"/>
        <v>1128.5160480047145</v>
      </c>
      <c r="D29" s="9">
        <f t="shared" si="9"/>
        <v>21.328349274421157</v>
      </c>
      <c r="E29" s="9">
        <f t="shared" si="2"/>
        <v>566.99601347018847</v>
      </c>
      <c r="F29" s="11">
        <f t="shared" si="3"/>
        <v>16.58984758911733</v>
      </c>
      <c r="G29" s="4">
        <f t="shared" si="4"/>
        <v>1294.5185416664444</v>
      </c>
      <c r="H29" s="9">
        <f t="shared" si="10"/>
        <v>17.838499086395245</v>
      </c>
      <c r="I29" s="5">
        <f t="shared" si="5"/>
        <v>441.35742881859869</v>
      </c>
      <c r="J29" s="11">
        <f t="shared" si="6"/>
        <v>13.881001975274287</v>
      </c>
      <c r="K29" s="4">
        <f t="shared" si="7"/>
        <v>1484.9396760295049</v>
      </c>
      <c r="L29" s="9">
        <f t="shared" si="11"/>
        <v>14.018231381639509</v>
      </c>
      <c r="M29" s="5">
        <f t="shared" si="8"/>
        <v>320.83886246230583</v>
      </c>
    </row>
    <row r="30" spans="1:13" x14ac:dyDescent="0.55000000000000004">
      <c r="A30" s="15">
        <v>27</v>
      </c>
      <c r="B30" s="13">
        <f t="shared" si="0"/>
        <v>19.74140307347508</v>
      </c>
      <c r="C30" s="4">
        <f t="shared" si="1"/>
        <v>1103.4868257989126</v>
      </c>
      <c r="D30" s="9">
        <f t="shared" si="9"/>
        <v>20.768124193818949</v>
      </c>
      <c r="E30" s="9">
        <f t="shared" si="2"/>
        <v>587.76413766400742</v>
      </c>
      <c r="F30" s="11">
        <f t="shared" si="3"/>
        <v>16.970416843252647</v>
      </c>
      <c r="G30" s="4">
        <f t="shared" si="4"/>
        <v>1269.7988173630979</v>
      </c>
      <c r="H30" s="9">
        <f t="shared" si="10"/>
        <v>17.433868832148846</v>
      </c>
      <c r="I30" s="5">
        <f t="shared" si="5"/>
        <v>458.79129765074754</v>
      </c>
      <c r="J30" s="11">
        <f t="shared" si="6"/>
        <v>14.199430613030209</v>
      </c>
      <c r="K30" s="4">
        <f t="shared" si="7"/>
        <v>1461.1765169098144</v>
      </c>
      <c r="L30" s="9">
        <f t="shared" si="11"/>
        <v>13.75905356512726</v>
      </c>
      <c r="M30" s="5">
        <f t="shared" si="8"/>
        <v>334.59791602743309</v>
      </c>
    </row>
    <row r="31" spans="1:13" x14ac:dyDescent="0.55000000000000004">
      <c r="A31" s="15">
        <v>28</v>
      </c>
      <c r="B31" s="13">
        <f t="shared" si="0"/>
        <v>20.171911355378338</v>
      </c>
      <c r="C31" s="4">
        <f t="shared" si="1"/>
        <v>1079.6799279296622</v>
      </c>
      <c r="D31" s="9">
        <f t="shared" si="9"/>
        <v>20.225263458813856</v>
      </c>
      <c r="E31" s="9">
        <f t="shared" si="2"/>
        <v>607.98940112282128</v>
      </c>
      <c r="F31" s="11">
        <f t="shared" si="3"/>
        <v>17.340497174988901</v>
      </c>
      <c r="G31" s="4">
        <f t="shared" si="4"/>
        <v>1246.2131811676877</v>
      </c>
      <c r="H31" s="9">
        <f t="shared" si="10"/>
        <v>17.037756965271171</v>
      </c>
      <c r="I31" s="5">
        <f t="shared" si="5"/>
        <v>475.82905461601871</v>
      </c>
      <c r="J31" s="11">
        <f t="shared" si="6"/>
        <v>14.509082994599463</v>
      </c>
      <c r="K31" s="4">
        <f t="shared" si="7"/>
        <v>1438.4330510748039</v>
      </c>
      <c r="L31" s="9">
        <f t="shared" si="11"/>
        <v>13.501298046553131</v>
      </c>
      <c r="M31" s="5">
        <f t="shared" si="8"/>
        <v>348.09921407398622</v>
      </c>
    </row>
    <row r="32" spans="1:13" x14ac:dyDescent="0.55000000000000004">
      <c r="A32" s="15">
        <v>29</v>
      </c>
      <c r="B32" s="13">
        <f t="shared" si="0"/>
        <v>20.590859044470623</v>
      </c>
      <c r="C32" s="4">
        <f t="shared" si="1"/>
        <v>1057.0055335832055</v>
      </c>
      <c r="D32" s="9">
        <f t="shared" si="9"/>
        <v>19.699966886157881</v>
      </c>
      <c r="E32" s="9">
        <f t="shared" si="2"/>
        <v>627.68936800897916</v>
      </c>
      <c r="F32" s="11">
        <f t="shared" si="3"/>
        <v>17.70063960726446</v>
      </c>
      <c r="G32" s="4">
        <f t="shared" si="4"/>
        <v>1223.6815674606171</v>
      </c>
      <c r="H32" s="9">
        <f t="shared" si="10"/>
        <v>16.650937949182435</v>
      </c>
      <c r="I32" s="5">
        <f t="shared" si="5"/>
        <v>492.47999256520114</v>
      </c>
      <c r="J32" s="11">
        <f t="shared" si="6"/>
        <v>14.810420170058293</v>
      </c>
      <c r="K32" s="4">
        <f t="shared" si="7"/>
        <v>1416.6402454552533</v>
      </c>
      <c r="L32" s="9">
        <f t="shared" si="11"/>
        <v>13.246051968126949</v>
      </c>
      <c r="M32" s="5">
        <f t="shared" si="8"/>
        <v>361.34526604211317</v>
      </c>
    </row>
    <row r="33" spans="1:13" x14ac:dyDescent="0.55000000000000004">
      <c r="A33" s="15">
        <v>30</v>
      </c>
      <c r="B33" s="13">
        <f t="shared" si="0"/>
        <v>20.998837872473423</v>
      </c>
      <c r="C33" s="4">
        <f t="shared" si="1"/>
        <v>1035.382530817895</v>
      </c>
      <c r="D33" s="9">
        <f t="shared" si="9"/>
        <v>19.192201127282146</v>
      </c>
      <c r="E33" s="9">
        <f t="shared" si="2"/>
        <v>646.88156913626131</v>
      </c>
      <c r="F33" s="11">
        <f t="shared" si="3"/>
        <v>18.051352813851675</v>
      </c>
      <c r="G33" s="4">
        <f t="shared" si="4"/>
        <v>1202.1314509774372</v>
      </c>
      <c r="H33" s="9">
        <f t="shared" si="10"/>
        <v>16.273926309154717</v>
      </c>
      <c r="I33" s="5">
        <f t="shared" si="5"/>
        <v>508.75391887435586</v>
      </c>
      <c r="J33" s="11">
        <f t="shared" si="6"/>
        <v>15.103867755229928</v>
      </c>
      <c r="K33" s="4">
        <f t="shared" si="7"/>
        <v>1395.7353754921412</v>
      </c>
      <c r="L33" s="9">
        <f t="shared" si="11"/>
        <v>12.994156844214444</v>
      </c>
      <c r="M33" s="5">
        <f t="shared" si="8"/>
        <v>374.33942288632761</v>
      </c>
    </row>
    <row r="34" spans="1:13" x14ac:dyDescent="0.55000000000000004">
      <c r="A34" s="15">
        <v>31</v>
      </c>
      <c r="B34" s="13">
        <f t="shared" si="0"/>
        <v>21.396395216918322</v>
      </c>
      <c r="C34" s="4">
        <f t="shared" si="1"/>
        <v>1014.7374784447405</v>
      </c>
      <c r="D34" s="9">
        <f t="shared" si="9"/>
        <v>18.701761598160147</v>
      </c>
      <c r="E34" s="9">
        <f t="shared" si="2"/>
        <v>665.58333073442145</v>
      </c>
      <c r="F34" s="11">
        <f t="shared" si="3"/>
        <v>18.393107340073346</v>
      </c>
      <c r="G34" s="4">
        <f t="shared" si="4"/>
        <v>1181.4969682893677</v>
      </c>
      <c r="H34" s="9">
        <f t="shared" si="10"/>
        <v>15.907034821873197</v>
      </c>
      <c r="I34" s="5">
        <f t="shared" si="5"/>
        <v>524.66095369622906</v>
      </c>
      <c r="J34" s="11">
        <f t="shared" si="6"/>
        <v>15.389819463228369</v>
      </c>
      <c r="K34" s="4">
        <f t="shared" si="7"/>
        <v>1375.6613072146283</v>
      </c>
      <c r="L34" s="9">
        <f t="shared" si="11"/>
        <v>12.746256306060616</v>
      </c>
      <c r="M34" s="5">
        <f t="shared" si="8"/>
        <v>387.08567919238823</v>
      </c>
    </row>
    <row r="35" spans="1:13" x14ac:dyDescent="0.55000000000000004">
      <c r="A35" s="15">
        <v>32</v>
      </c>
      <c r="B35" s="13">
        <f t="shared" si="0"/>
        <v>21.784038419300696</v>
      </c>
      <c r="C35" s="4">
        <f t="shared" si="1"/>
        <v>995.00371339128696</v>
      </c>
      <c r="D35" s="9">
        <f t="shared" si="9"/>
        <v>18.22831971914502</v>
      </c>
      <c r="E35" s="9">
        <f t="shared" si="2"/>
        <v>683.81165045356647</v>
      </c>
      <c r="F35" s="11">
        <f t="shared" si="3"/>
        <v>18.726339314842214</v>
      </c>
      <c r="G35" s="4">
        <f t="shared" si="4"/>
        <v>1161.7181600741044</v>
      </c>
      <c r="H35" s="9">
        <f t="shared" si="10"/>
        <v>15.550420137560423</v>
      </c>
      <c r="I35" s="5">
        <f t="shared" si="5"/>
        <v>540.21137383378948</v>
      </c>
      <c r="J35" s="11">
        <f t="shared" si="6"/>
        <v>15.668640210383726</v>
      </c>
      <c r="K35" s="4">
        <f t="shared" si="7"/>
        <v>1356.3658761092827</v>
      </c>
      <c r="L35" s="9">
        <f t="shared" si="11"/>
        <v>12.502834502119526</v>
      </c>
      <c r="M35" s="5">
        <f t="shared" si="8"/>
        <v>399.58851369450775</v>
      </c>
    </row>
    <row r="36" spans="1:13" x14ac:dyDescent="0.55000000000000004">
      <c r="A36" s="15">
        <v>33</v>
      </c>
      <c r="B36" s="13">
        <f t="shared" si="0"/>
        <v>22.162238593756211</v>
      </c>
      <c r="C36" s="4">
        <f t="shared" si="1"/>
        <v>976.1205803150192</v>
      </c>
      <c r="D36" s="9">
        <f t="shared" si="9"/>
        <v>17.771458964345015</v>
      </c>
      <c r="E36" s="9">
        <f t="shared" si="2"/>
        <v>701.58310941791149</v>
      </c>
      <c r="F36" s="11">
        <f t="shared" si="3"/>
        <v>19.05145372473563</v>
      </c>
      <c r="G36" s="4">
        <f t="shared" si="4"/>
        <v>1142.7403152087888</v>
      </c>
      <c r="H36" s="9">
        <f t="shared" si="10"/>
        <v>15.204118616424921</v>
      </c>
      <c r="I36" s="5">
        <f t="shared" si="5"/>
        <v>555.4154924502144</v>
      </c>
      <c r="J36" s="11">
        <f t="shared" si="6"/>
        <v>15.940668855715046</v>
      </c>
      <c r="K36" s="4">
        <f t="shared" si="7"/>
        <v>1337.8013478437767</v>
      </c>
      <c r="L36" s="9">
        <f t="shared" si="11"/>
        <v>12.264247049145524</v>
      </c>
      <c r="M36" s="5">
        <f t="shared" si="8"/>
        <v>411.85276074365328</v>
      </c>
    </row>
    <row r="37" spans="1:13" x14ac:dyDescent="0.55000000000000004">
      <c r="A37" s="15">
        <v>34</v>
      </c>
      <c r="B37" s="13">
        <f t="shared" si="0"/>
        <v>22.531433995804022</v>
      </c>
      <c r="C37" s="4">
        <f t="shared" si="1"/>
        <v>958.03276436330873</v>
      </c>
      <c r="D37" s="9">
        <f t="shared" si="9"/>
        <v>17.330702359615998</v>
      </c>
      <c r="E37" s="9">
        <f t="shared" si="2"/>
        <v>718.91381177752748</v>
      </c>
      <c r="F37" s="11">
        <f t="shared" si="3"/>
        <v>19.368827309887841</v>
      </c>
      <c r="G37" s="4">
        <f t="shared" si="4"/>
        <v>1124.5134010367781</v>
      </c>
      <c r="H37" s="9">
        <f t="shared" si="10"/>
        <v>14.868074522176244</v>
      </c>
      <c r="I37" s="5">
        <f t="shared" si="5"/>
        <v>570.28356697239064</v>
      </c>
      <c r="J37" s="11">
        <f t="shared" si="6"/>
        <v>16.206220623971653</v>
      </c>
      <c r="K37" s="4">
        <f t="shared" si="7"/>
        <v>1319.9239484796601</v>
      </c>
      <c r="L37" s="9">
        <f t="shared" si="11"/>
        <v>12.030746030512887</v>
      </c>
      <c r="M37" s="5">
        <f t="shared" si="8"/>
        <v>423.88350677416616</v>
      </c>
    </row>
    <row r="38" spans="1:13" x14ac:dyDescent="0.55000000000000004">
      <c r="A38" s="15">
        <v>35</v>
      </c>
      <c r="B38" s="13">
        <f t="shared" si="0"/>
        <v>22.892033010098871</v>
      </c>
      <c r="C38" s="4">
        <f t="shared" si="1"/>
        <v>940.68971130515683</v>
      </c>
      <c r="D38" s="9">
        <f t="shared" si="9"/>
        <v>16.905533427366208</v>
      </c>
      <c r="E38" s="9">
        <f t="shared" si="2"/>
        <v>735.81934520489369</v>
      </c>
      <c r="F38" s="11">
        <f t="shared" si="3"/>
        <v>19.678811132368615</v>
      </c>
      <c r="G38" s="4">
        <f t="shared" si="4"/>
        <v>1106.9915668445899</v>
      </c>
      <c r="H38" s="9">
        <f t="shared" si="10"/>
        <v>14.542162228445022</v>
      </c>
      <c r="I38" s="5">
        <f t="shared" si="5"/>
        <v>584.82572920083567</v>
      </c>
      <c r="J38" s="11">
        <f t="shared" si="6"/>
        <v>16.46558925463836</v>
      </c>
      <c r="K38" s="4">
        <f t="shared" si="7"/>
        <v>1302.6934538965254</v>
      </c>
      <c r="L38" s="9">
        <f t="shared" si="11"/>
        <v>11.80250022570209</v>
      </c>
      <c r="M38" s="5">
        <f t="shared" si="8"/>
        <v>435.68600699986825</v>
      </c>
    </row>
    <row r="39" spans="1:13" x14ac:dyDescent="0.55000000000000004">
      <c r="A39" s="15">
        <v>36</v>
      </c>
      <c r="B39" s="13">
        <f t="shared" si="0"/>
        <v>23.244416807282466</v>
      </c>
      <c r="C39" s="4">
        <f t="shared" si="1"/>
        <v>924.04512195335133</v>
      </c>
      <c r="D39" s="9">
        <f t="shared" si="9"/>
        <v>16.495412097016128</v>
      </c>
      <c r="E39" s="9">
        <f t="shared" si="2"/>
        <v>752.31475730190982</v>
      </c>
      <c r="F39" s="11">
        <f t="shared" si="3"/>
        <v>19.981732860107854</v>
      </c>
      <c r="G39" s="4">
        <f t="shared" si="4"/>
        <v>1090.1327097656483</v>
      </c>
      <c r="H39" s="9">
        <f t="shared" si="10"/>
        <v>14.226203721942056</v>
      </c>
      <c r="I39" s="5">
        <f t="shared" si="5"/>
        <v>599.05193292277772</v>
      </c>
      <c r="J39" s="11">
        <f t="shared" si="6"/>
        <v>16.719048912933243</v>
      </c>
      <c r="K39" s="4">
        <f t="shared" si="7"/>
        <v>1286.0728298514723</v>
      </c>
      <c r="L39" s="9">
        <f t="shared" si="11"/>
        <v>11.579611509764732</v>
      </c>
      <c r="M39" s="5">
        <f t="shared" si="8"/>
        <v>447.26561850963299</v>
      </c>
    </row>
    <row r="40" spans="1:13" x14ac:dyDescent="0.55000000000000004">
      <c r="A40" s="15">
        <v>37</v>
      </c>
      <c r="B40" s="13">
        <f t="shared" si="0"/>
        <v>23.588941712620105</v>
      </c>
      <c r="C40" s="4">
        <f t="shared" si="1"/>
        <v>908.05650998475539</v>
      </c>
      <c r="D40" s="9">
        <f t="shared" si="9"/>
        <v>16.099786739880074</v>
      </c>
      <c r="E40" s="9">
        <f t="shared" si="2"/>
        <v>768.4145440417899</v>
      </c>
      <c r="F40" s="11">
        <f t="shared" si="3"/>
        <v>20.277898803060395</v>
      </c>
      <c r="G40" s="4">
        <f t="shared" si="4"/>
        <v>1073.8980941054294</v>
      </c>
      <c r="H40" s="9">
        <f t="shared" si="10"/>
        <v>13.919982401140373</v>
      </c>
      <c r="I40" s="5">
        <f t="shared" si="5"/>
        <v>612.9719153239181</v>
      </c>
      <c r="J40" s="11">
        <f t="shared" si="6"/>
        <v>16.966855893500682</v>
      </c>
      <c r="K40" s="4">
        <f t="shared" si="7"/>
        <v>1270.0279154902323</v>
      </c>
      <c r="L40" s="9">
        <f t="shared" si="11"/>
        <v>11.362128169021901</v>
      </c>
      <c r="M40" s="5">
        <f t="shared" si="8"/>
        <v>458.62774667865489</v>
      </c>
    </row>
    <row r="41" spans="1:13" x14ac:dyDescent="0.55000000000000004">
      <c r="A41" s="15">
        <v>38</v>
      </c>
      <c r="B41" s="13">
        <f t="shared" si="0"/>
        <v>23.925941322901149</v>
      </c>
      <c r="C41" s="4">
        <f t="shared" si="1"/>
        <v>892.68481405328578</v>
      </c>
      <c r="D41" s="9">
        <f t="shared" si="9"/>
        <v>15.718103215690235</v>
      </c>
      <c r="E41" s="9">
        <f t="shared" si="2"/>
        <v>784.13264725748013</v>
      </c>
      <c r="F41" s="11">
        <f t="shared" si="3"/>
        <v>20.567595732969458</v>
      </c>
      <c r="G41" s="4">
        <f t="shared" si="4"/>
        <v>1058.2520165384062</v>
      </c>
      <c r="H41" s="9">
        <f t="shared" si="10"/>
        <v>13.623253949952755</v>
      </c>
      <c r="I41" s="5">
        <f t="shared" si="5"/>
        <v>626.59516927387085</v>
      </c>
      <c r="J41" s="11">
        <f t="shared" si="6"/>
        <v>17.20925014303776</v>
      </c>
      <c r="K41" s="4">
        <f t="shared" si="7"/>
        <v>1254.5271442701555</v>
      </c>
      <c r="L41" s="9">
        <f t="shared" si="11"/>
        <v>11.150055727725714</v>
      </c>
      <c r="M41" s="5">
        <f t="shared" si="8"/>
        <v>469.7778024063806</v>
      </c>
    </row>
    <row r="42" spans="1:13" x14ac:dyDescent="0.55000000000000004">
      <c r="A42" s="15">
        <v>39</v>
      </c>
      <c r="B42" s="13">
        <f t="shared" si="0"/>
        <v>24.255728402865472</v>
      </c>
      <c r="C42" s="4">
        <f t="shared" si="1"/>
        <v>877.8940565547116</v>
      </c>
      <c r="D42" s="9">
        <f t="shared" si="9"/>
        <v>15.349811612267445</v>
      </c>
      <c r="E42" s="9">
        <f t="shared" si="2"/>
        <v>799.48245886974757</v>
      </c>
      <c r="F42" s="11">
        <f t="shared" si="3"/>
        <v>20.851092513602712</v>
      </c>
      <c r="G42" s="4">
        <f t="shared" si="4"/>
        <v>1043.1615108240749</v>
      </c>
      <c r="H42" s="9">
        <f t="shared" si="10"/>
        <v>13.335754896791968</v>
      </c>
      <c r="I42" s="5">
        <f t="shared" si="5"/>
        <v>639.93092417066282</v>
      </c>
      <c r="J42" s="11">
        <f t="shared" si="6"/>
        <v>17.446456624339948</v>
      </c>
      <c r="K42" s="4">
        <f t="shared" si="7"/>
        <v>1239.5412971985979</v>
      </c>
      <c r="L42" s="9">
        <f t="shared" si="11"/>
        <v>10.943365760897734</v>
      </c>
      <c r="M42" s="5">
        <f t="shared" si="8"/>
        <v>480.72116816727834</v>
      </c>
    </row>
    <row r="43" spans="1:13" x14ac:dyDescent="0.55000000000000004">
      <c r="A43" s="15">
        <v>40</v>
      </c>
      <c r="B43" s="13">
        <f t="shared" si="0"/>
        <v>24.578596588023089</v>
      </c>
      <c r="C43" s="4">
        <f t="shared" si="1"/>
        <v>863.65104260771511</v>
      </c>
      <c r="D43" s="9">
        <f t="shared" si="9"/>
        <v>14.994371203487503</v>
      </c>
      <c r="E43" s="9">
        <f t="shared" si="2"/>
        <v>814.47683007323508</v>
      </c>
      <c r="F43" s="11">
        <f t="shared" si="3"/>
        <v>21.128641564557011</v>
      </c>
      <c r="G43" s="4">
        <f t="shared" si="4"/>
        <v>1028.596086677175</v>
      </c>
      <c r="H43" s="9">
        <f t="shared" si="10"/>
        <v>13.057209338380517</v>
      </c>
      <c r="I43" s="5">
        <f t="shared" si="5"/>
        <v>652.98813350904334</v>
      </c>
      <c r="J43" s="11">
        <f t="shared" si="6"/>
        <v>17.678686541090926</v>
      </c>
      <c r="K43" s="4">
        <f t="shared" si="7"/>
        <v>1225.0432840711162</v>
      </c>
      <c r="L43" s="9">
        <f t="shared" si="11"/>
        <v>10.742003074104559</v>
      </c>
      <c r="M43" s="5">
        <f t="shared" si="8"/>
        <v>491.4631712413829</v>
      </c>
    </row>
    <row r="44" spans="1:13" x14ac:dyDescent="0.55000000000000004">
      <c r="A44" s="15">
        <v>41</v>
      </c>
      <c r="B44" s="13">
        <f t="shared" si="0"/>
        <v>24.894821917021829</v>
      </c>
      <c r="C44" s="4">
        <f t="shared" si="1"/>
        <v>849.92509381146874</v>
      </c>
      <c r="D44" s="9">
        <f t="shared" si="9"/>
        <v>14.651254031255007</v>
      </c>
      <c r="E44" s="9">
        <f t="shared" si="2"/>
        <v>829.12808410449009</v>
      </c>
      <c r="F44" s="11">
        <f t="shared" si="3"/>
        <v>21.400480178536469</v>
      </c>
      <c r="G44" s="4">
        <f t="shared" si="4"/>
        <v>1014.5274982456225</v>
      </c>
      <c r="H44" s="9">
        <f t="shared" si="10"/>
        <v>12.78733420597348</v>
      </c>
      <c r="I44" s="5">
        <f t="shared" si="5"/>
        <v>665.77546771501682</v>
      </c>
      <c r="J44" s="11">
        <f t="shared" si="6"/>
        <v>17.906138440051105</v>
      </c>
      <c r="K44" s="4">
        <f t="shared" si="7"/>
        <v>1211.0079490426658</v>
      </c>
      <c r="L44" s="9">
        <f t="shared" si="11"/>
        <v>10.545891556057597</v>
      </c>
      <c r="M44" s="5">
        <f t="shared" si="8"/>
        <v>502.00906279744049</v>
      </c>
    </row>
    <row r="45" spans="1:13" x14ac:dyDescent="0.55000000000000004">
      <c r="A45" s="15">
        <v>42</v>
      </c>
      <c r="B45" s="13">
        <f t="shared" si="0"/>
        <v>25.204664213572318</v>
      </c>
      <c r="C45" s="4">
        <f t="shared" si="1"/>
        <v>836.68781216595949</v>
      </c>
      <c r="D45" s="9">
        <f t="shared" si="9"/>
        <v>14.319947425804116</v>
      </c>
      <c r="E45" s="9">
        <f t="shared" si="2"/>
        <v>843.4480315302942</v>
      </c>
      <c r="F45" s="11">
        <f t="shared" si="3"/>
        <v>21.666831709304684</v>
      </c>
      <c r="G45" s="4">
        <f t="shared" si="4"/>
        <v>1000.9295383303242</v>
      </c>
      <c r="H45" s="9">
        <f t="shared" si="10"/>
        <v>12.525843372312579</v>
      </c>
      <c r="I45" s="5">
        <f t="shared" si="5"/>
        <v>678.3013110873294</v>
      </c>
      <c r="J45" s="11">
        <f t="shared" si="6"/>
        <v>18.128999205037051</v>
      </c>
      <c r="K45" s="4">
        <f t="shared" si="7"/>
        <v>1197.4118974060473</v>
      </c>
      <c r="L45" s="9">
        <f t="shared" si="11"/>
        <v>10.354938950384053</v>
      </c>
      <c r="M45" s="5">
        <f t="shared" si="8"/>
        <v>512.36400174782455</v>
      </c>
    </row>
    <row r="46" spans="1:13" x14ac:dyDescent="0.55000000000000004">
      <c r="A46" s="15">
        <v>43</v>
      </c>
      <c r="B46" s="13">
        <f t="shared" si="0"/>
        <v>25.50836833526883</v>
      </c>
      <c r="C46" s="4">
        <f t="shared" si="1"/>
        <v>823.91287022879737</v>
      </c>
      <c r="D46" s="9">
        <f t="shared" si="9"/>
        <v>13.999955708270022</v>
      </c>
      <c r="E46" s="9">
        <f t="shared" si="2"/>
        <v>857.44798723856422</v>
      </c>
      <c r="F46" s="11">
        <f t="shared" si="3"/>
        <v>21.927906645215838</v>
      </c>
      <c r="G46" s="4">
        <f t="shared" si="4"/>
        <v>987.77785504905034</v>
      </c>
      <c r="H46" s="9">
        <f t="shared" si="10"/>
        <v>12.272450835630252</v>
      </c>
      <c r="I46" s="5">
        <f t="shared" si="5"/>
        <v>690.57376192295965</v>
      </c>
      <c r="J46" s="11">
        <f t="shared" si="6"/>
        <v>18.347444955162846</v>
      </c>
      <c r="K46" s="4">
        <f t="shared" si="7"/>
        <v>1184.2333409045466</v>
      </c>
      <c r="L46" s="9">
        <f t="shared" si="11"/>
        <v>10.169040745536108</v>
      </c>
      <c r="M46" s="5">
        <f t="shared" si="8"/>
        <v>522.53304249336065</v>
      </c>
    </row>
    <row r="47" spans="1:13" x14ac:dyDescent="0.55000000000000004">
      <c r="A47" s="15">
        <v>44</v>
      </c>
      <c r="B47" s="13">
        <f t="shared" si="0"/>
        <v>25.806165304369195</v>
      </c>
      <c r="C47" s="4">
        <f t="shared" si="1"/>
        <v>811.57582415666559</v>
      </c>
      <c r="D47" s="9">
        <f t="shared" si="9"/>
        <v>13.690801265280015</v>
      </c>
      <c r="E47" s="9">
        <f t="shared" si="2"/>
        <v>871.13878850384424</v>
      </c>
      <c r="F47" s="11">
        <f t="shared" si="3"/>
        <v>22.183903581273576</v>
      </c>
      <c r="G47" s="4">
        <f t="shared" si="4"/>
        <v>975.04978812231582</v>
      </c>
      <c r="H47" s="9">
        <f t="shared" si="10"/>
        <v>12.026873168369093</v>
      </c>
      <c r="I47" s="5">
        <f t="shared" si="5"/>
        <v>702.60063509132874</v>
      </c>
      <c r="J47" s="11">
        <f t="shared" si="6"/>
        <v>18.561641858177953</v>
      </c>
      <c r="K47" s="4">
        <f t="shared" si="7"/>
        <v>1171.451959285873</v>
      </c>
      <c r="L47" s="9">
        <f t="shared" si="11"/>
        <v>9.9880833439156049</v>
      </c>
      <c r="M47" s="5">
        <f t="shared" si="8"/>
        <v>532.52112583727626</v>
      </c>
    </row>
    <row r="48" spans="1:13" x14ac:dyDescent="0.55000000000000004">
      <c r="A48" s="15">
        <v>45</v>
      </c>
      <c r="B48" s="13">
        <f t="shared" si="0"/>
        <v>26.098273333653903</v>
      </c>
      <c r="C48" s="4">
        <f t="shared" si="1"/>
        <v>799.65394676110759</v>
      </c>
      <c r="D48" s="9">
        <f t="shared" si="9"/>
        <v>13.392025143326123</v>
      </c>
      <c r="E48" s="9">
        <f t="shared" si="2"/>
        <v>884.53081364717036</v>
      </c>
      <c r="F48" s="11">
        <f t="shared" si="3"/>
        <v>22.435010100996237</v>
      </c>
      <c r="G48" s="4">
        <f t="shared" si="4"/>
        <v>962.72422235901627</v>
      </c>
      <c r="H48" s="9">
        <f t="shared" si="10"/>
        <v>11.78883137993364</v>
      </c>
      <c r="I48" s="5">
        <f t="shared" si="5"/>
        <v>714.38946647126238</v>
      </c>
      <c r="J48" s="11">
        <f t="shared" si="6"/>
        <v>18.771746868338568</v>
      </c>
      <c r="K48" s="4">
        <f t="shared" si="7"/>
        <v>1159.0487761247309</v>
      </c>
      <c r="L48" s="9">
        <f t="shared" si="11"/>
        <v>9.8119466409027609</v>
      </c>
      <c r="M48" s="5">
        <f t="shared" si="8"/>
        <v>542.33307247817902</v>
      </c>
    </row>
    <row r="49" spans="1:13" x14ac:dyDescent="0.55000000000000004">
      <c r="A49" s="15">
        <v>46</v>
      </c>
      <c r="B49" s="13">
        <f t="shared" si="0"/>
        <v>26.384898758820473</v>
      </c>
      <c r="C49" s="4">
        <f t="shared" si="1"/>
        <v>788.12607811340615</v>
      </c>
      <c r="D49" s="9">
        <f t="shared" si="9"/>
        <v>13.103187278097721</v>
      </c>
      <c r="E49" s="9">
        <f t="shared" si="2"/>
        <v>897.63400092526808</v>
      </c>
      <c r="F49" s="11">
        <f t="shared" si="3"/>
        <v>22.681403577936422</v>
      </c>
      <c r="G49" s="4">
        <f t="shared" si="4"/>
        <v>950.78145625668901</v>
      </c>
      <c r="H49" s="9">
        <f t="shared" si="10"/>
        <v>11.558052312628547</v>
      </c>
      <c r="I49" s="5">
        <f t="shared" si="5"/>
        <v>725.94751878389093</v>
      </c>
      <c r="J49" s="11">
        <f t="shared" si="6"/>
        <v>18.977908397052371</v>
      </c>
      <c r="K49" s="4">
        <f t="shared" si="7"/>
        <v>1147.006047212046</v>
      </c>
      <c r="L49" s="9">
        <f t="shared" si="11"/>
        <v>9.6405061201272702</v>
      </c>
      <c r="M49" s="5">
        <f t="shared" si="8"/>
        <v>551.97357859830629</v>
      </c>
    </row>
    <row r="50" spans="1:13" x14ac:dyDescent="0.55000000000000004">
      <c r="A50" s="15">
        <v>47</v>
      </c>
      <c r="B50" s="13">
        <f t="shared" si="0"/>
        <v>26.666236887441336</v>
      </c>
      <c r="C50" s="4">
        <f t="shared" si="1"/>
        <v>776.97249157508509</v>
      </c>
      <c r="D50" s="9">
        <f t="shared" si="9"/>
        <v>12.823866448692684</v>
      </c>
      <c r="E50" s="9">
        <f t="shared" si="2"/>
        <v>910.45786737396077</v>
      </c>
      <c r="F50" s="11">
        <f t="shared" si="3"/>
        <v>22.923251905475599</v>
      </c>
      <c r="G50" s="4">
        <f t="shared" si="4"/>
        <v>939.20308391634944</v>
      </c>
      <c r="H50" s="9">
        <f t="shared" si="10"/>
        <v>11.334269665960505</v>
      </c>
      <c r="I50" s="5">
        <f t="shared" si="5"/>
        <v>737.28178844985143</v>
      </c>
      <c r="J50" s="11">
        <f t="shared" si="6"/>
        <v>19.180266923509858</v>
      </c>
      <c r="K50" s="4">
        <f t="shared" si="7"/>
        <v>1135.3071600382868</v>
      </c>
      <c r="L50" s="9">
        <f t="shared" si="11"/>
        <v>9.4736345516546407</v>
      </c>
      <c r="M50" s="5">
        <f t="shared" si="8"/>
        <v>561.44721314996093</v>
      </c>
    </row>
    <row r="51" spans="1:13" x14ac:dyDescent="0.55000000000000004">
      <c r="A51" s="15">
        <v>48</v>
      </c>
      <c r="B51" s="13">
        <f t="shared" si="0"/>
        <v>26.942472773282862</v>
      </c>
      <c r="C51" s="4">
        <f t="shared" si="1"/>
        <v>766.17477341996653</v>
      </c>
      <c r="D51" s="9">
        <f t="shared" si="9"/>
        <v>12.553660026752368</v>
      </c>
      <c r="E51" s="9">
        <f t="shared" si="2"/>
        <v>923.01152740071313</v>
      </c>
      <c r="F51" s="11">
        <f t="shared" si="3"/>
        <v>23.160714162456436</v>
      </c>
      <c r="G51" s="4">
        <f t="shared" si="4"/>
        <v>927.97188871381138</v>
      </c>
      <c r="H51" s="9">
        <f t="shared" si="10"/>
        <v>11.117224725485926</v>
      </c>
      <c r="I51" s="5">
        <f t="shared" si="5"/>
        <v>748.39901317533736</v>
      </c>
      <c r="J51" s="11">
        <f t="shared" si="6"/>
        <v>19.378955551630007</v>
      </c>
      <c r="K51" s="4">
        <f t="shared" si="7"/>
        <v>1123.9365430934943</v>
      </c>
      <c r="L51" s="9">
        <f t="shared" si="11"/>
        <v>9.3112033639212086</v>
      </c>
      <c r="M51" s="5">
        <f t="shared" si="8"/>
        <v>570.75841651388214</v>
      </c>
    </row>
    <row r="52" spans="1:13" x14ac:dyDescent="0.55000000000000004">
      <c r="A52" s="15">
        <v>49</v>
      </c>
      <c r="B52" s="13">
        <f t="shared" si="0"/>
        <v>27.213781923722916</v>
      </c>
      <c r="C52" s="4">
        <f t="shared" si="1"/>
        <v>755.71571445935569</v>
      </c>
      <c r="D52" s="9">
        <f t="shared" si="9"/>
        <v>12.292183575220292</v>
      </c>
      <c r="E52" s="9">
        <f t="shared" si="2"/>
        <v>935.30371097593343</v>
      </c>
      <c r="F52" s="11">
        <f t="shared" si="3"/>
        <v>23.393941221304285</v>
      </c>
      <c r="G52" s="4">
        <f t="shared" si="4"/>
        <v>917.07174737520245</v>
      </c>
      <c r="H52" s="9">
        <f t="shared" si="10"/>
        <v>10.906666857297523</v>
      </c>
      <c r="I52" s="5">
        <f t="shared" si="5"/>
        <v>759.30568003263488</v>
      </c>
      <c r="J52" s="11">
        <f t="shared" si="6"/>
        <v>19.574100518885651</v>
      </c>
      <c r="K52" s="4">
        <f t="shared" si="7"/>
        <v>1112.8795838729898</v>
      </c>
      <c r="L52" s="9">
        <f t="shared" si="11"/>
        <v>9.1530837473615065</v>
      </c>
      <c r="M52" s="5">
        <f t="shared" si="8"/>
        <v>579.91150026124365</v>
      </c>
    </row>
    <row r="53" spans="1:13" x14ac:dyDescent="0.55000000000000004">
      <c r="A53" s="15">
        <v>50</v>
      </c>
      <c r="B53" s="13">
        <f t="shared" si="0"/>
        <v>27.480330947085807</v>
      </c>
      <c r="C53" s="4">
        <f t="shared" si="1"/>
        <v>745.57921229117994</v>
      </c>
      <c r="D53" s="9">
        <f t="shared" si="9"/>
        <v>12.039070339282944</v>
      </c>
      <c r="E53" s="9">
        <f t="shared" si="2"/>
        <v>947.34278131521637</v>
      </c>
      <c r="F53" s="11">
        <f t="shared" si="3"/>
        <v>23.623076304499456</v>
      </c>
      <c r="G53" s="4">
        <f t="shared" si="4"/>
        <v>906.4875432800975</v>
      </c>
      <c r="H53" s="9">
        <f t="shared" si="10"/>
        <v>10.702353817166113</v>
      </c>
      <c r="I53" s="5">
        <f t="shared" si="5"/>
        <v>770.008033849801</v>
      </c>
      <c r="J53" s="11">
        <f t="shared" si="6"/>
        <v>19.765821661913105</v>
      </c>
      <c r="K53" s="4">
        <f t="shared" si="7"/>
        <v>1102.122554620086</v>
      </c>
      <c r="L53" s="9">
        <f t="shared" si="11"/>
        <v>8.999147537302747</v>
      </c>
      <c r="M53" s="5">
        <f t="shared" si="8"/>
        <v>588.91064779854639</v>
      </c>
    </row>
    <row r="54" spans="1:13" x14ac:dyDescent="0.55000000000000004">
      <c r="A54" s="15">
        <v>51</v>
      </c>
      <c r="B54" s="13">
        <f t="shared" si="0"/>
        <v>27.742278145917677</v>
      </c>
      <c r="C54" s="4">
        <f t="shared" si="1"/>
        <v>735.75018297256577</v>
      </c>
      <c r="D54" s="9">
        <f t="shared" si="9"/>
        <v>11.793970662567972</v>
      </c>
      <c r="E54" s="9">
        <f t="shared" si="2"/>
        <v>959.13675197778434</v>
      </c>
      <c r="F54" s="11">
        <f t="shared" si="3"/>
        <v>23.848255494578002</v>
      </c>
      <c r="G54" s="4">
        <f t="shared" si="4"/>
        <v>896.20508796600723</v>
      </c>
      <c r="H54" s="9">
        <f t="shared" si="10"/>
        <v>10.504051913681565</v>
      </c>
      <c r="I54" s="5">
        <f t="shared" si="5"/>
        <v>780.51208576348256</v>
      </c>
      <c r="J54" s="11">
        <f t="shared" si="6"/>
        <v>19.954232843238323</v>
      </c>
      <c r="K54" s="4">
        <f t="shared" si="7"/>
        <v>1091.6525449591463</v>
      </c>
      <c r="L54" s="9">
        <f t="shared" si="11"/>
        <v>8.8492679151847824</v>
      </c>
      <c r="M54" s="5">
        <f t="shared" si="8"/>
        <v>597.75991571373117</v>
      </c>
    </row>
    <row r="55" spans="1:13" x14ac:dyDescent="0.55000000000000004">
      <c r="A55" s="15">
        <v>52</v>
      </c>
      <c r="B55" s="13">
        <f t="shared" si="0"/>
        <v>27.999774061533447</v>
      </c>
      <c r="C55" s="4">
        <f t="shared" si="1"/>
        <v>726.21448106835385</v>
      </c>
      <c r="D55" s="9">
        <f t="shared" si="9"/>
        <v>11.556551354248199</v>
      </c>
      <c r="E55" s="9">
        <f t="shared" si="2"/>
        <v>970.69330333203254</v>
      </c>
      <c r="F55" s="11">
        <f t="shared" si="3"/>
        <v>24.069608202243749</v>
      </c>
      <c r="G55" s="4">
        <f t="shared" si="4"/>
        <v>886.21104993697577</v>
      </c>
      <c r="H55" s="9">
        <f t="shared" si="10"/>
        <v>10.311536057079593</v>
      </c>
      <c r="I55" s="5">
        <f t="shared" si="5"/>
        <v>790.82362182056215</v>
      </c>
      <c r="J55" s="11">
        <f t="shared" si="6"/>
        <v>20.139442342954048</v>
      </c>
      <c r="K55" s="4">
        <f t="shared" si="7"/>
        <v>1081.4574006773012</v>
      </c>
      <c r="L55" s="9">
        <f t="shared" si="11"/>
        <v>8.7033199602531113</v>
      </c>
      <c r="M55" s="5">
        <f t="shared" si="8"/>
        <v>606.46323567398429</v>
      </c>
    </row>
    <row r="56" spans="1:13" x14ac:dyDescent="0.55000000000000004">
      <c r="A56" s="15">
        <v>53</v>
      </c>
      <c r="B56" s="13">
        <f t="shared" si="0"/>
        <v>28.252961974563522</v>
      </c>
      <c r="C56" s="4">
        <f t="shared" si="1"/>
        <v>716.95882715942651</v>
      </c>
      <c r="D56" s="9">
        <f t="shared" si="9"/>
        <v>11.326495026811244</v>
      </c>
      <c r="E56" s="9">
        <f t="shared" si="2"/>
        <v>982.01979835884379</v>
      </c>
      <c r="F56" s="11">
        <f t="shared" si="3"/>
        <v>24.287257596656183</v>
      </c>
      <c r="G56" s="4">
        <f t="shared" si="4"/>
        <v>876.49288999003159</v>
      </c>
      <c r="H56" s="9">
        <f t="shared" si="10"/>
        <v>10.124589719157257</v>
      </c>
      <c r="I56" s="5">
        <f t="shared" si="5"/>
        <v>800.94821153971941</v>
      </c>
      <c r="J56" s="11">
        <f t="shared" si="6"/>
        <v>20.321553218748836</v>
      </c>
      <c r="K56" s="4">
        <f t="shared" si="7"/>
        <v>1071.5256680035941</v>
      </c>
      <c r="L56" s="9">
        <f t="shared" si="11"/>
        <v>8.5611810782306748</v>
      </c>
      <c r="M56" s="5">
        <f t="shared" si="8"/>
        <v>615.02441675221496</v>
      </c>
    </row>
    <row r="57" spans="1:13" x14ac:dyDescent="0.55000000000000004">
      <c r="A57" s="15">
        <v>54</v>
      </c>
      <c r="B57" s="13">
        <f t="shared" si="0"/>
        <v>28.501978365702335</v>
      </c>
      <c r="C57" s="4">
        <f t="shared" si="1"/>
        <v>707.97074200780344</v>
      </c>
      <c r="D57" s="9">
        <f t="shared" si="9"/>
        <v>11.103499419686727</v>
      </c>
      <c r="E57" s="9">
        <f t="shared" si="2"/>
        <v>993.12329777853051</v>
      </c>
      <c r="F57" s="11">
        <f t="shared" si="3"/>
        <v>24.501321001506373</v>
      </c>
      <c r="G57" s="4">
        <f t="shared" si="4"/>
        <v>867.03880236895532</v>
      </c>
      <c r="H57" s="9">
        <f t="shared" si="10"/>
        <v>9.9430048247635341</v>
      </c>
      <c r="I57" s="5">
        <f t="shared" si="5"/>
        <v>810.89121636448294</v>
      </c>
      <c r="J57" s="11">
        <f t="shared" si="6"/>
        <v>20.500663637310407</v>
      </c>
      <c r="K57" s="4">
        <f t="shared" si="7"/>
        <v>1061.8465428125085</v>
      </c>
      <c r="L57" s="9">
        <f t="shared" si="11"/>
        <v>8.4227313288553205</v>
      </c>
      <c r="M57" s="5">
        <f t="shared" si="8"/>
        <v>623.44714808107028</v>
      </c>
    </row>
    <row r="58" spans="1:13" x14ac:dyDescent="0.55000000000000004">
      <c r="A58" s="15">
        <v>55</v>
      </c>
      <c r="B58" s="13">
        <f t="shared" si="0"/>
        <v>28.746953340399834</v>
      </c>
      <c r="C58" s="4">
        <f t="shared" si="1"/>
        <v>699.23848667307846</v>
      </c>
      <c r="D58" s="9">
        <f t="shared" si="9"/>
        <v>10.887276720274713</v>
      </c>
      <c r="E58" s="9">
        <f t="shared" si="2"/>
        <v>1004.0105744988052</v>
      </c>
      <c r="F58" s="11">
        <f t="shared" si="3"/>
        <v>24.711910260097</v>
      </c>
      <c r="G58" s="4">
        <f t="shared" si="4"/>
        <v>857.83766113761567</v>
      </c>
      <c r="H58" s="9">
        <f t="shared" si="10"/>
        <v>9.7665815912517928</v>
      </c>
      <c r="I58" s="5">
        <f t="shared" si="5"/>
        <v>820.65779795573474</v>
      </c>
      <c r="J58" s="11">
        <f t="shared" si="6"/>
        <v>20.676867179794161</v>
      </c>
      <c r="K58" s="4">
        <f t="shared" si="7"/>
        <v>1052.4098242465739</v>
      </c>
      <c r="L58" s="9">
        <f t="shared" si="11"/>
        <v>8.2878536703194641</v>
      </c>
      <c r="M58" s="5">
        <f t="shared" si="8"/>
        <v>631.73500175138975</v>
      </c>
    </row>
    <row r="59" spans="1:13" x14ac:dyDescent="0.55000000000000004">
      <c r="A59" s="15">
        <v>56</v>
      </c>
      <c r="B59" s="13">
        <f t="shared" si="0"/>
        <v>28.988011020833717</v>
      </c>
      <c r="C59" s="4">
        <f t="shared" si="1"/>
        <v>690.75100795915864</v>
      </c>
      <c r="D59" s="9">
        <f t="shared" si="9"/>
        <v>10.677552891058895</v>
      </c>
      <c r="E59" s="9">
        <f t="shared" si="2"/>
        <v>1014.6881273898641</v>
      </c>
      <c r="F59" s="11">
        <f t="shared" si="3"/>
        <v>24.919132072295703</v>
      </c>
      <c r="G59" s="4">
        <f t="shared" si="4"/>
        <v>848.87897123683933</v>
      </c>
      <c r="H59" s="9">
        <f t="shared" si="10"/>
        <v>9.5951283291342406</v>
      </c>
      <c r="I59" s="5">
        <f t="shared" si="5"/>
        <v>830.25292628486898</v>
      </c>
      <c r="J59" s="11">
        <f t="shared" si="6"/>
        <v>20.850253123757685</v>
      </c>
      <c r="K59" s="4">
        <f t="shared" si="7"/>
        <v>1043.2058723115474</v>
      </c>
      <c r="L59" s="9">
        <f t="shared" si="11"/>
        <v>8.1564341356167915</v>
      </c>
      <c r="M59" s="5">
        <f t="shared" si="8"/>
        <v>639.89143588700654</v>
      </c>
    </row>
    <row r="60" spans="1:13" x14ac:dyDescent="0.55000000000000004">
      <c r="A60" s="15">
        <v>57</v>
      </c>
      <c r="B60" s="13">
        <f t="shared" si="0"/>
        <v>29.225269908144664</v>
      </c>
      <c r="C60" s="4">
        <f t="shared" si="1"/>
        <v>682.49788864350808</v>
      </c>
      <c r="D60" s="9">
        <f t="shared" si="9"/>
        <v>10.474067009305145</v>
      </c>
      <c r="E60" s="9">
        <f t="shared" si="2"/>
        <v>1025.1621943991693</v>
      </c>
      <c r="F60" s="11">
        <f t="shared" si="3"/>
        <v>25.123088305925471</v>
      </c>
      <c r="G60" s="4">
        <f t="shared" si="4"/>
        <v>840.15282375112099</v>
      </c>
      <c r="H60" s="9">
        <f t="shared" si="10"/>
        <v>9.4284612144554103</v>
      </c>
      <c r="I60" s="5">
        <f t="shared" si="5"/>
        <v>839.68138749932439</v>
      </c>
      <c r="J60" s="11">
        <f t="shared" si="6"/>
        <v>21.020906703706274</v>
      </c>
      <c r="K60" s="4">
        <f t="shared" si="7"/>
        <v>1034.2255690488666</v>
      </c>
      <c r="L60" s="9">
        <f t="shared" si="11"/>
        <v>8.0283619531346631</v>
      </c>
      <c r="M60" s="5">
        <f t="shared" si="8"/>
        <v>647.9197978401412</v>
      </c>
    </row>
    <row r="61" spans="1:13" x14ac:dyDescent="0.55000000000000004">
      <c r="A61" s="15">
        <v>58</v>
      </c>
      <c r="B61" s="13">
        <f t="shared" si="0"/>
        <v>29.458843217605089</v>
      </c>
      <c r="C61" s="4">
        <f t="shared" si="1"/>
        <v>674.46930200467455</v>
      </c>
      <c r="D61" s="9">
        <f t="shared" si="9"/>
        <v>10.276570624007263</v>
      </c>
      <c r="E61" s="9">
        <f t="shared" si="2"/>
        <v>1035.4387650231765</v>
      </c>
      <c r="F61" s="11">
        <f t="shared" si="3"/>
        <v>25.323876284887682</v>
      </c>
      <c r="G61" s="4">
        <f t="shared" si="4"/>
        <v>831.64985496570921</v>
      </c>
      <c r="H61" s="9">
        <f t="shared" si="10"/>
        <v>9.2664040413910698</v>
      </c>
      <c r="I61" s="5">
        <f t="shared" si="5"/>
        <v>848.94779154071546</v>
      </c>
      <c r="J61" s="11">
        <f t="shared" si="6"/>
        <v>21.18890935217027</v>
      </c>
      <c r="K61" s="4">
        <f t="shared" si="7"/>
        <v>1025.4602829347032</v>
      </c>
      <c r="L61" s="9">
        <f t="shared" si="11"/>
        <v>7.9035296217724635</v>
      </c>
      <c r="M61" s="5">
        <f t="shared" si="8"/>
        <v>655.82332746191366</v>
      </c>
    </row>
    <row r="62" spans="1:13" x14ac:dyDescent="0.55000000000000004">
      <c r="A62" s="15">
        <v>59</v>
      </c>
      <c r="B62" s="13">
        <f t="shared" si="0"/>
        <v>29.688839189115551</v>
      </c>
      <c r="C62" s="4">
        <f t="shared" si="1"/>
        <v>666.65597021931433</v>
      </c>
      <c r="D62" s="9">
        <f t="shared" si="9"/>
        <v>10.084827133451199</v>
      </c>
      <c r="E62" s="9">
        <f t="shared" si="2"/>
        <v>1045.5235921566277</v>
      </c>
      <c r="F62" s="11">
        <f t="shared" si="3"/>
        <v>25.52158905607595</v>
      </c>
      <c r="G62" s="4">
        <f t="shared" si="4"/>
        <v>823.3612088419618</v>
      </c>
      <c r="H62" s="9">
        <f t="shared" si="10"/>
        <v>9.1087879617347198</v>
      </c>
      <c r="I62" s="5">
        <f t="shared" si="5"/>
        <v>858.05657950245018</v>
      </c>
      <c r="J62" s="11">
        <f t="shared" si="6"/>
        <v>21.354338923036348</v>
      </c>
      <c r="K62" s="4">
        <f t="shared" si="7"/>
        <v>1016.9018361939751</v>
      </c>
      <c r="L62" s="9">
        <f t="shared" si="11"/>
        <v>7.7818329490795577</v>
      </c>
      <c r="M62" s="5">
        <f t="shared" si="8"/>
        <v>663.60516041099322</v>
      </c>
    </row>
    <row r="63" spans="1:13" x14ac:dyDescent="0.55000000000000004">
      <c r="A63" s="15">
        <v>60</v>
      </c>
      <c r="B63" s="13">
        <f t="shared" si="0"/>
        <v>29.915361375179842</v>
      </c>
      <c r="C63" s="4">
        <f t="shared" si="1"/>
        <v>659.04912624826795</v>
      </c>
      <c r="D63" s="9">
        <f t="shared" si="9"/>
        <v>9.8986111856122534</v>
      </c>
      <c r="E63" s="9">
        <f t="shared" si="2"/>
        <v>1055.42220334224</v>
      </c>
      <c r="F63" s="11">
        <f t="shared" si="3"/>
        <v>25.716315636929821</v>
      </c>
      <c r="G63" s="4">
        <f t="shared" si="4"/>
        <v>815.27850258024046</v>
      </c>
      <c r="H63" s="9">
        <f t="shared" si="10"/>
        <v>8.9554512167076155</v>
      </c>
      <c r="I63" s="5">
        <f t="shared" si="5"/>
        <v>867.01203071915779</v>
      </c>
      <c r="J63" s="11">
        <f t="shared" si="6"/>
        <v>21.517269898679796</v>
      </c>
      <c r="K63" s="4">
        <f t="shared" si="7"/>
        <v>1008.5424747518603</v>
      </c>
      <c r="L63" s="9">
        <f t="shared" si="11"/>
        <v>7.663171059482238</v>
      </c>
      <c r="M63" s="5">
        <f t="shared" si="8"/>
        <v>671.26833147047546</v>
      </c>
    </row>
    <row r="64" spans="1:13" x14ac:dyDescent="0.55000000000000004">
      <c r="A64" s="15">
        <v>61</v>
      </c>
      <c r="B64" s="13">
        <f t="shared" si="0"/>
        <v>30.138508908294156</v>
      </c>
      <c r="C64" s="4">
        <f t="shared" si="1"/>
        <v>651.64047887352797</v>
      </c>
      <c r="D64" s="9">
        <f t="shared" si="9"/>
        <v>9.7177081028471548</v>
      </c>
      <c r="E64" s="9">
        <f t="shared" si="2"/>
        <v>1065.1399114450871</v>
      </c>
      <c r="F64" s="11">
        <f t="shared" si="3"/>
        <v>25.908141245292054</v>
      </c>
      <c r="G64" s="4">
        <f t="shared" si="4"/>
        <v>807.39379497586822</v>
      </c>
      <c r="H64" s="9">
        <f t="shared" si="10"/>
        <v>8.8062388652439267</v>
      </c>
      <c r="I64" s="5">
        <f t="shared" si="5"/>
        <v>875.81826958440172</v>
      </c>
      <c r="J64" s="11">
        <f t="shared" si="6"/>
        <v>21.677773582289948</v>
      </c>
      <c r="K64" s="4">
        <f t="shared" si="7"/>
        <v>1000.3748405753253</v>
      </c>
      <c r="L64" s="9">
        <f t="shared" si="11"/>
        <v>7.5474463784319141</v>
      </c>
      <c r="M64" s="5">
        <f t="shared" si="8"/>
        <v>678.81577784890737</v>
      </c>
    </row>
    <row r="65" spans="1:13" x14ac:dyDescent="0.55000000000000004">
      <c r="A65" s="15">
        <v>62</v>
      </c>
      <c r="B65" s="13">
        <f t="shared" si="0"/>
        <v>30.358376749493523</v>
      </c>
      <c r="C65" s="4">
        <f t="shared" si="1"/>
        <v>644.42218058503397</v>
      </c>
      <c r="D65" s="9">
        <f t="shared" si="9"/>
        <v>9.5419133316204352</v>
      </c>
      <c r="E65" s="9">
        <f t="shared" si="2"/>
        <v>1074.6818247767076</v>
      </c>
      <c r="F65" s="11">
        <f t="shared" si="3"/>
        <v>26.097147513068062</v>
      </c>
      <c r="G65" s="4">
        <f t="shared" si="4"/>
        <v>799.69955730553295</v>
      </c>
      <c r="H65" s="9">
        <f t="shared" si="10"/>
        <v>8.6610025121017316</v>
      </c>
      <c r="I65" s="5">
        <f t="shared" si="5"/>
        <v>884.47927209650345</v>
      </c>
      <c r="J65" s="11">
        <f t="shared" si="6"/>
        <v>21.835918276642598</v>
      </c>
      <c r="K65" s="4">
        <f t="shared" si="7"/>
        <v>992.39194618360671</v>
      </c>
      <c r="L65" s="9">
        <f t="shared" si="11"/>
        <v>7.4345645973198771</v>
      </c>
      <c r="M65" s="5">
        <f t="shared" si="8"/>
        <v>686.25034244622725</v>
      </c>
    </row>
    <row r="66" spans="1:13" x14ac:dyDescent="0.55000000000000004">
      <c r="A66" s="15">
        <v>63</v>
      </c>
      <c r="B66" s="13">
        <f t="shared" si="0"/>
        <v>30.575055919629953</v>
      </c>
      <c r="C66" s="4">
        <f t="shared" si="1"/>
        <v>637.38679804873107</v>
      </c>
      <c r="D66" s="9">
        <f t="shared" si="9"/>
        <v>9.3710319175863788</v>
      </c>
      <c r="E66" s="9">
        <f t="shared" si="2"/>
        <v>1084.052856694294</v>
      </c>
      <c r="F66" s="11">
        <f t="shared" si="3"/>
        <v>26.283412685040869</v>
      </c>
      <c r="G66" s="4">
        <f t="shared" si="4"/>
        <v>792.18864650948228</v>
      </c>
      <c r="H66" s="9">
        <f t="shared" si="10"/>
        <v>8.5196000383840556</v>
      </c>
      <c r="I66" s="5">
        <f t="shared" si="5"/>
        <v>892.99887213488751</v>
      </c>
      <c r="J66" s="11">
        <f t="shared" si="6"/>
        <v>21.991769450451777</v>
      </c>
      <c r="K66" s="4">
        <f t="shared" si="7"/>
        <v>984.58715112976915</v>
      </c>
      <c r="L66" s="9">
        <f t="shared" si="11"/>
        <v>7.3244346232262387</v>
      </c>
      <c r="M66" s="5">
        <f t="shared" si="8"/>
        <v>693.57477706945349</v>
      </c>
    </row>
    <row r="67" spans="1:13" x14ac:dyDescent="0.55000000000000004">
      <c r="A67" s="15">
        <v>64</v>
      </c>
      <c r="B67" s="13">
        <f t="shared" si="0"/>
        <v>30.788633714804167</v>
      </c>
      <c r="C67" s="4">
        <f t="shared" si="1"/>
        <v>630.5272849159968</v>
      </c>
      <c r="D67" s="9">
        <f t="shared" si="9"/>
        <v>9.2048780058785269</v>
      </c>
      <c r="E67" s="9">
        <f t="shared" si="2"/>
        <v>1093.2577347001725</v>
      </c>
      <c r="F67" s="11">
        <f t="shared" si="3"/>
        <v>26.46701180406393</v>
      </c>
      <c r="G67" s="4">
        <f t="shared" si="4"/>
        <v>784.85428045955166</v>
      </c>
      <c r="H67" s="9">
        <f t="shared" si="10"/>
        <v>8.3818953364148001</v>
      </c>
      <c r="I67" s="5">
        <f t="shared" si="5"/>
        <v>901.38076747130231</v>
      </c>
      <c r="J67" s="11">
        <f t="shared" si="6"/>
        <v>22.145389893323692</v>
      </c>
      <c r="K67" s="4">
        <f t="shared" si="7"/>
        <v>976.9541402760193</v>
      </c>
      <c r="L67" s="9">
        <f t="shared" si="11"/>
        <v>7.2169685167639273</v>
      </c>
      <c r="M67" s="5">
        <f t="shared" si="8"/>
        <v>700.79174558621742</v>
      </c>
    </row>
    <row r="68" spans="1:13" x14ac:dyDescent="0.55000000000000004">
      <c r="A68" s="15">
        <v>65</v>
      </c>
      <c r="B68" s="13">
        <f t="shared" si="0"/>
        <v>30.999193907238602</v>
      </c>
      <c r="C68" s="4">
        <f t="shared" si="1"/>
        <v>623.83695675975082</v>
      </c>
      <c r="D68" s="9">
        <f t="shared" si="9"/>
        <v>9.0432743662913708</v>
      </c>
      <c r="E68" s="9">
        <f t="shared" si="2"/>
        <v>1102.3010090664638</v>
      </c>
      <c r="F68" s="11">
        <f t="shared" si="3"/>
        <v>26.648016883738791</v>
      </c>
      <c r="G68" s="4">
        <f t="shared" si="4"/>
        <v>777.69001512483544</v>
      </c>
      <c r="H68" s="9">
        <f t="shared" si="10"/>
        <v>8.2477580505185415</v>
      </c>
      <c r="I68" s="5">
        <f t="shared" si="5"/>
        <v>909.62852552182085</v>
      </c>
      <c r="J68" s="11">
        <f t="shared" si="6"/>
        <v>22.296839860238975</v>
      </c>
      <c r="K68" s="4">
        <f t="shared" si="7"/>
        <v>969.48690370356678</v>
      </c>
      <c r="L68" s="9">
        <f t="shared" si="11"/>
        <v>7.1120814208322827</v>
      </c>
      <c r="M68" s="5">
        <f t="shared" si="8"/>
        <v>707.9038270070497</v>
      </c>
    </row>
    <row r="69" spans="1:13" x14ac:dyDescent="0.55000000000000004">
      <c r="A69" s="15">
        <v>66</v>
      </c>
      <c r="B69" s="13">
        <f t="shared" ref="B69:B103" si="12">(1+(2.5*2/3)*0.09797)*92.77*EXP(-5.4095*$A69^-0.35145)</f>
        <v>31.206816932758606</v>
      </c>
      <c r="C69" s="4">
        <f t="shared" ref="C69:C103" si="13">3000*0.9506^B69</f>
        <v>617.30946794484839</v>
      </c>
      <c r="D69" s="9">
        <f t="shared" si="9"/>
        <v>8.8860519426998508</v>
      </c>
      <c r="E69" s="9">
        <f t="shared" ref="E69:E103" si="14">(0.01408*(B69^-1.022724)+(7216*B69^-2.934)/C69)^-1</f>
        <v>1111.1870610091637</v>
      </c>
      <c r="F69" s="11">
        <f t="shared" ref="F69:F103" si="15">92.77*EXP(-5.4095*$A69^-0.35145)</f>
        <v>26.82649706958059</v>
      </c>
      <c r="G69" s="4">
        <f t="shared" ref="G69:G107" si="16">3000*0.9506^F69</f>
        <v>770.68972346607484</v>
      </c>
      <c r="H69" s="9">
        <f t="shared" si="10"/>
        <v>8.1170633247712658</v>
      </c>
      <c r="I69" s="5">
        <f t="shared" ref="I69:I103" si="17">(0.01408*(F69^-1.022724)+(7216*F69^-2.934)/G69)^-1</f>
        <v>917.74558884659211</v>
      </c>
      <c r="J69" s="11">
        <f t="shared" ref="J69:J103" si="18">(1-(2.5*2/3)*0.09797)*92.77*EXP(-5.4095*$A69^-0.35145)</f>
        <v>22.446177206402574</v>
      </c>
      <c r="K69" s="4">
        <f t="shared" ref="K69:K106" si="19">3000*0.9506^J69</f>
        <v>962.17971811389873</v>
      </c>
      <c r="L69" s="9">
        <f t="shared" si="11"/>
        <v>7.0096914825262502</v>
      </c>
      <c r="M69" s="5">
        <f t="shared" ref="M69:M103" si="20">(0.01408*(J69^-1.022724)+(7216*J69^-2.934)/K69)^-1</f>
        <v>714.91351848957595</v>
      </c>
    </row>
    <row r="70" spans="1:13" x14ac:dyDescent="0.55000000000000004">
      <c r="A70" s="15">
        <v>67</v>
      </c>
      <c r="B70" s="13">
        <f t="shared" si="12"/>
        <v>31.411580065940818</v>
      </c>
      <c r="C70" s="4">
        <f t="shared" si="13"/>
        <v>610.93879026006573</v>
      </c>
      <c r="D70" s="9">
        <f t="shared" ref="D70:D103" si="21">E70-E69</f>
        <v>8.7330494260345404</v>
      </c>
      <c r="E70" s="9">
        <f t="shared" si="14"/>
        <v>1119.9201104351982</v>
      </c>
      <c r="F70" s="11">
        <f t="shared" si="15"/>
        <v>27.00251878958192</v>
      </c>
      <c r="G70" s="4">
        <f t="shared" si="16"/>
        <v>763.84757590689378</v>
      </c>
      <c r="H70" s="9">
        <f t="shared" ref="H70:H103" si="22">I70-I69</f>
        <v>7.9896915585653687</v>
      </c>
      <c r="I70" s="5">
        <f t="shared" si="17"/>
        <v>925.73528040515748</v>
      </c>
      <c r="J70" s="11">
        <f t="shared" si="18"/>
        <v>22.593457513223019</v>
      </c>
      <c r="K70" s="4">
        <f t="shared" si="19"/>
        <v>955.02712959258633</v>
      </c>
      <c r="L70" s="9">
        <f t="shared" ref="L70:L103" si="23">M70-M69</f>
        <v>6.9097197700992865</v>
      </c>
      <c r="M70" s="5">
        <f t="shared" si="20"/>
        <v>721.82323825967524</v>
      </c>
    </row>
    <row r="71" spans="1:13" x14ac:dyDescent="0.55000000000000004">
      <c r="A71" s="15">
        <v>68</v>
      </c>
      <c r="B71" s="13">
        <f t="shared" si="12"/>
        <v>31.613557583891591</v>
      </c>
      <c r="C71" s="4">
        <f t="shared" si="13"/>
        <v>604.71919315643459</v>
      </c>
      <c r="D71" s="9">
        <f t="shared" si="21"/>
        <v>8.5841128499534989</v>
      </c>
      <c r="E71" s="9">
        <f t="shared" si="14"/>
        <v>1128.5042232851517</v>
      </c>
      <c r="F71" s="11">
        <f t="shared" si="15"/>
        <v>27.176145895002588</v>
      </c>
      <c r="G71" s="4">
        <f t="shared" si="16"/>
        <v>757.15802224515471</v>
      </c>
      <c r="H71" s="9">
        <f t="shared" si="22"/>
        <v>7.8655281704837989</v>
      </c>
      <c r="I71" s="5">
        <f t="shared" si="17"/>
        <v>933.60080857564128</v>
      </c>
      <c r="J71" s="11">
        <f t="shared" si="18"/>
        <v>22.73873420611358</v>
      </c>
      <c r="K71" s="4">
        <f t="shared" si="19"/>
        <v>948.02393761940789</v>
      </c>
      <c r="L71" s="9">
        <f t="shared" si="23"/>
        <v>6.8120901865047472</v>
      </c>
      <c r="M71" s="5">
        <f t="shared" si="20"/>
        <v>728.63532844617998</v>
      </c>
    </row>
    <row r="72" spans="1:13" x14ac:dyDescent="0.55000000000000004">
      <c r="A72" s="15">
        <v>69</v>
      </c>
      <c r="B72" s="13">
        <f t="shared" si="12"/>
        <v>31.812820919531109</v>
      </c>
      <c r="C72" s="4">
        <f t="shared" si="13"/>
        <v>598.6452254521846</v>
      </c>
      <c r="D72" s="9">
        <f t="shared" si="21"/>
        <v>8.4390952082633248</v>
      </c>
      <c r="E72" s="9">
        <f t="shared" si="14"/>
        <v>1136.9433184934151</v>
      </c>
      <c r="F72" s="11">
        <f t="shared" si="15"/>
        <v>27.347439792138154</v>
      </c>
      <c r="G72" s="4">
        <f t="shared" si="16"/>
        <v>750.6157748811703</v>
      </c>
      <c r="H72" s="9">
        <f t="shared" si="22"/>
        <v>7.7444633708961419</v>
      </c>
      <c r="I72" s="5">
        <f t="shared" si="17"/>
        <v>941.34527194653742</v>
      </c>
      <c r="J72" s="11">
        <f t="shared" si="18"/>
        <v>22.882058664745195</v>
      </c>
      <c r="K72" s="4">
        <f t="shared" si="19"/>
        <v>941.16518021985257</v>
      </c>
      <c r="L72" s="9">
        <f t="shared" si="23"/>
        <v>6.7167293807892747</v>
      </c>
      <c r="M72" s="5">
        <f t="shared" si="20"/>
        <v>735.35205782696926</v>
      </c>
    </row>
    <row r="73" spans="1:13" x14ac:dyDescent="0.55000000000000004">
      <c r="A73" s="15">
        <v>70</v>
      </c>
      <c r="B73" s="13">
        <f t="shared" si="12"/>
        <v>32.009438805181631</v>
      </c>
      <c r="C73" s="4">
        <f t="shared" si="13"/>
        <v>592.71169837831269</v>
      </c>
      <c r="D73" s="9">
        <f t="shared" si="21"/>
        <v>8.2978560932256187</v>
      </c>
      <c r="E73" s="9">
        <f t="shared" si="14"/>
        <v>1145.2411745866407</v>
      </c>
      <c r="F73" s="11">
        <f t="shared" si="15"/>
        <v>27.516459565753514</v>
      </c>
      <c r="G73" s="4">
        <f t="shared" si="16"/>
        <v>744.2157932514649</v>
      </c>
      <c r="H73" s="9">
        <f t="shared" si="22"/>
        <v>7.6263919433905585</v>
      </c>
      <c r="I73" s="5">
        <f t="shared" si="17"/>
        <v>948.97166388992798</v>
      </c>
      <c r="J73" s="11">
        <f t="shared" si="18"/>
        <v>23.023480326325394</v>
      </c>
      <c r="K73" s="4">
        <f t="shared" si="19"/>
        <v>934.44612016311908</v>
      </c>
      <c r="L73" s="9">
        <f t="shared" si="23"/>
        <v>6.6235666583970669</v>
      </c>
      <c r="M73" s="5">
        <f t="shared" si="20"/>
        <v>741.97562448536632</v>
      </c>
    </row>
    <row r="74" spans="1:13" x14ac:dyDescent="0.55000000000000004">
      <c r="A74" s="15">
        <v>71</v>
      </c>
      <c r="B74" s="13">
        <f t="shared" si="12"/>
        <v>32.203477407187712</v>
      </c>
      <c r="C74" s="4">
        <f t="shared" si="13"/>
        <v>586.91366985106526</v>
      </c>
      <c r="D74" s="9">
        <f t="shared" si="21"/>
        <v>8.1602613536626905</v>
      </c>
      <c r="E74" s="9">
        <f t="shared" si="14"/>
        <v>1153.4014359403034</v>
      </c>
      <c r="F74" s="11">
        <f t="shared" si="15"/>
        <v>27.683262094807269</v>
      </c>
      <c r="G74" s="4">
        <f t="shared" si="16"/>
        <v>737.95326936748586</v>
      </c>
      <c r="H74" s="9">
        <f t="shared" si="22"/>
        <v>7.5112130351881206</v>
      </c>
      <c r="I74" s="5">
        <f t="shared" si="17"/>
        <v>956.4828769251161</v>
      </c>
      <c r="J74" s="11">
        <f t="shared" si="18"/>
        <v>23.163046782426822</v>
      </c>
      <c r="K74" s="4">
        <f t="shared" si="19"/>
        <v>927.86223212070092</v>
      </c>
      <c r="L74" s="9">
        <f t="shared" si="23"/>
        <v>6.5325338911781046</v>
      </c>
      <c r="M74" s="5">
        <f t="shared" si="20"/>
        <v>748.50815837654443</v>
      </c>
    </row>
    <row r="75" spans="1:13" x14ac:dyDescent="0.55000000000000004">
      <c r="A75" s="15">
        <v>72</v>
      </c>
      <c r="B75" s="13">
        <f t="shared" si="12"/>
        <v>32.395000452233752</v>
      </c>
      <c r="C75" s="4">
        <f t="shared" si="13"/>
        <v>581.24642986853519</v>
      </c>
      <c r="D75" s="9">
        <f t="shared" si="21"/>
        <v>8.0261827720198653</v>
      </c>
      <c r="E75" s="9">
        <f t="shared" si="14"/>
        <v>1161.4276187123232</v>
      </c>
      <c r="F75" s="11">
        <f t="shared" si="15"/>
        <v>27.847902161038803</v>
      </c>
      <c r="G75" s="4">
        <f t="shared" si="16"/>
        <v>731.82361436817018</v>
      </c>
      <c r="H75" s="9">
        <f t="shared" si="22"/>
        <v>7.3988299564135787</v>
      </c>
      <c r="I75" s="5">
        <f t="shared" si="17"/>
        <v>963.88170688152968</v>
      </c>
      <c r="J75" s="11">
        <f t="shared" si="18"/>
        <v>23.30080386984385</v>
      </c>
      <c r="K75" s="4">
        <f t="shared" si="19"/>
        <v>921.40919070767484</v>
      </c>
      <c r="L75" s="9">
        <f t="shared" si="23"/>
        <v>6.4435654278356651</v>
      </c>
      <c r="M75" s="5">
        <f t="shared" si="20"/>
        <v>754.95172380438009</v>
      </c>
    </row>
    <row r="76" spans="1:13" x14ac:dyDescent="0.55000000000000004">
      <c r="A76" s="15">
        <v>73</v>
      </c>
      <c r="B76" s="13">
        <f t="shared" si="12"/>
        <v>32.584069345966668</v>
      </c>
      <c r="C76" s="4">
        <f t="shared" si="13"/>
        <v>575.70548693835246</v>
      </c>
      <c r="D76" s="9">
        <f t="shared" si="21"/>
        <v>7.8954977593061813</v>
      </c>
      <c r="E76" s="9">
        <f t="shared" si="14"/>
        <v>1169.3231164716294</v>
      </c>
      <c r="F76" s="11">
        <f t="shared" si="15"/>
        <v>28.010432550940592</v>
      </c>
      <c r="G76" s="4">
        <f t="shared" si="16"/>
        <v>725.82244600382433</v>
      </c>
      <c r="H76" s="9">
        <f t="shared" si="22"/>
        <v>7.2891499881845903</v>
      </c>
      <c r="I76" s="5">
        <f t="shared" si="17"/>
        <v>971.17085686971427</v>
      </c>
      <c r="J76" s="11">
        <f t="shared" si="18"/>
        <v>23.436795755914506</v>
      </c>
      <c r="K76" s="4">
        <f t="shared" si="19"/>
        <v>915.08285933600564</v>
      </c>
      <c r="L76" s="9">
        <f t="shared" si="23"/>
        <v>6.3565980053037947</v>
      </c>
      <c r="M76" s="5">
        <f t="shared" si="20"/>
        <v>761.30832180968389</v>
      </c>
    </row>
    <row r="77" spans="1:13" x14ac:dyDescent="0.55000000000000004">
      <c r="A77" s="15">
        <v>74</v>
      </c>
      <c r="B77" s="13">
        <f t="shared" si="12"/>
        <v>32.770743284480794</v>
      </c>
      <c r="C77" s="4">
        <f t="shared" si="13"/>
        <v>570.28655545214826</v>
      </c>
      <c r="D77" s="9">
        <f t="shared" si="21"/>
        <v>7.7680890670510507</v>
      </c>
      <c r="E77" s="9">
        <f t="shared" si="14"/>
        <v>1177.0912055386805</v>
      </c>
      <c r="F77" s="11">
        <f t="shared" si="15"/>
        <v>28.170904151594595</v>
      </c>
      <c r="G77" s="4">
        <f t="shared" si="16"/>
        <v>719.94557697639186</v>
      </c>
      <c r="H77" s="9">
        <f t="shared" si="22"/>
        <v>7.1820841993043132</v>
      </c>
      <c r="I77" s="5">
        <f t="shared" si="17"/>
        <v>978.35294106901858</v>
      </c>
      <c r="J77" s="11">
        <f t="shared" si="18"/>
        <v>23.571065018708389</v>
      </c>
      <c r="K77" s="4">
        <f t="shared" si="19"/>
        <v>908.87927981560392</v>
      </c>
      <c r="L77" s="9">
        <f t="shared" si="23"/>
        <v>6.2715706615360887</v>
      </c>
      <c r="M77" s="5">
        <f t="shared" si="20"/>
        <v>767.57989247121998</v>
      </c>
    </row>
    <row r="78" spans="1:13" x14ac:dyDescent="0.55000000000000004">
      <c r="A78" s="15">
        <v>75</v>
      </c>
      <c r="B78" s="13">
        <f t="shared" si="12"/>
        <v>32.955079359174782</v>
      </c>
      <c r="C78" s="4">
        <f t="shared" si="13"/>
        <v>564.98554393031577</v>
      </c>
      <c r="D78" s="9">
        <f t="shared" si="21"/>
        <v>7.6438445153364682</v>
      </c>
      <c r="E78" s="9">
        <f t="shared" si="14"/>
        <v>1184.7350500540169</v>
      </c>
      <c r="F78" s="11">
        <f t="shared" si="15"/>
        <v>28.329366040811024</v>
      </c>
      <c r="G78" s="4">
        <f t="shared" si="16"/>
        <v>714.18900406804278</v>
      </c>
      <c r="H78" s="9">
        <f t="shared" si="22"/>
        <v>7.0775472713371528</v>
      </c>
      <c r="I78" s="5">
        <f t="shared" si="17"/>
        <v>985.43048834035574</v>
      </c>
      <c r="J78" s="11">
        <f t="shared" si="18"/>
        <v>23.703652722447263</v>
      </c>
      <c r="K78" s="4">
        <f t="shared" si="19"/>
        <v>902.79466264470193</v>
      </c>
      <c r="L78" s="9">
        <f t="shared" si="23"/>
        <v>6.1884246500114841</v>
      </c>
      <c r="M78" s="5">
        <f t="shared" si="20"/>
        <v>773.76831712123146</v>
      </c>
    </row>
    <row r="79" spans="1:13" x14ac:dyDescent="0.55000000000000004">
      <c r="A79" s="15">
        <v>76</v>
      </c>
      <c r="B79" s="13">
        <f t="shared" si="12"/>
        <v>33.1371326554492</v>
      </c>
      <c r="C79" s="4">
        <f t="shared" si="13"/>
        <v>559.79854406755908</v>
      </c>
      <c r="D79" s="9">
        <f t="shared" si="21"/>
        <v>7.5226567359927685</v>
      </c>
      <c r="E79" s="9">
        <f t="shared" si="14"/>
        <v>1192.2577067900097</v>
      </c>
      <c r="F79" s="11">
        <f t="shared" si="15"/>
        <v>28.485865571972322</v>
      </c>
      <c r="G79" s="4">
        <f t="shared" si="16"/>
        <v>708.54889799614944</v>
      </c>
      <c r="H79" s="9">
        <f t="shared" si="22"/>
        <v>6.975457331864277</v>
      </c>
      <c r="I79" s="5">
        <f t="shared" si="17"/>
        <v>992.40594567222001</v>
      </c>
      <c r="J79" s="11">
        <f t="shared" si="18"/>
        <v>23.834598488495441</v>
      </c>
      <c r="K79" s="4">
        <f t="shared" si="19"/>
        <v>896.82537793626227</v>
      </c>
      <c r="L79" s="9">
        <f t="shared" si="23"/>
        <v>6.1071033562272987</v>
      </c>
      <c r="M79" s="5">
        <f t="shared" si="20"/>
        <v>779.87542047745876</v>
      </c>
    </row>
    <row r="80" spans="1:13" x14ac:dyDescent="0.55000000000000004">
      <c r="A80" s="15">
        <v>77</v>
      </c>
      <c r="B80" s="13">
        <f t="shared" si="12"/>
        <v>33.316956345674285</v>
      </c>
      <c r="C80" s="4">
        <f t="shared" si="13"/>
        <v>554.72182051605228</v>
      </c>
      <c r="D80" s="9">
        <f t="shared" si="21"/>
        <v>7.4044229301866835</v>
      </c>
      <c r="E80" s="9">
        <f t="shared" si="14"/>
        <v>1199.6621297201964</v>
      </c>
      <c r="F80" s="11">
        <f t="shared" si="15"/>
        <v>28.640448453951564</v>
      </c>
      <c r="G80" s="4">
        <f t="shared" si="16"/>
        <v>703.02159393826537</v>
      </c>
      <c r="H80" s="9">
        <f t="shared" si="22"/>
        <v>6.8757357955813632</v>
      </c>
      <c r="I80" s="5">
        <f t="shared" si="17"/>
        <v>999.28168146780138</v>
      </c>
      <c r="J80" s="11">
        <f t="shared" si="18"/>
        <v>23.963940562228839</v>
      </c>
      <c r="K80" s="4">
        <f t="shared" si="19"/>
        <v>890.9679469318753</v>
      </c>
      <c r="L80" s="9">
        <f t="shared" si="23"/>
        <v>6.0275522163913138</v>
      </c>
      <c r="M80" s="5">
        <f t="shared" si="20"/>
        <v>785.90297269385007</v>
      </c>
    </row>
    <row r="81" spans="1:13" x14ac:dyDescent="0.55000000000000004">
      <c r="A81" s="15">
        <v>78</v>
      </c>
      <c r="B81" s="13">
        <f t="shared" si="12"/>
        <v>33.494601776823281</v>
      </c>
      <c r="C81" s="4">
        <f t="shared" si="13"/>
        <v>549.7518013486557</v>
      </c>
      <c r="D81" s="9">
        <f t="shared" si="21"/>
        <v>7.289044639472877</v>
      </c>
      <c r="E81" s="9">
        <f t="shared" si="14"/>
        <v>1206.9511743596693</v>
      </c>
      <c r="F81" s="11">
        <f t="shared" si="15"/>
        <v>28.793158826445218</v>
      </c>
      <c r="G81" s="4">
        <f t="shared" si="16"/>
        <v>697.60358267567563</v>
      </c>
      <c r="H81" s="9">
        <f t="shared" si="22"/>
        <v>6.7783072129993798</v>
      </c>
      <c r="I81" s="5">
        <f t="shared" si="17"/>
        <v>1006.0599886808008</v>
      </c>
      <c r="J81" s="11">
        <f t="shared" si="18"/>
        <v>24.091715876067152</v>
      </c>
      <c r="K81" s="4">
        <f t="shared" si="19"/>
        <v>885.21903405879243</v>
      </c>
      <c r="L81" s="9">
        <f t="shared" si="23"/>
        <v>5.9497186384247698</v>
      </c>
      <c r="M81" s="5">
        <f t="shared" si="20"/>
        <v>791.85269133227484</v>
      </c>
    </row>
    <row r="82" spans="1:13" x14ac:dyDescent="0.55000000000000004">
      <c r="A82" s="15">
        <v>79</v>
      </c>
      <c r="B82" s="13">
        <f t="shared" si="12"/>
        <v>33.670118553135424</v>
      </c>
      <c r="C82" s="4">
        <f t="shared" si="13"/>
        <v>544.88506914973573</v>
      </c>
      <c r="D82" s="9">
        <f t="shared" si="21"/>
        <v>7.1764275296650339</v>
      </c>
      <c r="E82" s="9">
        <f t="shared" si="14"/>
        <v>1214.1276018893343</v>
      </c>
      <c r="F82" s="11">
        <f t="shared" si="15"/>
        <v>28.94403933103322</v>
      </c>
      <c r="G82" s="4">
        <f t="shared" si="16"/>
        <v>692.29150230858374</v>
      </c>
      <c r="H82" s="9">
        <f t="shared" si="22"/>
        <v>6.6830991264394015</v>
      </c>
      <c r="I82" s="5">
        <f t="shared" si="17"/>
        <v>1012.7430878072402</v>
      </c>
      <c r="J82" s="11">
        <f t="shared" si="18"/>
        <v>24.21796010893101</v>
      </c>
      <c r="K82" s="4">
        <f t="shared" si="19"/>
        <v>879.57543948955629</v>
      </c>
      <c r="L82" s="9">
        <f t="shared" si="23"/>
        <v>5.8735519254156543</v>
      </c>
      <c r="M82" s="5">
        <f t="shared" si="20"/>
        <v>797.7262432576905</v>
      </c>
    </row>
    <row r="83" spans="1:13" x14ac:dyDescent="0.55000000000000004">
      <c r="A83" s="15">
        <v>80</v>
      </c>
      <c r="B83" s="13">
        <f t="shared" si="12"/>
        <v>33.843554614143287</v>
      </c>
      <c r="C83" s="4">
        <f t="shared" si="13"/>
        <v>540.11835268573202</v>
      </c>
      <c r="D83" s="9">
        <f t="shared" si="21"/>
        <v>7.0664811866790842</v>
      </c>
      <c r="E83" s="9">
        <f t="shared" si="14"/>
        <v>1221.1940830760134</v>
      </c>
      <c r="F83" s="11">
        <f t="shared" si="15"/>
        <v>29.093131178254044</v>
      </c>
      <c r="G83" s="4">
        <f t="shared" si="16"/>
        <v>687.0821305000552</v>
      </c>
      <c r="H83" s="9">
        <f t="shared" si="22"/>
        <v>6.5900419330130262</v>
      </c>
      <c r="I83" s="5">
        <f t="shared" si="17"/>
        <v>1019.3331297402532</v>
      </c>
      <c r="J83" s="11">
        <f t="shared" si="18"/>
        <v>24.342707742364794</v>
      </c>
      <c r="K83" s="4">
        <f t="shared" si="19"/>
        <v>874.03409216715886</v>
      </c>
      <c r="L83" s="9">
        <f t="shared" si="23"/>
        <v>5.7990032015401312</v>
      </c>
      <c r="M83" s="5">
        <f t="shared" si="20"/>
        <v>803.52524645923063</v>
      </c>
    </row>
    <row r="84" spans="1:13" x14ac:dyDescent="0.55000000000000004">
      <c r="A84" s="15">
        <v>81</v>
      </c>
      <c r="B84" s="13">
        <f t="shared" si="12"/>
        <v>34.014956308373804</v>
      </c>
      <c r="C84" s="4">
        <f t="shared" si="13"/>
        <v>535.44851911174237</v>
      </c>
      <c r="D84" s="9">
        <f t="shared" si="21"/>
        <v>6.9591189237187336</v>
      </c>
      <c r="E84" s="9">
        <f t="shared" si="14"/>
        <v>1228.1532019997321</v>
      </c>
      <c r="F84" s="11">
        <f t="shared" si="15"/>
        <v>29.240474210960766</v>
      </c>
      <c r="G84" s="4">
        <f t="shared" si="16"/>
        <v>681.97237720947635</v>
      </c>
      <c r="H84" s="9">
        <f t="shared" si="22"/>
        <v>6.4990687542809837</v>
      </c>
      <c r="I84" s="5">
        <f t="shared" si="17"/>
        <v>1025.8321984945342</v>
      </c>
      <c r="J84" s="11">
        <f t="shared" si="18"/>
        <v>24.465992113547721</v>
      </c>
      <c r="K84" s="4">
        <f t="shared" si="19"/>
        <v>868.59204326174654</v>
      </c>
      <c r="L84" s="9">
        <f t="shared" si="23"/>
        <v>5.7260253405328285</v>
      </c>
      <c r="M84" s="5">
        <f t="shared" si="20"/>
        <v>809.25127179976346</v>
      </c>
    </row>
    <row r="85" spans="1:13" x14ac:dyDescent="0.55000000000000004">
      <c r="A85" s="15">
        <v>82</v>
      </c>
      <c r="B85" s="13">
        <f t="shared" si="12"/>
        <v>34.184368463007992</v>
      </c>
      <c r="C85" s="4">
        <f t="shared" si="13"/>
        <v>530.8725666741492</v>
      </c>
      <c r="D85" s="9">
        <f t="shared" si="21"/>
        <v>6.8542575991118611</v>
      </c>
      <c r="E85" s="9">
        <f t="shared" si="14"/>
        <v>1235.007459598844</v>
      </c>
      <c r="F85" s="11">
        <f t="shared" si="15"/>
        <v>29.386106964203041</v>
      </c>
      <c r="G85" s="4">
        <f t="shared" si="16"/>
        <v>676.95927787962285</v>
      </c>
      <c r="H85" s="9">
        <f t="shared" si="22"/>
        <v>6.4101153123153836</v>
      </c>
      <c r="I85" s="5">
        <f t="shared" si="17"/>
        <v>1032.2423138068496</v>
      </c>
      <c r="J85" s="11">
        <f t="shared" si="18"/>
        <v>24.587845465398086</v>
      </c>
      <c r="K85" s="4">
        <f t="shared" si="19"/>
        <v>863.24646002774148</v>
      </c>
      <c r="L85" s="9">
        <f t="shared" si="23"/>
        <v>5.6545728966649449</v>
      </c>
      <c r="M85" s="5">
        <f t="shared" si="20"/>
        <v>814.9058446964284</v>
      </c>
    </row>
    <row r="86" spans="1:13" x14ac:dyDescent="0.55000000000000004">
      <c r="A86" s="15">
        <v>83</v>
      </c>
      <c r="B86" s="13">
        <f t="shared" si="12"/>
        <v>34.351834449763203</v>
      </c>
      <c r="C86" s="4">
        <f t="shared" si="13"/>
        <v>526.38761787267572</v>
      </c>
      <c r="D86" s="9">
        <f t="shared" si="21"/>
        <v>6.7518174441966039</v>
      </c>
      <c r="E86" s="9">
        <f t="shared" si="14"/>
        <v>1241.7592770430406</v>
      </c>
      <c r="F86" s="11">
        <f t="shared" si="15"/>
        <v>29.530066721861861</v>
      </c>
      <c r="G86" s="4">
        <f t="shared" si="16"/>
        <v>672.0399870443938</v>
      </c>
      <c r="H86" s="9">
        <f t="shared" si="22"/>
        <v>6.3231198118564862</v>
      </c>
      <c r="I86" s="5">
        <f t="shared" si="17"/>
        <v>1038.565433618706</v>
      </c>
      <c r="J86" s="11">
        <f t="shared" si="18"/>
        <v>24.708298993960515</v>
      </c>
      <c r="K86" s="4">
        <f t="shared" si="19"/>
        <v>857.9946200327845</v>
      </c>
      <c r="L86" s="9">
        <f t="shared" si="23"/>
        <v>5.5846020382689403</v>
      </c>
      <c r="M86" s="5">
        <f t="shared" si="20"/>
        <v>820.49044673469734</v>
      </c>
    </row>
    <row r="87" spans="1:13" x14ac:dyDescent="0.55000000000000004">
      <c r="A87" s="15">
        <v>84</v>
      </c>
      <c r="B87" s="13">
        <f t="shared" si="12"/>
        <v>34.517396247240981</v>
      </c>
      <c r="C87" s="4">
        <f t="shared" si="13"/>
        <v>521.99091304835724</v>
      </c>
      <c r="D87" s="9">
        <f t="shared" si="21"/>
        <v>6.6517219006159394</v>
      </c>
      <c r="E87" s="9">
        <f t="shared" si="14"/>
        <v>1248.4109989436565</v>
      </c>
      <c r="F87" s="11">
        <f t="shared" si="15"/>
        <v>29.672389570245986</v>
      </c>
      <c r="G87" s="4">
        <f t="shared" si="16"/>
        <v>667.2117723270328</v>
      </c>
      <c r="H87" s="9">
        <f t="shared" si="22"/>
        <v>6.2380228282559074</v>
      </c>
      <c r="I87" s="5">
        <f t="shared" si="17"/>
        <v>1044.8034564469619</v>
      </c>
      <c r="J87" s="11">
        <f t="shared" si="18"/>
        <v>24.827382893250984</v>
      </c>
      <c r="K87" s="4">
        <f t="shared" si="19"/>
        <v>852.83390573226279</v>
      </c>
      <c r="L87" s="9">
        <f t="shared" si="23"/>
        <v>5.516070483736712</v>
      </c>
      <c r="M87" s="5">
        <f t="shared" si="20"/>
        <v>826.00651721843406</v>
      </c>
    </row>
    <row r="88" spans="1:13" x14ac:dyDescent="0.55000000000000004">
      <c r="A88" s="15">
        <v>85</v>
      </c>
      <c r="B88" s="13">
        <f t="shared" si="12"/>
        <v>34.681094499966683</v>
      </c>
      <c r="C88" s="4">
        <f t="shared" si="13"/>
        <v>517.67980436664573</v>
      </c>
      <c r="D88" s="9">
        <f t="shared" si="21"/>
        <v>6.5538974665482783</v>
      </c>
      <c r="E88" s="9">
        <f t="shared" si="14"/>
        <v>1254.9648964102048</v>
      </c>
      <c r="F88" s="11">
        <f t="shared" si="15"/>
        <v>29.813110448844526</v>
      </c>
      <c r="G88" s="4">
        <f t="shared" si="16"/>
        <v>662.47200880106823</v>
      </c>
      <c r="H88" s="9">
        <f t="shared" si="22"/>
        <v>6.1547672009894541</v>
      </c>
      <c r="I88" s="5">
        <f t="shared" si="17"/>
        <v>1050.9582236479514</v>
      </c>
      <c r="J88" s="11">
        <f t="shared" si="18"/>
        <v>24.945126397722362</v>
      </c>
      <c r="K88" s="4">
        <f t="shared" si="19"/>
        <v>847.76179936525887</v>
      </c>
      <c r="L88" s="9">
        <f t="shared" si="23"/>
        <v>5.4489374399871622</v>
      </c>
      <c r="M88" s="5">
        <f t="shared" si="20"/>
        <v>831.45545465842122</v>
      </c>
    </row>
    <row r="89" spans="1:13" x14ac:dyDescent="0.55000000000000004">
      <c r="A89" s="15">
        <v>86</v>
      </c>
      <c r="B89" s="13">
        <f t="shared" si="12"/>
        <v>34.842968574328971</v>
      </c>
      <c r="C89" s="4">
        <f t="shared" si="13"/>
        <v>513.45175016743531</v>
      </c>
      <c r="D89" s="9">
        <f t="shared" si="21"/>
        <v>6.4582735512617546</v>
      </c>
      <c r="E89" s="9">
        <f t="shared" si="14"/>
        <v>1261.4231699614666</v>
      </c>
      <c r="F89" s="11">
        <f t="shared" si="15"/>
        <v>29.952263198414524</v>
      </c>
      <c r="G89" s="4">
        <f t="shared" si="16"/>
        <v>657.81817368850034</v>
      </c>
      <c r="H89" s="9">
        <f t="shared" si="22"/>
        <v>6.0732979323720429</v>
      </c>
      <c r="I89" s="5">
        <f t="shared" si="17"/>
        <v>1057.0315215803234</v>
      </c>
      <c r="J89" s="11">
        <f t="shared" si="18"/>
        <v>25.06155782250007</v>
      </c>
      <c r="K89" s="4">
        <f t="shared" si="19"/>
        <v>842.77587814972605</v>
      </c>
      <c r="L89" s="9">
        <f t="shared" si="23"/>
        <v>5.3831635433301699</v>
      </c>
      <c r="M89" s="5">
        <f t="shared" si="20"/>
        <v>836.83861820175139</v>
      </c>
    </row>
    <row r="90" spans="1:13" x14ac:dyDescent="0.55000000000000004">
      <c r="A90" s="15">
        <v>87</v>
      </c>
      <c r="B90" s="13">
        <f t="shared" si="12"/>
        <v>35.003056611613438</v>
      </c>
      <c r="C90" s="4">
        <f t="shared" si="13"/>
        <v>509.30430965604256</v>
      </c>
      <c r="D90" s="9">
        <f t="shared" si="21"/>
        <v>6.3647823375640655</v>
      </c>
      <c r="E90" s="9">
        <f t="shared" si="14"/>
        <v>1267.7879522990306</v>
      </c>
      <c r="F90" s="11">
        <f t="shared" si="15"/>
        <v>30.089880606570574</v>
      </c>
      <c r="G90" s="4">
        <f t="shared" si="16"/>
        <v>653.24784137175698</v>
      </c>
      <c r="H90" s="9">
        <f t="shared" si="22"/>
        <v>5.9935620913324783</v>
      </c>
      <c r="I90" s="5">
        <f t="shared" si="17"/>
        <v>1063.0250836716559</v>
      </c>
      <c r="J90" s="11">
        <f t="shared" si="18"/>
        <v>25.17670460152771</v>
      </c>
      <c r="K90" s="4">
        <f t="shared" si="19"/>
        <v>837.87380975639701</v>
      </c>
      <c r="L90" s="9">
        <f t="shared" si="23"/>
        <v>5.3187108026929764</v>
      </c>
      <c r="M90" s="5">
        <f t="shared" si="20"/>
        <v>842.15732900444436</v>
      </c>
    </row>
    <row r="91" spans="1:13" x14ac:dyDescent="0.55000000000000004">
      <c r="A91" s="15">
        <v>88</v>
      </c>
      <c r="B91" s="13">
        <f t="shared" si="12"/>
        <v>35.161395578309566</v>
      </c>
      <c r="C91" s="4">
        <f t="shared" si="13"/>
        <v>505.23513791128778</v>
      </c>
      <c r="D91" s="9">
        <f t="shared" si="21"/>
        <v>6.2733586516592368</v>
      </c>
      <c r="E91" s="9">
        <f t="shared" si="14"/>
        <v>1274.0613109506899</v>
      </c>
      <c r="F91" s="11">
        <f t="shared" si="15"/>
        <v>30.225994451030473</v>
      </c>
      <c r="G91" s="4">
        <f t="shared" si="16"/>
        <v>648.75867869782724</v>
      </c>
      <c r="H91" s="9">
        <f t="shared" si="22"/>
        <v>5.915508721880542</v>
      </c>
      <c r="I91" s="5">
        <f t="shared" si="17"/>
        <v>1068.9405923935365</v>
      </c>
      <c r="J91" s="11">
        <f t="shared" si="18"/>
        <v>25.290593323751381</v>
      </c>
      <c r="K91" s="4">
        <f t="shared" si="19"/>
        <v>833.05334804257552</v>
      </c>
      <c r="L91" s="9">
        <f t="shared" si="23"/>
        <v>5.2555425451105293</v>
      </c>
      <c r="M91" s="5">
        <f t="shared" si="20"/>
        <v>847.41287154955489</v>
      </c>
    </row>
    <row r="92" spans="1:13" x14ac:dyDescent="0.55000000000000004">
      <c r="A92" s="15">
        <v>89</v>
      </c>
      <c r="B92" s="13">
        <f t="shared" si="12"/>
        <v>35.318021313857912</v>
      </c>
      <c r="C92" s="4">
        <f t="shared" si="13"/>
        <v>501.24198118870902</v>
      </c>
      <c r="D92" s="9">
        <f t="shared" si="21"/>
        <v>6.1839398399579295</v>
      </c>
      <c r="E92" s="9">
        <f t="shared" si="14"/>
        <v>1280.2452507906478</v>
      </c>
      <c r="F92" s="11">
        <f t="shared" si="15"/>
        <v>30.360635540660411</v>
      </c>
      <c r="G92" s="4">
        <f t="shared" si="16"/>
        <v>644.3484405546601</v>
      </c>
      <c r="H92" s="9">
        <f t="shared" si="22"/>
        <v>5.8390887561172349</v>
      </c>
      <c r="I92" s="5">
        <f t="shared" si="17"/>
        <v>1074.7796811496537</v>
      </c>
      <c r="J92" s="11">
        <f t="shared" si="18"/>
        <v>25.40324976746291</v>
      </c>
      <c r="K92" s="4">
        <f t="shared" si="19"/>
        <v>828.31232902838656</v>
      </c>
      <c r="L92" s="9">
        <f t="shared" si="23"/>
        <v>5.193623363452275</v>
      </c>
      <c r="M92" s="5">
        <f t="shared" si="20"/>
        <v>852.60649491300717</v>
      </c>
    </row>
    <row r="93" spans="1:13" x14ac:dyDescent="0.55000000000000004">
      <c r="A93" s="15">
        <v>90</v>
      </c>
      <c r="B93" s="13">
        <f t="shared" si="12"/>
        <v>35.472968575992653</v>
      </c>
      <c r="C93" s="4">
        <f t="shared" si="13"/>
        <v>497.3226724986626</v>
      </c>
      <c r="D93" s="9">
        <f t="shared" si="21"/>
        <v>6.0964656524959082</v>
      </c>
      <c r="E93" s="9">
        <f t="shared" si="14"/>
        <v>1286.3417164431437</v>
      </c>
      <c r="F93" s="11">
        <f t="shared" si="15"/>
        <v>30.493833754453046</v>
      </c>
      <c r="G93" s="4">
        <f t="shared" si="16"/>
        <v>640.01496570145537</v>
      </c>
      <c r="H93" s="9">
        <f t="shared" si="22"/>
        <v>5.7642549315139604</v>
      </c>
      <c r="I93" s="5">
        <f t="shared" si="17"/>
        <v>1080.5439360811677</v>
      </c>
      <c r="J93" s="11">
        <f t="shared" si="18"/>
        <v>25.514698932913436</v>
      </c>
      <c r="K93" s="4">
        <f t="shared" si="19"/>
        <v>823.64866709940065</v>
      </c>
      <c r="L93" s="9">
        <f t="shared" si="23"/>
        <v>5.1329190662987685</v>
      </c>
      <c r="M93" s="5">
        <f t="shared" si="20"/>
        <v>857.73941397930594</v>
      </c>
    </row>
    <row r="94" spans="1:13" x14ac:dyDescent="0.55000000000000004">
      <c r="A94" s="15">
        <v>91</v>
      </c>
      <c r="B94" s="13">
        <f t="shared" si="12"/>
        <v>35.626271083823191</v>
      </c>
      <c r="C94" s="4">
        <f t="shared" si="13"/>
        <v>493.47512744065881</v>
      </c>
      <c r="D94" s="9">
        <f t="shared" si="21"/>
        <v>6.0108781324734082</v>
      </c>
      <c r="E94" s="9">
        <f t="shared" si="14"/>
        <v>1292.3525945756171</v>
      </c>
      <c r="F94" s="11">
        <f t="shared" si="15"/>
        <v>30.625618078561995</v>
      </c>
      <c r="G94" s="4">
        <f t="shared" si="16"/>
        <v>635.75617283590589</v>
      </c>
      <c r="H94" s="9">
        <f t="shared" si="22"/>
        <v>5.6909617122284999</v>
      </c>
      <c r="I94" s="5">
        <f t="shared" si="17"/>
        <v>1086.2348977933962</v>
      </c>
      <c r="J94" s="11">
        <f t="shared" si="18"/>
        <v>25.624965073300796</v>
      </c>
      <c r="K94" s="4">
        <f t="shared" si="19"/>
        <v>819.06035142077621</v>
      </c>
      <c r="L94" s="9">
        <f t="shared" si="23"/>
        <v>5.0733966298664654</v>
      </c>
      <c r="M94" s="5">
        <f t="shared" si="20"/>
        <v>862.8128106091724</v>
      </c>
    </row>
    <row r="95" spans="1:13" x14ac:dyDescent="0.55000000000000004">
      <c r="A95" s="15">
        <v>92</v>
      </c>
      <c r="B95" s="13">
        <f t="shared" si="12"/>
        <v>35.777961558789592</v>
      </c>
      <c r="C95" s="4">
        <f t="shared" si="13"/>
        <v>489.69734027668937</v>
      </c>
      <c r="D95" s="9">
        <f t="shared" si="21"/>
        <v>5.9271215116716576</v>
      </c>
      <c r="E95" s="9">
        <f t="shared" si="14"/>
        <v>1298.2797160872888</v>
      </c>
      <c r="F95" s="11">
        <f t="shared" si="15"/>
        <v>30.756016641508598</v>
      </c>
      <c r="G95" s="4">
        <f t="shared" si="16"/>
        <v>631.57005688270169</v>
      </c>
      <c r="H95" s="9">
        <f t="shared" si="22"/>
        <v>5.6191652143070314</v>
      </c>
      <c r="I95" s="5">
        <f t="shared" si="17"/>
        <v>1091.8540630077032</v>
      </c>
      <c r="J95" s="11">
        <f t="shared" si="18"/>
        <v>25.734071724227601</v>
      </c>
      <c r="K95" s="4">
        <f t="shared" si="19"/>
        <v>814.54544254915322</v>
      </c>
      <c r="L95" s="9">
        <f t="shared" si="23"/>
        <v>5.0150241519809242</v>
      </c>
      <c r="M95" s="5">
        <f t="shared" si="20"/>
        <v>867.82783476115333</v>
      </c>
    </row>
    <row r="96" spans="1:13" x14ac:dyDescent="0.55000000000000004">
      <c r="A96" s="15">
        <v>93</v>
      </c>
      <c r="B96" s="13">
        <f t="shared" si="12"/>
        <v>35.928071763616188</v>
      </c>
      <c r="C96" s="4">
        <f t="shared" si="13"/>
        <v>485.98738022765406</v>
      </c>
      <c r="D96" s="9">
        <f t="shared" si="21"/>
        <v>5.8451421113218203</v>
      </c>
      <c r="E96" s="9">
        <f t="shared" si="14"/>
        <v>1304.1248581986106</v>
      </c>
      <c r="F96" s="11">
        <f t="shared" si="15"/>
        <v>30.885056747667832</v>
      </c>
      <c r="G96" s="4">
        <f t="shared" si="16"/>
        <v>627.45468548882752</v>
      </c>
      <c r="H96" s="9">
        <f t="shared" si="22"/>
        <v>5.5488231345113945</v>
      </c>
      <c r="I96" s="5">
        <f t="shared" si="17"/>
        <v>1097.4028861422146</v>
      </c>
      <c r="J96" s="11">
        <f t="shared" si="18"/>
        <v>25.842041731719469</v>
      </c>
      <c r="K96" s="4">
        <f t="shared" si="19"/>
        <v>810.10206922957673</v>
      </c>
      <c r="L96" s="9">
        <f t="shared" si="23"/>
        <v>4.957770807933116</v>
      </c>
      <c r="M96" s="5">
        <f t="shared" si="20"/>
        <v>872.78560556908644</v>
      </c>
    </row>
    <row r="97" spans="1:13" x14ac:dyDescent="0.55000000000000004">
      <c r="A97" s="15">
        <v>94</v>
      </c>
      <c r="B97" s="13">
        <f t="shared" si="12"/>
        <v>36.076632539380071</v>
      </c>
      <c r="C97" s="4">
        <f t="shared" si="13"/>
        <v>482.34338797816986</v>
      </c>
      <c r="D97" s="9">
        <f t="shared" si="21"/>
        <v>5.7648882481244073</v>
      </c>
      <c r="E97" s="9">
        <f t="shared" si="14"/>
        <v>1309.889746446735</v>
      </c>
      <c r="F97" s="11">
        <f t="shared" si="15"/>
        <v>31.012764909133697</v>
      </c>
      <c r="G97" s="4">
        <f t="shared" si="16"/>
        <v>623.40819571223426</v>
      </c>
      <c r="H97" s="9">
        <f t="shared" si="22"/>
        <v>5.4798946825974326</v>
      </c>
      <c r="I97" s="5">
        <f t="shared" si="17"/>
        <v>1102.882780824812</v>
      </c>
      <c r="J97" s="11">
        <f t="shared" si="18"/>
        <v>25.948897278887316</v>
      </c>
      <c r="K97" s="4">
        <f t="shared" si="19"/>
        <v>805.72842536564997</v>
      </c>
      <c r="L97" s="9">
        <f t="shared" si="23"/>
        <v>4.9016068082305537</v>
      </c>
      <c r="M97" s="5">
        <f t="shared" si="20"/>
        <v>877.687212377317</v>
      </c>
    </row>
    <row r="98" spans="1:13" x14ac:dyDescent="0.55000000000000004">
      <c r="A98" s="15">
        <v>95</v>
      </c>
      <c r="B98" s="13">
        <f t="shared" si="12"/>
        <v>36.223673840803144</v>
      </c>
      <c r="C98" s="4">
        <f t="shared" si="13"/>
        <v>478.76357237615611</v>
      </c>
      <c r="D98" s="9">
        <f t="shared" si="21"/>
        <v>5.686310145177913</v>
      </c>
      <c r="E98" s="9">
        <f t="shared" si="14"/>
        <v>1315.5760565919129</v>
      </c>
      <c r="F98" s="11">
        <f t="shared" si="15"/>
        <v>31.139166876057551</v>
      </c>
      <c r="G98" s="4">
        <f t="shared" si="16"/>
        <v>619.42879089146584</v>
      </c>
      <c r="H98" s="9">
        <f t="shared" si="22"/>
        <v>5.4123405169134458</v>
      </c>
      <c r="I98" s="5">
        <f t="shared" si="17"/>
        <v>1108.2951213417255</v>
      </c>
      <c r="J98" s="11">
        <f t="shared" si="18"/>
        <v>26.054659911311955</v>
      </c>
      <c r="K98" s="4">
        <f t="shared" si="19"/>
        <v>801.42276715197374</v>
      </c>
      <c r="L98" s="9">
        <f t="shared" si="23"/>
        <v>4.8465033581023818</v>
      </c>
      <c r="M98" s="5">
        <f t="shared" si="20"/>
        <v>882.53371573541938</v>
      </c>
    </row>
    <row r="99" spans="1:13" x14ac:dyDescent="0.55000000000000004">
      <c r="A99" s="15">
        <v>96</v>
      </c>
      <c r="B99" s="13">
        <f t="shared" si="12"/>
        <v>36.369224769868786</v>
      </c>
      <c r="C99" s="4">
        <f t="shared" si="13"/>
        <v>475.24620731460493</v>
      </c>
      <c r="D99" s="9">
        <f t="shared" si="21"/>
        <v>5.6093598474512874</v>
      </c>
      <c r="E99" s="9">
        <f t="shared" si="14"/>
        <v>1321.1854164393642</v>
      </c>
      <c r="F99" s="11">
        <f t="shared" si="15"/>
        <v>31.264287665546188</v>
      </c>
      <c r="G99" s="4">
        <f t="shared" si="16"/>
        <v>615.51473768473556</v>
      </c>
      <c r="H99" s="9">
        <f t="shared" si="22"/>
        <v>5.3461226830636406</v>
      </c>
      <c r="I99" s="5">
        <f t="shared" si="17"/>
        <v>1113.6412440247891</v>
      </c>
      <c r="J99" s="11">
        <f t="shared" si="18"/>
        <v>26.159350561223587</v>
      </c>
      <c r="K99" s="4">
        <f t="shared" si="19"/>
        <v>797.18341035873038</v>
      </c>
      <c r="L99" s="9">
        <f t="shared" si="23"/>
        <v>4.7924326187477391</v>
      </c>
      <c r="M99" s="5">
        <f t="shared" si="20"/>
        <v>887.32614835416712</v>
      </c>
    </row>
    <row r="100" spans="1:13" x14ac:dyDescent="0.55000000000000004">
      <c r="A100" s="15">
        <v>97</v>
      </c>
      <c r="B100" s="13">
        <f t="shared" si="12"/>
        <v>36.513313607858095</v>
      </c>
      <c r="C100" s="4">
        <f t="shared" si="13"/>
        <v>471.78962878386051</v>
      </c>
      <c r="D100" s="9">
        <f t="shared" si="21"/>
        <v>5.5339911415953793</v>
      </c>
      <c r="E100" s="9">
        <f t="shared" si="14"/>
        <v>1326.7194075809596</v>
      </c>
      <c r="F100" s="11">
        <f t="shared" si="15"/>
        <v>31.388151589201339</v>
      </c>
      <c r="G100" s="4">
        <f t="shared" si="16"/>
        <v>611.66436326777227</v>
      </c>
      <c r="H100" s="9">
        <f t="shared" si="22"/>
        <v>5.2812045555465374</v>
      </c>
      <c r="I100" s="5">
        <f t="shared" si="17"/>
        <v>1118.9224485803356</v>
      </c>
      <c r="J100" s="11">
        <f t="shared" si="18"/>
        <v>26.26298957054458</v>
      </c>
      <c r="K100" s="4">
        <f t="shared" si="19"/>
        <v>793.00872775897733</v>
      </c>
      <c r="L100" s="9">
        <f t="shared" si="23"/>
        <v>4.7393676701956338</v>
      </c>
      <c r="M100" s="5">
        <f t="shared" si="20"/>
        <v>892.06551602436275</v>
      </c>
    </row>
    <row r="101" spans="1:13" x14ac:dyDescent="0.55000000000000004">
      <c r="A101" s="15">
        <v>98</v>
      </c>
      <c r="B101" s="13">
        <f t="shared" si="12"/>
        <v>36.655967845894139</v>
      </c>
      <c r="C101" s="4">
        <f t="shared" si="13"/>
        <v>468.3922320835822</v>
      </c>
      <c r="D101" s="9">
        <f t="shared" si="21"/>
        <v>5.4601594798414226</v>
      </c>
      <c r="E101" s="9">
        <f t="shared" si="14"/>
        <v>1332.179567060801</v>
      </c>
      <c r="F101" s="11">
        <f t="shared" si="15"/>
        <v>31.510782279376603</v>
      </c>
      <c r="G101" s="4">
        <f t="shared" si="16"/>
        <v>607.87605268051823</v>
      </c>
      <c r="H101" s="9">
        <f t="shared" si="22"/>
        <v>5.2175507821868905</v>
      </c>
      <c r="I101" s="5">
        <f t="shared" si="17"/>
        <v>1124.1399993625225</v>
      </c>
      <c r="J101" s="11">
        <f t="shared" si="18"/>
        <v>26.365596712859059</v>
      </c>
      <c r="K101" s="4">
        <f t="shared" si="19"/>
        <v>788.8971466898937</v>
      </c>
      <c r="L101" s="9">
        <f t="shared" si="23"/>
        <v>4.6872824757738272</v>
      </c>
      <c r="M101" s="5">
        <f t="shared" si="20"/>
        <v>896.75279850013658</v>
      </c>
    </row>
    <row r="102" spans="1:13" x14ac:dyDescent="0.55000000000000004">
      <c r="A102" s="15">
        <v>99</v>
      </c>
      <c r="B102" s="13">
        <f t="shared" si="12"/>
        <v>36.797214214076696</v>
      </c>
      <c r="C102" s="4">
        <f t="shared" si="13"/>
        <v>465.05246918436069</v>
      </c>
      <c r="D102" s="9">
        <f t="shared" si="21"/>
        <v>5.3878219077153062</v>
      </c>
      <c r="E102" s="9">
        <f t="shared" si="14"/>
        <v>1337.5673889685163</v>
      </c>
      <c r="F102" s="11">
        <f t="shared" si="15"/>
        <v>31.632202714222704</v>
      </c>
      <c r="G102" s="4">
        <f t="shared" si="16"/>
        <v>604.14824631348756</v>
      </c>
      <c r="H102" s="9">
        <f t="shared" si="22"/>
        <v>5.155127231203096</v>
      </c>
      <c r="I102" s="5">
        <f t="shared" si="17"/>
        <v>1129.2951265937256</v>
      </c>
      <c r="J102" s="11">
        <f t="shared" si="18"/>
        <v>26.467191214368704</v>
      </c>
      <c r="K102" s="4">
        <f t="shared" si="19"/>
        <v>784.84714673983933</v>
      </c>
      <c r="L102" s="9">
        <f t="shared" si="23"/>
        <v>4.6361518480568975</v>
      </c>
      <c r="M102" s="5">
        <f t="shared" si="20"/>
        <v>901.38895034819348</v>
      </c>
    </row>
    <row r="103" spans="1:13" ht="18.5" thickBot="1" x14ac:dyDescent="0.6">
      <c r="A103" s="16">
        <v>100</v>
      </c>
      <c r="B103" s="14">
        <f t="shared" si="12"/>
        <v>36.937078709285274</v>
      </c>
      <c r="C103" s="7">
        <f t="shared" si="13"/>
        <v>461.76884622965116</v>
      </c>
      <c r="D103" s="10">
        <f t="shared" si="21"/>
        <v>5.3169369954307513</v>
      </c>
      <c r="E103" s="10">
        <f t="shared" si="14"/>
        <v>1342.884325963947</v>
      </c>
      <c r="F103" s="12">
        <f t="shared" si="15"/>
        <v>31.752435241587982</v>
      </c>
      <c r="G103" s="7">
        <f t="shared" si="16"/>
        <v>600.47943752520939</v>
      </c>
      <c r="H103" s="10">
        <f t="shared" si="22"/>
        <v>5.0939009407964022</v>
      </c>
      <c r="I103" s="8">
        <f t="shared" si="17"/>
        <v>1134.389027534522</v>
      </c>
      <c r="J103" s="12">
        <f t="shared" si="18"/>
        <v>26.56779177389069</v>
      </c>
      <c r="K103" s="7">
        <f t="shared" si="19"/>
        <v>780.85725755363603</v>
      </c>
      <c r="L103" s="10">
        <f t="shared" si="23"/>
        <v>4.5859514162893902</v>
      </c>
      <c r="M103" s="8">
        <f t="shared" si="20"/>
        <v>905.97490176448287</v>
      </c>
    </row>
    <row r="104" spans="1:13" x14ac:dyDescent="0.55000000000000004">
      <c r="A104" s="41"/>
      <c r="B104" s="42"/>
      <c r="C104" s="43"/>
      <c r="D104" s="42"/>
      <c r="E104" s="42"/>
      <c r="F104" s="42"/>
      <c r="G104" s="43"/>
      <c r="H104" s="42"/>
      <c r="I104" s="42"/>
      <c r="J104" s="42"/>
      <c r="K104" s="43"/>
      <c r="L104" s="42"/>
      <c r="M104" s="42"/>
    </row>
    <row r="105" spans="1:13" x14ac:dyDescent="0.55000000000000004">
      <c r="A105" t="s">
        <v>11</v>
      </c>
      <c r="D105" s="2"/>
    </row>
    <row r="106" spans="1:13" hidden="1" x14ac:dyDescent="0.55000000000000004">
      <c r="A106">
        <f>A107-1</f>
        <v>109</v>
      </c>
      <c r="B106" s="2">
        <f>(1+(2.5*2/3)*0.09797)*92.77*EXP(-5.4095*$A106^-0.35145)</f>
        <v>38.1376336448727</v>
      </c>
      <c r="C106" s="1">
        <f>3000*0.9506^B106</f>
        <v>434.52002068731178</v>
      </c>
      <c r="D106" s="2"/>
      <c r="E106" s="2">
        <f>(0.01408*($B106^-1.022724)+(7216*$B106^-2.934)/$C106)^-1</f>
        <v>1387.7678959789971</v>
      </c>
      <c r="F106" s="2">
        <f>92.77*EXP(-5.4095*$A106^-0.35145)</f>
        <v>32.784475245244955</v>
      </c>
      <c r="G106" s="1">
        <f t="shared" si="16"/>
        <v>569.88995223806194</v>
      </c>
      <c r="I106" s="2">
        <f>(0.01408*(F106^-1.022724)+(7216*F106^-2.934)/G106)^-1</f>
        <v>1177.6615537843586</v>
      </c>
      <c r="J106" s="2">
        <f>(1-(2.5*2/3)*0.09797)*92.77*EXP(-5.4095*$A106^-0.35145)</f>
        <v>27.431316845617207</v>
      </c>
      <c r="K106" s="1">
        <f t="shared" si="19"/>
        <v>747.43289652840633</v>
      </c>
      <c r="M106" s="2">
        <f>(0.01408*(J106^-1.022724)+(7216*J106^-2.934)/K106)^-1</f>
        <v>945.13182558847518</v>
      </c>
    </row>
    <row r="107" spans="1:13" x14ac:dyDescent="0.55000000000000004">
      <c r="A107" s="44">
        <v>110</v>
      </c>
      <c r="B107" s="3">
        <f>(1+(2.5*2/3)*0.09797)*92.77*EXP(-5.4095*$A107^-0.35145)</f>
        <v>38.264965478381782</v>
      </c>
      <c r="C107" s="4">
        <f>3000*0.9506^B107</f>
        <v>431.72600816692534</v>
      </c>
      <c r="D107" s="3">
        <f>E107-E106</f>
        <v>4.6798383089567324</v>
      </c>
      <c r="E107" s="3">
        <f>(0.01408*($B107^-1.022724)+(7216*$B107^-2.934)/$C107)^-1</f>
        <v>1392.4477342879538</v>
      </c>
      <c r="F107" s="3">
        <f>92.77*EXP(-5.4095*$A107^-0.35145)</f>
        <v>32.893934247931966</v>
      </c>
      <c r="G107" s="4">
        <f t="shared" si="16"/>
        <v>566.73842928425267</v>
      </c>
      <c r="H107" s="3">
        <f>I107-I106</f>
        <v>4.5409825529898171</v>
      </c>
      <c r="I107" s="3">
        <f>(0.01408*(F107^-1.022724)+(7216*F107^-2.934)/G107)^-1</f>
        <v>1182.2025363373484</v>
      </c>
      <c r="J107" s="3">
        <f>(1-(2.5*2/3)*0.09797)*92.77*EXP(-5.4095*$A107^-0.35145)</f>
        <v>27.52290301748214</v>
      </c>
      <c r="K107" s="4">
        <f t="shared" ref="K107" si="24">3000*0.9506^J107</f>
        <v>743.97289288023171</v>
      </c>
      <c r="L107" s="3">
        <f>M107-M106</f>
        <v>4.1302715280626217</v>
      </c>
      <c r="M107" s="3">
        <f>(0.01408*(J107^-1.022724)+(7216*J107^-2.934)/K107)^-1</f>
        <v>949.2620971165378</v>
      </c>
    </row>
  </sheetData>
  <mergeCells count="3">
    <mergeCell ref="B2:E2"/>
    <mergeCell ref="F2:I2"/>
    <mergeCell ref="J2:M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B8DC0-563D-4B44-8DB3-733D76C2E5E8}">
  <dimension ref="A1:M107"/>
  <sheetViews>
    <sheetView tabSelected="1" workbookViewId="0">
      <pane ySplit="3" topLeftCell="A82" activePane="bottomLeft" state="frozen"/>
      <selection pane="bottomLeft" activeCell="N88" sqref="N88"/>
    </sheetView>
  </sheetViews>
  <sheetFormatPr defaultRowHeight="18" x14ac:dyDescent="0.55000000000000004"/>
  <cols>
    <col min="1" max="1" width="11" bestFit="1" customWidth="1"/>
    <col min="2" max="2" width="9" bestFit="1" customWidth="1"/>
    <col min="3" max="3" width="10.08203125" bestFit="1" customWidth="1"/>
    <col min="4" max="4" width="12.25" bestFit="1" customWidth="1"/>
    <col min="5" max="5" width="10.08203125" bestFit="1" customWidth="1"/>
    <col min="6" max="6" width="9" bestFit="1" customWidth="1"/>
    <col min="7" max="7" width="10.08203125" bestFit="1" customWidth="1"/>
    <col min="8" max="8" width="12.25" bestFit="1" customWidth="1"/>
    <col min="9" max="9" width="10.08203125" bestFit="1" customWidth="1"/>
    <col min="10" max="10" width="9" bestFit="1" customWidth="1"/>
    <col min="11" max="11" width="10.08203125" bestFit="1" customWidth="1"/>
    <col min="12" max="12" width="12.25" bestFit="1" customWidth="1"/>
    <col min="13" max="13" width="10.08203125" bestFit="1" customWidth="1"/>
  </cols>
  <sheetData>
    <row r="1" spans="1:13" ht="18.5" thickBot="1" x14ac:dyDescent="0.6">
      <c r="A1" t="s">
        <v>12</v>
      </c>
    </row>
    <row r="2" spans="1:13" x14ac:dyDescent="0.55000000000000004">
      <c r="A2" s="17" t="s">
        <v>1</v>
      </c>
      <c r="B2" s="46" t="s">
        <v>2</v>
      </c>
      <c r="C2" s="47"/>
      <c r="D2" s="47"/>
      <c r="E2" s="48"/>
      <c r="F2" s="49" t="s">
        <v>3</v>
      </c>
      <c r="G2" s="47"/>
      <c r="H2" s="47"/>
      <c r="I2" s="50"/>
      <c r="J2" s="46" t="s">
        <v>4</v>
      </c>
      <c r="K2" s="47"/>
      <c r="L2" s="47"/>
      <c r="M2" s="50"/>
    </row>
    <row r="3" spans="1:13" ht="36.5" thickBot="1" x14ac:dyDescent="0.6">
      <c r="A3" s="32" t="s">
        <v>0</v>
      </c>
      <c r="B3" s="33" t="s">
        <v>6</v>
      </c>
      <c r="C3" s="34" t="s">
        <v>7</v>
      </c>
      <c r="D3" s="34" t="s">
        <v>10</v>
      </c>
      <c r="E3" s="35" t="s">
        <v>8</v>
      </c>
      <c r="F3" s="36" t="s">
        <v>6</v>
      </c>
      <c r="G3" s="34" t="s">
        <v>7</v>
      </c>
      <c r="H3" s="34" t="s">
        <v>10</v>
      </c>
      <c r="I3" s="37" t="s">
        <v>8</v>
      </c>
      <c r="J3" s="33" t="s">
        <v>6</v>
      </c>
      <c r="K3" s="34" t="s">
        <v>7</v>
      </c>
      <c r="L3" s="34" t="s">
        <v>10</v>
      </c>
      <c r="M3" s="37" t="s">
        <v>8</v>
      </c>
    </row>
    <row r="4" spans="1:13" x14ac:dyDescent="0.55000000000000004">
      <c r="A4" s="27">
        <v>1</v>
      </c>
      <c r="B4" s="26">
        <f>(1+(2.5*2/3)*0.08663)*43.0811*EXP(-6.9622*$A4^-0.55644)</f>
        <v>4.6688859576469177E-2</v>
      </c>
      <c r="C4" s="25">
        <f>2627*0.957448^B4</f>
        <v>2621.6720428660883</v>
      </c>
      <c r="D4" s="24">
        <f>E4</f>
        <v>1.8419944255663282E-5</v>
      </c>
      <c r="E4" s="28">
        <f>(0.02359*(B4^-1.120562)+(10090*B4^-3.118)/C4)^-1</f>
        <v>1.8419944255663282E-5</v>
      </c>
      <c r="F4" s="31">
        <f>43.0811*EXP(-6.9622*$A4^-0.55644)</f>
        <v>4.0798269440428622E-2</v>
      </c>
      <c r="G4" s="25">
        <f>2627*0.957448^F4</f>
        <v>2622.3436587439346</v>
      </c>
      <c r="H4" s="24">
        <f>I4</f>
        <v>1.2099708894293803E-5</v>
      </c>
      <c r="I4" s="38">
        <f>(0.02359*(F4^-1.120562)+(10090*F4^-3.118)/G4)^-1</f>
        <v>1.2099708894293803E-5</v>
      </c>
      <c r="J4" s="26">
        <f>(1-(2.5*2/3)*0.08663)*43.0811*EXP(-6.9622*$A4^-0.55644)</f>
        <v>3.4907679304388074E-2</v>
      </c>
      <c r="K4" s="25">
        <f>2627*0.957448^J4</f>
        <v>2623.0154466752947</v>
      </c>
      <c r="L4" s="24">
        <f>M4</f>
        <v>7.4427600227715633E-6</v>
      </c>
      <c r="M4" s="38">
        <f>(0.02359*(J4^-1.120562)+(10090*J4^-3.118)/K4)^-1</f>
        <v>7.4427600227715633E-6</v>
      </c>
    </row>
    <row r="5" spans="1:13" x14ac:dyDescent="0.55000000000000004">
      <c r="A5" s="15">
        <v>2</v>
      </c>
      <c r="B5" s="13">
        <f t="shared" ref="B5:B68" si="0">(1+(2.5*2/3)*0.08663)*43.0811*EXP(-6.9622*$A5^-0.55644)</f>
        <v>0.43335734750896121</v>
      </c>
      <c r="C5" s="4">
        <f t="shared" ref="C5:C68" si="1">2627*0.957448^B5</f>
        <v>2577.9601771910698</v>
      </c>
      <c r="D5" s="3">
        <f>E5-E4</f>
        <v>1.8799821168347337E-2</v>
      </c>
      <c r="E5" s="29">
        <f t="shared" ref="E5:E68" si="2">(0.02359*(B5^-1.120562)+(10090*B5^-3.118)/C5)^-1</f>
        <v>1.8818241112602999E-2</v>
      </c>
      <c r="F5" s="11">
        <f>43.0811*EXP(-6.9622*$A5^-0.55644)</f>
        <v>0.37868198084175864</v>
      </c>
      <c r="G5" s="4">
        <f t="shared" ref="G5:G68" si="3">2627*0.957448^F5</f>
        <v>2584.0965599537572</v>
      </c>
      <c r="H5" s="3">
        <f>I5-I4</f>
        <v>1.237874385634259E-2</v>
      </c>
      <c r="I5" s="39">
        <f t="shared" ref="I5:I68" si="4">(0.02359*(F5^-1.120562)+(10090*F5^-3.118)/G5)^-1</f>
        <v>1.2390843565236884E-2</v>
      </c>
      <c r="J5" s="13">
        <f t="shared" ref="J5:J68" si="5">(1-(2.5*2/3)*0.08663)*43.0811*EXP(-6.9622*$A5^-0.55644)</f>
        <v>0.32400661417455606</v>
      </c>
      <c r="K5" s="4">
        <f t="shared" ref="K5:K68" si="6">2627*0.957448^J5</f>
        <v>2590.2475493010397</v>
      </c>
      <c r="L5" s="3">
        <f>M5-M4</f>
        <v>7.6323271276725535E-3</v>
      </c>
      <c r="M5" s="39">
        <f t="shared" ref="M5:M68" si="7">(0.02359*(J5^-1.120562)+(10090*J5^-3.118)/K5)^-1</f>
        <v>7.6397698876953246E-3</v>
      </c>
    </row>
    <row r="6" spans="1:13" x14ac:dyDescent="0.55000000000000004">
      <c r="A6" s="15">
        <v>3</v>
      </c>
      <c r="B6" s="13">
        <f t="shared" si="0"/>
        <v>1.1274879939943874</v>
      </c>
      <c r="C6" s="4">
        <f t="shared" si="1"/>
        <v>2501.3109443323665</v>
      </c>
      <c r="D6" s="3">
        <f t="shared" ref="D6:D69" si="8">E6-E5</f>
        <v>0.33890391619721677</v>
      </c>
      <c r="E6" s="29">
        <f t="shared" si="2"/>
        <v>0.35772215730981977</v>
      </c>
      <c r="F6" s="11">
        <f t="shared" ref="F6:F68" si="9">43.0811*EXP(-6.9622*$A6^-0.55644)</f>
        <v>0.98523629377777322</v>
      </c>
      <c r="G6" s="4">
        <f t="shared" si="3"/>
        <v>2516.8311403843218</v>
      </c>
      <c r="H6" s="3">
        <f t="shared" ref="H6:H69" si="10">I6-I5</f>
        <v>0.22439092134231658</v>
      </c>
      <c r="I6" s="39">
        <f t="shared" si="4"/>
        <v>0.23678176490755348</v>
      </c>
      <c r="J6" s="13">
        <f t="shared" si="5"/>
        <v>0.84298459356115918</v>
      </c>
      <c r="K6" s="4">
        <f t="shared" si="6"/>
        <v>2532.4476365328478</v>
      </c>
      <c r="L6" s="3">
        <f t="shared" ref="L6:L69" si="11">M6-M5</f>
        <v>0.13909421519163442</v>
      </c>
      <c r="M6" s="39">
        <f t="shared" si="7"/>
        <v>0.14673398507932975</v>
      </c>
    </row>
    <row r="7" spans="1:13" x14ac:dyDescent="0.55000000000000004">
      <c r="A7" s="15">
        <v>4</v>
      </c>
      <c r="B7" s="13">
        <f t="shared" si="0"/>
        <v>1.9715838798971339</v>
      </c>
      <c r="C7" s="4">
        <f t="shared" si="1"/>
        <v>2411.1659290744342</v>
      </c>
      <c r="D7" s="3">
        <f t="shared" si="8"/>
        <v>1.5839340092488912</v>
      </c>
      <c r="E7" s="29">
        <f t="shared" si="2"/>
        <v>1.9416561665587109</v>
      </c>
      <c r="F7" s="11">
        <f t="shared" si="9"/>
        <v>1.722835192080568</v>
      </c>
      <c r="G7" s="4">
        <f t="shared" si="3"/>
        <v>2437.3879984819105</v>
      </c>
      <c r="H7" s="3">
        <f t="shared" si="10"/>
        <v>1.0585089636866691</v>
      </c>
      <c r="I7" s="39">
        <f t="shared" si="4"/>
        <v>1.2952907285942226</v>
      </c>
      <c r="J7" s="13">
        <f t="shared" si="5"/>
        <v>1.4740865042640021</v>
      </c>
      <c r="K7" s="4">
        <f t="shared" si="6"/>
        <v>2463.8952398535889</v>
      </c>
      <c r="L7" s="3">
        <f t="shared" si="11"/>
        <v>0.66196825515141944</v>
      </c>
      <c r="M7" s="39">
        <f t="shared" si="7"/>
        <v>0.80870224023074921</v>
      </c>
    </row>
    <row r="8" spans="1:13" x14ac:dyDescent="0.55000000000000004">
      <c r="A8" s="15">
        <v>5</v>
      </c>
      <c r="B8" s="13">
        <f t="shared" si="0"/>
        <v>2.8711788891551153</v>
      </c>
      <c r="C8" s="4">
        <f t="shared" si="1"/>
        <v>2318.6672243198518</v>
      </c>
      <c r="D8" s="3">
        <f t="shared" si="8"/>
        <v>3.9554975463582824</v>
      </c>
      <c r="E8" s="29">
        <f t="shared" si="2"/>
        <v>5.8971537129169933</v>
      </c>
      <c r="F8" s="11">
        <f t="shared" si="9"/>
        <v>2.5089310596581411</v>
      </c>
      <c r="G8" s="4">
        <f t="shared" si="3"/>
        <v>2355.4798977552969</v>
      </c>
      <c r="H8" s="3">
        <f t="shared" si="10"/>
        <v>2.6768854430679436</v>
      </c>
      <c r="I8" s="39">
        <f t="shared" si="4"/>
        <v>3.972176171662166</v>
      </c>
      <c r="J8" s="13">
        <f t="shared" si="5"/>
        <v>2.1466832301611665</v>
      </c>
      <c r="K8" s="4">
        <f t="shared" si="6"/>
        <v>2392.8770332089443</v>
      </c>
      <c r="L8" s="3">
        <f t="shared" si="11"/>
        <v>1.694227075125645</v>
      </c>
      <c r="M8" s="39">
        <f t="shared" si="7"/>
        <v>2.5029293153563943</v>
      </c>
    </row>
    <row r="9" spans="1:13" x14ac:dyDescent="0.55000000000000004">
      <c r="A9" s="15">
        <v>6</v>
      </c>
      <c r="B9" s="13">
        <f t="shared" si="0"/>
        <v>3.7773466789308414</v>
      </c>
      <c r="C9" s="4">
        <f t="shared" si="1"/>
        <v>2229.079830448391</v>
      </c>
      <c r="D9" s="3">
        <f t="shared" si="8"/>
        <v>7.0703274059386869</v>
      </c>
      <c r="E9" s="29">
        <f t="shared" si="2"/>
        <v>12.96748111885568</v>
      </c>
      <c r="F9" s="11">
        <f t="shared" si="9"/>
        <v>3.3007704402057949</v>
      </c>
      <c r="G9" s="4">
        <f t="shared" si="3"/>
        <v>2275.7558665344341</v>
      </c>
      <c r="H9" s="3">
        <f t="shared" si="10"/>
        <v>4.8561217469924305</v>
      </c>
      <c r="I9" s="39">
        <f t="shared" si="4"/>
        <v>8.8282979186545969</v>
      </c>
      <c r="J9" s="13">
        <f t="shared" si="5"/>
        <v>2.8241942014807484</v>
      </c>
      <c r="K9" s="4">
        <f t="shared" si="6"/>
        <v>2323.409280063378</v>
      </c>
      <c r="L9" s="3">
        <f t="shared" si="11"/>
        <v>3.1172676674859057</v>
      </c>
      <c r="M9" s="39">
        <f t="shared" si="7"/>
        <v>5.6201969828423</v>
      </c>
    </row>
    <row r="10" spans="1:13" x14ac:dyDescent="0.55000000000000004">
      <c r="A10" s="15">
        <v>7</v>
      </c>
      <c r="B10" s="13">
        <f t="shared" si="0"/>
        <v>4.6654642170735636</v>
      </c>
      <c r="C10" s="4">
        <f t="shared" si="1"/>
        <v>2144.6365187240349</v>
      </c>
      <c r="D10" s="3">
        <f t="shared" si="8"/>
        <v>10.381022008397874</v>
      </c>
      <c r="E10" s="29">
        <f t="shared" si="2"/>
        <v>23.348503127253554</v>
      </c>
      <c r="F10" s="11">
        <f t="shared" si="9"/>
        <v>4.0768369139771607</v>
      </c>
      <c r="G10" s="4">
        <f t="shared" si="3"/>
        <v>2200.2387441243955</v>
      </c>
      <c r="H10" s="3">
        <f t="shared" si="10"/>
        <v>7.2433700157314451</v>
      </c>
      <c r="I10" s="39">
        <f t="shared" si="4"/>
        <v>16.071667934386042</v>
      </c>
      <c r="J10" s="13">
        <f t="shared" si="5"/>
        <v>3.4882096108807588</v>
      </c>
      <c r="K10" s="4">
        <f t="shared" si="6"/>
        <v>2257.282522646919</v>
      </c>
      <c r="L10" s="3">
        <f t="shared" si="11"/>
        <v>4.7213254765775474</v>
      </c>
      <c r="M10" s="39">
        <f t="shared" si="7"/>
        <v>10.341522459419847</v>
      </c>
    </row>
    <row r="11" spans="1:13" x14ac:dyDescent="0.55000000000000004">
      <c r="A11" s="15">
        <v>8</v>
      </c>
      <c r="B11" s="13">
        <f t="shared" si="0"/>
        <v>5.5235688917706529</v>
      </c>
      <c r="C11" s="4">
        <f t="shared" si="1"/>
        <v>2066.0867783899289</v>
      </c>
      <c r="D11" s="3">
        <f t="shared" si="8"/>
        <v>13.467523348400089</v>
      </c>
      <c r="E11" s="29">
        <f t="shared" si="2"/>
        <v>36.816026475653644</v>
      </c>
      <c r="F11" s="11">
        <f t="shared" si="9"/>
        <v>4.8266771551816721</v>
      </c>
      <c r="G11" s="4">
        <f t="shared" si="3"/>
        <v>2129.6548425539445</v>
      </c>
      <c r="H11" s="3">
        <f t="shared" si="10"/>
        <v>9.5467578540047739</v>
      </c>
      <c r="I11" s="39">
        <f t="shared" si="4"/>
        <v>25.618425788390816</v>
      </c>
      <c r="J11" s="13">
        <f t="shared" si="5"/>
        <v>4.1297854185926921</v>
      </c>
      <c r="K11" s="4">
        <f t="shared" si="6"/>
        <v>2195.1787291083001</v>
      </c>
      <c r="L11" s="3">
        <f t="shared" si="11"/>
        <v>6.3204262508026989</v>
      </c>
      <c r="M11" s="39">
        <f t="shared" si="7"/>
        <v>16.661948710222546</v>
      </c>
    </row>
    <row r="12" spans="1:13" x14ac:dyDescent="0.55000000000000004">
      <c r="A12" s="15">
        <v>9</v>
      </c>
      <c r="B12" s="13">
        <f t="shared" si="0"/>
        <v>6.346379802340989</v>
      </c>
      <c r="C12" s="4">
        <f t="shared" si="1"/>
        <v>1993.4710634798444</v>
      </c>
      <c r="D12" s="3">
        <f t="shared" si="8"/>
        <v>16.102423341092468</v>
      </c>
      <c r="E12" s="29">
        <f t="shared" si="2"/>
        <v>52.918449816746111</v>
      </c>
      <c r="F12" s="11">
        <f t="shared" si="9"/>
        <v>5.5456765381713486</v>
      </c>
      <c r="G12" s="4">
        <f t="shared" si="3"/>
        <v>2064.1015498990655</v>
      </c>
      <c r="H12" s="3">
        <f t="shared" si="10"/>
        <v>11.589652876450806</v>
      </c>
      <c r="I12" s="39">
        <f t="shared" si="4"/>
        <v>37.208078664841622</v>
      </c>
      <c r="J12" s="13">
        <f t="shared" si="5"/>
        <v>4.7449732740017092</v>
      </c>
      <c r="K12" s="4">
        <f t="shared" si="6"/>
        <v>2137.2345384630166</v>
      </c>
      <c r="L12" s="3">
        <f t="shared" si="11"/>
        <v>7.7910642471047105</v>
      </c>
      <c r="M12" s="39">
        <f t="shared" si="7"/>
        <v>24.453012957327257</v>
      </c>
    </row>
    <row r="13" spans="1:13" x14ac:dyDescent="0.55000000000000004">
      <c r="A13" s="15">
        <v>10</v>
      </c>
      <c r="B13" s="13">
        <f t="shared" si="0"/>
        <v>7.1321879794640024</v>
      </c>
      <c r="C13" s="4">
        <f t="shared" si="1"/>
        <v>1926.5048327531831</v>
      </c>
      <c r="D13" s="3">
        <f t="shared" si="8"/>
        <v>18.209762486846678</v>
      </c>
      <c r="E13" s="29">
        <f t="shared" si="2"/>
        <v>71.12821230359279</v>
      </c>
      <c r="F13" s="11">
        <f t="shared" si="9"/>
        <v>6.2323417090403881</v>
      </c>
      <c r="G13" s="4">
        <f t="shared" si="3"/>
        <v>2003.3808725130948</v>
      </c>
      <c r="H13" s="3">
        <f t="shared" si="10"/>
        <v>13.294808656654531</v>
      </c>
      <c r="I13" s="39">
        <f t="shared" si="4"/>
        <v>50.502887321496154</v>
      </c>
      <c r="J13" s="13">
        <f t="shared" si="5"/>
        <v>5.3324954386167738</v>
      </c>
      <c r="K13" s="4">
        <f t="shared" si="6"/>
        <v>2083.3246053245321</v>
      </c>
      <c r="L13" s="3">
        <f t="shared" si="11"/>
        <v>9.0688045301227795</v>
      </c>
      <c r="M13" s="39">
        <f t="shared" si="7"/>
        <v>33.521817487450036</v>
      </c>
    </row>
    <row r="14" spans="1:13" x14ac:dyDescent="0.55000000000000004">
      <c r="A14" s="15">
        <v>11</v>
      </c>
      <c r="B14" s="13">
        <f t="shared" si="0"/>
        <v>7.8811963174813027</v>
      </c>
      <c r="C14" s="4">
        <f t="shared" si="1"/>
        <v>1864.7698008978159</v>
      </c>
      <c r="D14" s="3">
        <f t="shared" si="8"/>
        <v>19.804499294982236</v>
      </c>
      <c r="E14" s="29">
        <f t="shared" si="2"/>
        <v>90.932711598575025</v>
      </c>
      <c r="F14" s="11">
        <f t="shared" si="9"/>
        <v>6.8868499635739502</v>
      </c>
      <c r="G14" s="4">
        <f t="shared" si="3"/>
        <v>1947.1672798589311</v>
      </c>
      <c r="H14" s="3">
        <f t="shared" si="10"/>
        <v>14.650639425962062</v>
      </c>
      <c r="I14" s="39">
        <f t="shared" si="4"/>
        <v>65.153526747458216</v>
      </c>
      <c r="J14" s="13">
        <f t="shared" si="5"/>
        <v>5.8925036096665986</v>
      </c>
      <c r="K14" s="4">
        <f t="shared" si="6"/>
        <v>2033.205607430893</v>
      </c>
      <c r="L14" s="3">
        <f t="shared" si="11"/>
        <v>10.131699840717495</v>
      </c>
      <c r="M14" s="39">
        <f t="shared" si="7"/>
        <v>43.653517328167531</v>
      </c>
    </row>
    <row r="15" spans="1:13" x14ac:dyDescent="0.55000000000000004">
      <c r="A15" s="15">
        <v>12</v>
      </c>
      <c r="B15" s="13">
        <f t="shared" si="0"/>
        <v>8.5946114028093561</v>
      </c>
      <c r="C15" s="4">
        <f t="shared" si="1"/>
        <v>1807.8089141052856</v>
      </c>
      <c r="D15" s="3">
        <f t="shared" si="8"/>
        <v>20.945345755215911</v>
      </c>
      <c r="E15" s="29">
        <f t="shared" si="2"/>
        <v>111.87805735379094</v>
      </c>
      <c r="F15" s="11">
        <f t="shared" si="9"/>
        <v>7.5102556568830581</v>
      </c>
      <c r="G15" s="4">
        <f t="shared" si="3"/>
        <v>1895.0923083112161</v>
      </c>
      <c r="H15" s="3">
        <f t="shared" si="10"/>
        <v>15.681747149634049</v>
      </c>
      <c r="I15" s="39">
        <f t="shared" si="4"/>
        <v>80.835273897092264</v>
      </c>
      <c r="J15" s="13">
        <f t="shared" si="5"/>
        <v>6.4258999109567592</v>
      </c>
      <c r="K15" s="4">
        <f t="shared" si="6"/>
        <v>1986.5898596908755</v>
      </c>
      <c r="L15" s="3">
        <f t="shared" si="11"/>
        <v>10.983869586829016</v>
      </c>
      <c r="M15" s="39">
        <f t="shared" si="7"/>
        <v>54.637386914996547</v>
      </c>
    </row>
    <row r="16" spans="1:13" x14ac:dyDescent="0.55000000000000004">
      <c r="A16" s="15">
        <v>13</v>
      </c>
      <c r="B16" s="13">
        <f t="shared" si="0"/>
        <v>9.2741373381149348</v>
      </c>
      <c r="C16" s="4">
        <f t="shared" si="1"/>
        <v>1755.1725155623315</v>
      </c>
      <c r="D16" s="3">
        <f t="shared" si="8"/>
        <v>21.705605746934523</v>
      </c>
      <c r="E16" s="29">
        <f t="shared" si="2"/>
        <v>133.58366310072546</v>
      </c>
      <c r="F16" s="11">
        <f t="shared" si="9"/>
        <v>8.1040478902304898</v>
      </c>
      <c r="G16" s="4">
        <f t="shared" si="3"/>
        <v>1846.7866188967948</v>
      </c>
      <c r="H16" s="3">
        <f t="shared" si="10"/>
        <v>16.428854134531704</v>
      </c>
      <c r="I16" s="39">
        <f t="shared" si="4"/>
        <v>97.264128031623969</v>
      </c>
      <c r="J16" s="13">
        <f t="shared" si="5"/>
        <v>6.9339584423460439</v>
      </c>
      <c r="K16" s="4">
        <f t="shared" si="6"/>
        <v>1943.1826703619174</v>
      </c>
      <c r="L16" s="3">
        <f t="shared" si="11"/>
        <v>11.643259501176267</v>
      </c>
      <c r="M16" s="39">
        <f t="shared" si="7"/>
        <v>66.280646416172814</v>
      </c>
    </row>
    <row r="17" spans="1:13" x14ac:dyDescent="0.55000000000000004">
      <c r="A17" s="15">
        <v>14</v>
      </c>
      <c r="B17" s="13">
        <f t="shared" si="0"/>
        <v>9.9216906170073464</v>
      </c>
      <c r="C17" s="4">
        <f t="shared" si="1"/>
        <v>1706.4394906508091</v>
      </c>
      <c r="D17" s="3">
        <f t="shared" si="8"/>
        <v>22.157717522068282</v>
      </c>
      <c r="E17" s="29">
        <f t="shared" si="2"/>
        <v>155.74138062279374</v>
      </c>
      <c r="F17" s="11">
        <f t="shared" si="9"/>
        <v>8.6699013591081204</v>
      </c>
      <c r="G17" s="4">
        <f t="shared" si="3"/>
        <v>1801.9000090983832</v>
      </c>
      <c r="H17" s="3">
        <f t="shared" si="10"/>
        <v>16.936939674134436</v>
      </c>
      <c r="I17" s="39">
        <f t="shared" si="4"/>
        <v>114.2010677057584</v>
      </c>
      <c r="J17" s="13">
        <f t="shared" si="5"/>
        <v>7.4181121012088926</v>
      </c>
      <c r="K17" s="4">
        <f t="shared" si="6"/>
        <v>1902.7007172404683</v>
      </c>
      <c r="L17" s="3">
        <f t="shared" si="11"/>
        <v>12.133698444508525</v>
      </c>
      <c r="M17" s="39">
        <f t="shared" si="7"/>
        <v>78.414344860681339</v>
      </c>
    </row>
    <row r="18" spans="1:13" x14ac:dyDescent="0.55000000000000004">
      <c r="A18" s="15">
        <v>15</v>
      </c>
      <c r="B18" s="13">
        <f t="shared" si="0"/>
        <v>10.539239479207584</v>
      </c>
      <c r="C18" s="4">
        <f t="shared" si="1"/>
        <v>1661.2255576020193</v>
      </c>
      <c r="D18" s="3">
        <f t="shared" si="8"/>
        <v>22.366319254694048</v>
      </c>
      <c r="E18" s="29">
        <f t="shared" si="2"/>
        <v>178.10769987748779</v>
      </c>
      <c r="F18" s="11">
        <f t="shared" si="9"/>
        <v>9.2095359764713898</v>
      </c>
      <c r="G18" s="4">
        <f t="shared" si="3"/>
        <v>1760.1099322449645</v>
      </c>
      <c r="H18" s="3">
        <f t="shared" si="10"/>
        <v>17.249020224459699</v>
      </c>
      <c r="I18" s="39">
        <f t="shared" si="4"/>
        <v>131.4500879302181</v>
      </c>
      <c r="J18" s="13">
        <f t="shared" si="5"/>
        <v>7.8798324737351964</v>
      </c>
      <c r="K18" s="4">
        <f t="shared" si="6"/>
        <v>1864.880394724556</v>
      </c>
      <c r="L18" s="3">
        <f t="shared" si="11"/>
        <v>12.48022420537535</v>
      </c>
      <c r="M18" s="39">
        <f t="shared" si="7"/>
        <v>90.89456906605669</v>
      </c>
    </row>
    <row r="19" spans="1:13" x14ac:dyDescent="0.55000000000000004">
      <c r="A19" s="15">
        <v>16</v>
      </c>
      <c r="B19" s="13">
        <f t="shared" si="0"/>
        <v>11.128714692601095</v>
      </c>
      <c r="C19" s="4">
        <f t="shared" si="1"/>
        <v>1619.1850313711846</v>
      </c>
      <c r="D19" s="3">
        <f t="shared" si="8"/>
        <v>22.386009452487372</v>
      </c>
      <c r="E19" s="29">
        <f t="shared" si="2"/>
        <v>200.49370932997516</v>
      </c>
      <c r="F19" s="11">
        <f t="shared" si="9"/>
        <v>9.7246389111466982</v>
      </c>
      <c r="G19" s="4">
        <f t="shared" si="3"/>
        <v>1721.1240603720039</v>
      </c>
      <c r="H19" s="3">
        <f t="shared" si="10"/>
        <v>17.403365584263383</v>
      </c>
      <c r="I19" s="39">
        <f t="shared" si="4"/>
        <v>148.85345351448149</v>
      </c>
      <c r="J19" s="13">
        <f t="shared" si="5"/>
        <v>8.3205631296923013</v>
      </c>
      <c r="K19" s="4">
        <f t="shared" si="6"/>
        <v>1829.4808646315473</v>
      </c>
      <c r="L19" s="3">
        <f t="shared" si="11"/>
        <v>12.706588465795122</v>
      </c>
      <c r="M19" s="39">
        <f t="shared" si="7"/>
        <v>103.60115753185181</v>
      </c>
    </row>
    <row r="20" spans="1:13" x14ac:dyDescent="0.55000000000000004">
      <c r="A20" s="15">
        <v>17</v>
      </c>
      <c r="B20" s="13">
        <f t="shared" si="0"/>
        <v>11.691961865945114</v>
      </c>
      <c r="C20" s="4">
        <f t="shared" si="1"/>
        <v>1580.0093901522598</v>
      </c>
      <c r="D20" s="3">
        <f t="shared" si="8"/>
        <v>22.261430937587704</v>
      </c>
      <c r="E20" s="29">
        <f t="shared" si="2"/>
        <v>222.75514026756287</v>
      </c>
      <c r="F20" s="11">
        <f t="shared" si="9"/>
        <v>10.216822917098101</v>
      </c>
      <c r="G20" s="4">
        <f t="shared" si="3"/>
        <v>1684.679834826884</v>
      </c>
      <c r="H20" s="3">
        <f t="shared" si="10"/>
        <v>17.432631129536645</v>
      </c>
      <c r="I20" s="39">
        <f t="shared" si="4"/>
        <v>166.28608464401813</v>
      </c>
      <c r="J20" s="13">
        <f t="shared" si="5"/>
        <v>8.7416839682510865</v>
      </c>
      <c r="K20" s="4">
        <f t="shared" si="6"/>
        <v>1796.2843534738963</v>
      </c>
      <c r="L20" s="3">
        <f t="shared" si="11"/>
        <v>12.834101081807987</v>
      </c>
      <c r="M20" s="39">
        <f t="shared" si="7"/>
        <v>116.4352586136598</v>
      </c>
    </row>
    <row r="21" spans="1:13" x14ac:dyDescent="0.55000000000000004">
      <c r="A21" s="15">
        <v>18</v>
      </c>
      <c r="B21" s="13">
        <f t="shared" si="0"/>
        <v>12.230718078070899</v>
      </c>
      <c r="C21" s="4">
        <f t="shared" si="1"/>
        <v>1543.4244034666767</v>
      </c>
      <c r="D21" s="3">
        <f t="shared" si="8"/>
        <v>22.028349996200376</v>
      </c>
      <c r="E21" s="29">
        <f t="shared" si="2"/>
        <v>244.78349026376324</v>
      </c>
      <c r="F21" s="11">
        <f t="shared" si="9"/>
        <v>10.687605911251387</v>
      </c>
      <c r="G21" s="4">
        <f t="shared" si="3"/>
        <v>1650.5425819592733</v>
      </c>
      <c r="H21" s="3">
        <f t="shared" si="10"/>
        <v>17.363968344805357</v>
      </c>
      <c r="I21" s="39">
        <f t="shared" si="4"/>
        <v>183.65005298882349</v>
      </c>
      <c r="J21" s="13">
        <f t="shared" si="5"/>
        <v>9.1444937444318732</v>
      </c>
      <c r="K21" s="4">
        <f t="shared" si="6"/>
        <v>1765.0950760800272</v>
      </c>
      <c r="L21" s="3">
        <f t="shared" si="11"/>
        <v>12.881245473862904</v>
      </c>
      <c r="M21" s="39">
        <f t="shared" si="7"/>
        <v>129.3165040875227</v>
      </c>
    </row>
    <row r="22" spans="1:13" x14ac:dyDescent="0.55000000000000004">
      <c r="A22" s="15">
        <v>19</v>
      </c>
      <c r="B22" s="13">
        <f t="shared" si="0"/>
        <v>12.74660273487504</v>
      </c>
      <c r="C22" s="4">
        <f t="shared" si="1"/>
        <v>1509.1867451274561</v>
      </c>
      <c r="D22" s="3">
        <f t="shared" si="8"/>
        <v>21.715042794448408</v>
      </c>
      <c r="E22" s="29">
        <f t="shared" si="2"/>
        <v>266.49853305821165</v>
      </c>
      <c r="F22" s="11">
        <f t="shared" si="9"/>
        <v>11.138402984030737</v>
      </c>
      <c r="G22" s="4">
        <f t="shared" si="3"/>
        <v>1618.503037674592</v>
      </c>
      <c r="H22" s="3">
        <f t="shared" si="10"/>
        <v>17.219575094082018</v>
      </c>
      <c r="I22" s="39">
        <f t="shared" si="4"/>
        <v>200.86962808290551</v>
      </c>
      <c r="J22" s="13">
        <f t="shared" si="5"/>
        <v>9.5302032331864321</v>
      </c>
      <c r="K22" s="4">
        <f t="shared" si="6"/>
        <v>1735.7375364045165</v>
      </c>
      <c r="L22" s="3">
        <f t="shared" si="11"/>
        <v>12.863708043863255</v>
      </c>
      <c r="M22" s="39">
        <f t="shared" si="7"/>
        <v>142.18021213138596</v>
      </c>
    </row>
    <row r="23" spans="1:13" x14ac:dyDescent="0.55000000000000004">
      <c r="A23" s="15">
        <v>20</v>
      </c>
      <c r="B23" s="13">
        <f t="shared" si="0"/>
        <v>13.241116659759873</v>
      </c>
      <c r="C23" s="4">
        <f t="shared" si="1"/>
        <v>1477.0805648980522</v>
      </c>
      <c r="D23" s="3">
        <f t="shared" si="8"/>
        <v>21.343662445272741</v>
      </c>
      <c r="E23" s="29">
        <f t="shared" si="2"/>
        <v>287.84219550348439</v>
      </c>
      <c r="F23" s="11">
        <f t="shared" si="9"/>
        <v>11.570525604555472</v>
      </c>
      <c r="G23" s="4">
        <f t="shared" si="3"/>
        <v>1588.3747258663225</v>
      </c>
      <c r="H23" s="3">
        <f t="shared" si="10"/>
        <v>17.017394687875452</v>
      </c>
      <c r="I23" s="39">
        <f t="shared" si="4"/>
        <v>217.88702277078096</v>
      </c>
      <c r="J23" s="13">
        <f t="shared" si="5"/>
        <v>9.8999345493510731</v>
      </c>
      <c r="K23" s="4">
        <f t="shared" si="6"/>
        <v>1708.0546110530181</v>
      </c>
      <c r="L23" s="3">
        <f t="shared" si="11"/>
        <v>12.79460861512959</v>
      </c>
      <c r="M23" s="39">
        <f t="shared" si="7"/>
        <v>154.97482074651555</v>
      </c>
    </row>
    <row r="24" spans="1:13" x14ac:dyDescent="0.55000000000000004">
      <c r="A24" s="15">
        <v>21</v>
      </c>
      <c r="B24" s="13">
        <f t="shared" si="0"/>
        <v>13.71564582188261</v>
      </c>
      <c r="C24" s="4">
        <f t="shared" si="1"/>
        <v>1446.914249721216</v>
      </c>
      <c r="D24" s="3">
        <f t="shared" si="8"/>
        <v>20.931451707854308</v>
      </c>
      <c r="E24" s="29">
        <f t="shared" si="2"/>
        <v>308.7736472113387</v>
      </c>
      <c r="F24" s="11">
        <f t="shared" si="9"/>
        <v>11.985184878507445</v>
      </c>
      <c r="G24" s="4">
        <f t="shared" si="3"/>
        <v>1559.9914173233317</v>
      </c>
      <c r="H24" s="3">
        <f t="shared" si="10"/>
        <v>16.771817205878847</v>
      </c>
      <c r="I24" s="39">
        <f t="shared" si="4"/>
        <v>234.65883997665981</v>
      </c>
      <c r="J24" s="13">
        <f t="shared" si="5"/>
        <v>10.254723935132278</v>
      </c>
      <c r="K24" s="4">
        <f t="shared" si="6"/>
        <v>1681.9056295778043</v>
      </c>
      <c r="L24" s="3">
        <f t="shared" si="11"/>
        <v>12.684810579738667</v>
      </c>
      <c r="M24" s="39">
        <f t="shared" si="7"/>
        <v>167.65963132625421</v>
      </c>
    </row>
    <row r="25" spans="1:13" x14ac:dyDescent="0.55000000000000004">
      <c r="A25" s="15">
        <v>22</v>
      </c>
      <c r="B25" s="13">
        <f t="shared" si="0"/>
        <v>14.171467535071384</v>
      </c>
      <c r="C25" s="4">
        <f t="shared" si="1"/>
        <v>1418.517474491043</v>
      </c>
      <c r="D25" s="3">
        <f t="shared" si="8"/>
        <v>20.491762010867603</v>
      </c>
      <c r="E25" s="29">
        <f t="shared" si="2"/>
        <v>329.2654092222063</v>
      </c>
      <c r="F25" s="11">
        <f t="shared" si="9"/>
        <v>12.383496964948852</v>
      </c>
      <c r="G25" s="4">
        <f t="shared" si="3"/>
        <v>1533.2047759520158</v>
      </c>
      <c r="H25" s="3">
        <f t="shared" si="10"/>
        <v>16.494316854533139</v>
      </c>
      <c r="I25" s="39">
        <f t="shared" si="4"/>
        <v>251.15315683119294</v>
      </c>
      <c r="J25" s="13">
        <f t="shared" si="5"/>
        <v>10.595526394826321</v>
      </c>
      <c r="K25" s="4">
        <f t="shared" si="6"/>
        <v>1657.1645589670984</v>
      </c>
      <c r="L25" s="3">
        <f t="shared" si="11"/>
        <v>12.543245187585939</v>
      </c>
      <c r="M25" s="39">
        <f t="shared" si="7"/>
        <v>180.20287651384015</v>
      </c>
    </row>
    <row r="26" spans="1:13" x14ac:dyDescent="0.55000000000000004">
      <c r="A26" s="15">
        <v>23</v>
      </c>
      <c r="B26" s="13">
        <f t="shared" si="0"/>
        <v>14.609757822476665</v>
      </c>
      <c r="C26" s="4">
        <f t="shared" si="1"/>
        <v>1391.738572832596</v>
      </c>
      <c r="D26" s="3">
        <f t="shared" si="8"/>
        <v>20.034883673139518</v>
      </c>
      <c r="E26" s="29">
        <f t="shared" si="2"/>
        <v>349.30029289534582</v>
      </c>
      <c r="F26" s="11">
        <f t="shared" si="9"/>
        <v>12.766489511798202</v>
      </c>
      <c r="G26" s="4">
        <f t="shared" si="3"/>
        <v>1507.8822340160111</v>
      </c>
      <c r="H26" s="3">
        <f t="shared" si="10"/>
        <v>16.194001783600839</v>
      </c>
      <c r="I26" s="39">
        <f t="shared" si="4"/>
        <v>267.34715861479378</v>
      </c>
      <c r="J26" s="13">
        <f t="shared" si="5"/>
        <v>10.923221201119738</v>
      </c>
      <c r="K26" s="4">
        <f t="shared" si="6"/>
        <v>1633.7183405310475</v>
      </c>
      <c r="L26" s="3">
        <f t="shared" si="11"/>
        <v>12.377217122461332</v>
      </c>
      <c r="M26" s="39">
        <f t="shared" si="7"/>
        <v>192.58009363630148</v>
      </c>
    </row>
    <row r="27" spans="1:13" x14ac:dyDescent="0.55000000000000004">
      <c r="A27" s="15">
        <v>24</v>
      </c>
      <c r="B27" s="13">
        <f t="shared" si="0"/>
        <v>15.031599167874855</v>
      </c>
      <c r="C27" s="4">
        <f t="shared" si="1"/>
        <v>1366.442222660133</v>
      </c>
      <c r="D27" s="3">
        <f t="shared" si="8"/>
        <v>19.568709890488947</v>
      </c>
      <c r="E27" s="29">
        <f t="shared" si="2"/>
        <v>368.86900278583477</v>
      </c>
      <c r="F27" s="11">
        <f t="shared" si="9"/>
        <v>13.135108429175704</v>
      </c>
      <c r="G27" s="4">
        <f t="shared" si="3"/>
        <v>1483.9051034268043</v>
      </c>
      <c r="H27" s="3">
        <f t="shared" si="10"/>
        <v>15.878074128430683</v>
      </c>
      <c r="I27" s="39">
        <f t="shared" si="4"/>
        <v>283.22523274322447</v>
      </c>
      <c r="J27" s="13">
        <f t="shared" si="5"/>
        <v>11.238617690476552</v>
      </c>
      <c r="K27" s="4">
        <f t="shared" si="6"/>
        <v>1611.4653949212741</v>
      </c>
      <c r="L27" s="3">
        <f t="shared" si="11"/>
        <v>12.192677056375942</v>
      </c>
      <c r="M27" s="39">
        <f t="shared" si="7"/>
        <v>204.77277069267743</v>
      </c>
    </row>
    <row r="28" spans="1:13" x14ac:dyDescent="0.55000000000000004">
      <c r="A28" s="15">
        <v>25</v>
      </c>
      <c r="B28" s="13">
        <f t="shared" si="0"/>
        <v>15.437988197554429</v>
      </c>
      <c r="C28" s="4">
        <f t="shared" si="1"/>
        <v>1342.5074241988286</v>
      </c>
      <c r="D28" s="3">
        <f t="shared" si="8"/>
        <v>19.099261822015933</v>
      </c>
      <c r="E28" s="29">
        <f t="shared" si="2"/>
        <v>387.9682646078507</v>
      </c>
      <c r="F28" s="11">
        <f t="shared" si="9"/>
        <v>13.490224602089418</v>
      </c>
      <c r="G28" s="4">
        <f t="shared" si="3"/>
        <v>1461.1669124868597</v>
      </c>
      <c r="H28" s="3">
        <f t="shared" si="10"/>
        <v>15.552207748052865</v>
      </c>
      <c r="I28" s="39">
        <f t="shared" si="4"/>
        <v>298.77744049127733</v>
      </c>
      <c r="J28" s="13">
        <f t="shared" si="5"/>
        <v>11.542461006624409</v>
      </c>
      <c r="K28" s="4">
        <f t="shared" si="6"/>
        <v>1590.3142937332334</v>
      </c>
      <c r="L28" s="3">
        <f t="shared" si="11"/>
        <v>11.994456967837579</v>
      </c>
      <c r="M28" s="39">
        <f t="shared" si="7"/>
        <v>216.767227660515</v>
      </c>
    </row>
    <row r="29" spans="1:13" x14ac:dyDescent="0.55000000000000004">
      <c r="A29" s="15">
        <v>26</v>
      </c>
      <c r="B29" s="13">
        <f t="shared" si="0"/>
        <v>15.829843035830113</v>
      </c>
      <c r="C29" s="4">
        <f t="shared" si="1"/>
        <v>1319.8257412113392</v>
      </c>
      <c r="D29" s="3">
        <f t="shared" si="8"/>
        <v>18.631101033081848</v>
      </c>
      <c r="E29" s="29">
        <f t="shared" si="2"/>
        <v>406.59936564093255</v>
      </c>
      <c r="F29" s="11">
        <f t="shared" si="9"/>
        <v>13.832640317926785</v>
      </c>
      <c r="G29" s="4">
        <f t="shared" si="3"/>
        <v>1439.5719493436045</v>
      </c>
      <c r="H29" s="3">
        <f t="shared" si="10"/>
        <v>15.220854709710466</v>
      </c>
      <c r="I29" s="39">
        <f t="shared" si="4"/>
        <v>313.9982952009878</v>
      </c>
      <c r="J29" s="13">
        <f t="shared" si="5"/>
        <v>11.835437600023456</v>
      </c>
      <c r="K29" s="4">
        <f t="shared" si="6"/>
        <v>1570.1825874641011</v>
      </c>
      <c r="L29" s="3">
        <f t="shared" si="11"/>
        <v>11.786469188887281</v>
      </c>
      <c r="M29" s="39">
        <f t="shared" si="7"/>
        <v>228.55369684940229</v>
      </c>
    </row>
    <row r="30" spans="1:13" x14ac:dyDescent="0.55000000000000004">
      <c r="A30" s="15">
        <v>27</v>
      </c>
      <c r="B30" s="13">
        <f t="shared" si="0"/>
        <v>16.20801019986262</v>
      </c>
      <c r="C30" s="4">
        <f t="shared" si="1"/>
        <v>1298.2997746327644</v>
      </c>
      <c r="D30" s="3">
        <f t="shared" si="8"/>
        <v>18.167652211231314</v>
      </c>
      <c r="E30" s="29">
        <f t="shared" si="2"/>
        <v>424.76701785216386</v>
      </c>
      <c r="F30" s="11">
        <f t="shared" si="9"/>
        <v>14.1630952913761</v>
      </c>
      <c r="G30" s="4">
        <f t="shared" si="3"/>
        <v>1419.0339904819207</v>
      </c>
      <c r="H30" s="3">
        <f t="shared" si="10"/>
        <v>14.887492093449794</v>
      </c>
      <c r="I30" s="39">
        <f t="shared" si="4"/>
        <v>328.88578729443759</v>
      </c>
      <c r="J30" s="13">
        <f t="shared" si="5"/>
        <v>12.118180382889582</v>
      </c>
      <c r="K30" s="4">
        <f t="shared" si="6"/>
        <v>1550.9957757734533</v>
      </c>
      <c r="L30" s="3">
        <f t="shared" si="11"/>
        <v>11.57187254038385</v>
      </c>
      <c r="M30" s="39">
        <f t="shared" si="7"/>
        <v>240.12556938978614</v>
      </c>
    </row>
    <row r="31" spans="1:13" x14ac:dyDescent="0.55000000000000004">
      <c r="A31" s="15">
        <v>28</v>
      </c>
      <c r="B31" s="13">
        <f t="shared" si="0"/>
        <v>16.573270974489905</v>
      </c>
      <c r="C31" s="4">
        <f t="shared" si="1"/>
        <v>1277.8418390337376</v>
      </c>
      <c r="D31" s="3">
        <f t="shared" si="8"/>
        <v>17.711455182470786</v>
      </c>
      <c r="E31" s="29">
        <f t="shared" si="2"/>
        <v>442.47847303463465</v>
      </c>
      <c r="F31" s="11">
        <f t="shared" si="9"/>
        <v>14.48227223496489</v>
      </c>
      <c r="G31" s="4">
        <f t="shared" si="3"/>
        <v>1399.475192434913</v>
      </c>
      <c r="H31" s="3">
        <f t="shared" si="10"/>
        <v>14.554819814301368</v>
      </c>
      <c r="I31" s="39">
        <f t="shared" si="4"/>
        <v>343.44060710873896</v>
      </c>
      <c r="J31" s="13">
        <f t="shared" si="5"/>
        <v>12.391273495439878</v>
      </c>
      <c r="K31" s="4">
        <f t="shared" si="6"/>
        <v>1532.6864048540733</v>
      </c>
      <c r="L31" s="3">
        <f t="shared" si="11"/>
        <v>11.353209783098436</v>
      </c>
      <c r="M31" s="39">
        <f t="shared" si="7"/>
        <v>251.47877917288457</v>
      </c>
    </row>
    <row r="32" spans="1:13" x14ac:dyDescent="0.55000000000000004">
      <c r="A32" s="15">
        <v>29</v>
      </c>
      <c r="B32" s="13">
        <f t="shared" si="0"/>
        <v>16.926347253008036</v>
      </c>
      <c r="C32" s="4">
        <f t="shared" si="1"/>
        <v>1258.3728148257869</v>
      </c>
      <c r="D32" s="3">
        <f t="shared" si="8"/>
        <v>17.264361579647471</v>
      </c>
      <c r="E32" s="29">
        <f t="shared" si="2"/>
        <v>459.74283461428212</v>
      </c>
      <c r="F32" s="11">
        <f t="shared" si="9"/>
        <v>14.790801962927373</v>
      </c>
      <c r="G32" s="4">
        <f t="shared" si="3"/>
        <v>1380.8251261489088</v>
      </c>
      <c r="H32" s="3">
        <f t="shared" si="10"/>
        <v>14.224918752946962</v>
      </c>
      <c r="I32" s="39">
        <f t="shared" si="4"/>
        <v>357.66552586168592</v>
      </c>
      <c r="J32" s="13">
        <f t="shared" si="5"/>
        <v>12.65525667284671</v>
      </c>
      <c r="K32" s="4">
        <f t="shared" si="6"/>
        <v>1515.1932770163314</v>
      </c>
      <c r="L32" s="3">
        <f t="shared" si="11"/>
        <v>11.132520682067593</v>
      </c>
      <c r="M32" s="39">
        <f t="shared" si="7"/>
        <v>262.61129985495216</v>
      </c>
    </row>
    <row r="33" spans="1:13" x14ac:dyDescent="0.55000000000000004">
      <c r="A33" s="15">
        <v>30</v>
      </c>
      <c r="B33" s="13">
        <f t="shared" si="0"/>
        <v>17.267906856370242</v>
      </c>
      <c r="C33" s="4">
        <f t="shared" si="1"/>
        <v>1239.8211520869531</v>
      </c>
      <c r="D33" s="3">
        <f t="shared" si="8"/>
        <v>16.82768833658497</v>
      </c>
      <c r="E33" s="29">
        <f t="shared" si="2"/>
        <v>476.57052295086709</v>
      </c>
      <c r="F33" s="11">
        <f t="shared" si="9"/>
        <v>15.089268039296485</v>
      </c>
      <c r="G33" s="4">
        <f t="shared" si="3"/>
        <v>1363.0199353232335</v>
      </c>
      <c r="H33" s="3">
        <f t="shared" si="10"/>
        <v>13.899376982421131</v>
      </c>
      <c r="I33" s="39">
        <f t="shared" si="4"/>
        <v>371.56490284410705</v>
      </c>
      <c r="J33" s="13">
        <f t="shared" si="5"/>
        <v>12.910629222222727</v>
      </c>
      <c r="K33" s="4">
        <f t="shared" si="6"/>
        <v>1498.4607586032339</v>
      </c>
      <c r="L33" s="3">
        <f t="shared" si="11"/>
        <v>10.911434666583375</v>
      </c>
      <c r="M33" s="39">
        <f t="shared" si="7"/>
        <v>273.52273452153554</v>
      </c>
    </row>
    <row r="34" spans="1:13" x14ac:dyDescent="0.55000000000000004">
      <c r="A34" s="15">
        <v>31</v>
      </c>
      <c r="B34" s="13">
        <f t="shared" si="0"/>
        <v>17.59856835807317</v>
      </c>
      <c r="C34" s="4">
        <f t="shared" si="1"/>
        <v>1222.1220048890668</v>
      </c>
      <c r="D34" s="3">
        <f t="shared" si="8"/>
        <v>16.402337560367869</v>
      </c>
      <c r="E34" s="29">
        <f t="shared" si="2"/>
        <v>492.97286051123496</v>
      </c>
      <c r="F34" s="11">
        <f t="shared" si="9"/>
        <v>15.378210994049056</v>
      </c>
      <c r="G34" s="4">
        <f t="shared" si="3"/>
        <v>1346.0016021300148</v>
      </c>
      <c r="H34" s="3">
        <f t="shared" si="10"/>
        <v>13.579390478043194</v>
      </c>
      <c r="I34" s="39">
        <f t="shared" si="4"/>
        <v>385.14429332215025</v>
      </c>
      <c r="J34" s="13">
        <f t="shared" si="5"/>
        <v>13.15785363002494</v>
      </c>
      <c r="K34" s="4">
        <f t="shared" si="6"/>
        <v>1482.4381736756457</v>
      </c>
      <c r="L34" s="3">
        <f t="shared" si="11"/>
        <v>10.691246596329449</v>
      </c>
      <c r="M34" s="39">
        <f t="shared" si="7"/>
        <v>284.21398111786499</v>
      </c>
    </row>
    <row r="35" spans="1:13" x14ac:dyDescent="0.55000000000000004">
      <c r="A35" s="15">
        <v>32</v>
      </c>
      <c r="B35" s="13">
        <f t="shared" si="0"/>
        <v>17.918905449480107</v>
      </c>
      <c r="C35" s="4">
        <f t="shared" si="1"/>
        <v>1205.2164778355698</v>
      </c>
      <c r="D35" s="3">
        <f t="shared" si="8"/>
        <v>15.988890230337802</v>
      </c>
      <c r="E35" s="29">
        <f t="shared" si="2"/>
        <v>508.96175074157276</v>
      </c>
      <c r="F35" s="11">
        <f t="shared" si="9"/>
        <v>15.658132137669581</v>
      </c>
      <c r="G35" s="4">
        <f t="shared" si="3"/>
        <v>1329.7173057758523</v>
      </c>
      <c r="H35" s="3">
        <f t="shared" si="10"/>
        <v>13.26584347786735</v>
      </c>
      <c r="I35" s="39">
        <f t="shared" si="4"/>
        <v>398.4101368000176</v>
      </c>
      <c r="J35" s="13">
        <f t="shared" si="5"/>
        <v>13.397358825859055</v>
      </c>
      <c r="K35" s="4">
        <f t="shared" si="6"/>
        <v>1467.0792723106331</v>
      </c>
      <c r="L35" s="3">
        <f t="shared" si="11"/>
        <v>10.472978636696951</v>
      </c>
      <c r="M35" s="39">
        <f t="shared" si="7"/>
        <v>294.68695975456194</v>
      </c>
    </row>
    <row r="36" spans="1:13" x14ac:dyDescent="0.55000000000000004">
      <c r="A36" s="15">
        <v>33</v>
      </c>
      <c r="B36" s="13">
        <f t="shared" si="0"/>
        <v>18.229450883295556</v>
      </c>
      <c r="C36" s="4">
        <f t="shared" si="1"/>
        <v>1189.0509690748941</v>
      </c>
      <c r="D36" s="3">
        <f t="shared" si="8"/>
        <v>15.587679511793624</v>
      </c>
      <c r="E36" s="29">
        <f t="shared" si="2"/>
        <v>524.54943025336638</v>
      </c>
      <c r="F36" s="11">
        <f t="shared" si="9"/>
        <v>15.929497007088729</v>
      </c>
      <c r="G36" s="4">
        <f t="shared" si="3"/>
        <v>1314.118861282137</v>
      </c>
      <c r="H36" s="3">
        <f t="shared" si="10"/>
        <v>12.95937263782497</v>
      </c>
      <c r="I36" s="39">
        <f t="shared" si="4"/>
        <v>411.36950943784257</v>
      </c>
      <c r="J36" s="13">
        <f t="shared" si="5"/>
        <v>13.629543130881903</v>
      </c>
      <c r="K36" s="4">
        <f t="shared" si="6"/>
        <v>1452.3417637185319</v>
      </c>
      <c r="L36" s="3">
        <f t="shared" si="11"/>
        <v>10.257430763600723</v>
      </c>
      <c r="M36" s="39">
        <f t="shared" si="7"/>
        <v>304.94439051816266</v>
      </c>
    </row>
    <row r="37" spans="1:13" x14ac:dyDescent="0.55000000000000004">
      <c r="A37" s="15">
        <v>34</v>
      </c>
      <c r="B37" s="13">
        <f t="shared" si="0"/>
        <v>18.53070003313988</v>
      </c>
      <c r="C37" s="4">
        <f t="shared" si="1"/>
        <v>1173.5765963095721</v>
      </c>
      <c r="D37" s="3">
        <f t="shared" si="8"/>
        <v>15.198848174934369</v>
      </c>
      <c r="E37" s="29">
        <f t="shared" si="2"/>
        <v>539.74827842830075</v>
      </c>
      <c r="F37" s="11">
        <f t="shared" si="9"/>
        <v>16.192738476157359</v>
      </c>
      <c r="G37" s="4">
        <f t="shared" si="3"/>
        <v>1299.162227585442</v>
      </c>
      <c r="H37" s="3">
        <f t="shared" si="10"/>
        <v>12.660418287084838</v>
      </c>
      <c r="I37" s="39">
        <f t="shared" si="4"/>
        <v>424.0299277249274</v>
      </c>
      <c r="J37" s="13">
        <f t="shared" si="5"/>
        <v>13.85477691917484</v>
      </c>
      <c r="K37" s="4">
        <f t="shared" si="6"/>
        <v>1438.1869056457779</v>
      </c>
      <c r="L37" s="3">
        <f t="shared" si="11"/>
        <v>10.045221986638921</v>
      </c>
      <c r="M37" s="39">
        <f t="shared" si="7"/>
        <v>314.98961250480158</v>
      </c>
    </row>
    <row r="38" spans="1:13" x14ac:dyDescent="0.55000000000000004">
      <c r="A38" s="15">
        <v>35</v>
      </c>
      <c r="B38" s="13">
        <f t="shared" si="0"/>
        <v>18.823114105813378</v>
      </c>
      <c r="C38" s="4">
        <f t="shared" si="1"/>
        <v>1158.7486942805676</v>
      </c>
      <c r="D38" s="3">
        <f t="shared" si="8"/>
        <v>14.822393602034936</v>
      </c>
      <c r="E38" s="29">
        <f t="shared" si="2"/>
        <v>554.57067203033569</v>
      </c>
      <c r="F38" s="11">
        <f t="shared" si="9"/>
        <v>16.448259562629111</v>
      </c>
      <c r="G38" s="4">
        <f t="shared" si="3"/>
        <v>1284.8070755810484</v>
      </c>
      <c r="H38" s="3">
        <f t="shared" si="10"/>
        <v>12.369265411879837</v>
      </c>
      <c r="I38" s="39">
        <f t="shared" si="4"/>
        <v>436.39919313680724</v>
      </c>
      <c r="J38" s="13">
        <f t="shared" si="5"/>
        <v>14.073405019444845</v>
      </c>
      <c r="K38" s="4">
        <f t="shared" si="6"/>
        <v>1424.5791426656272</v>
      </c>
      <c r="L38" s="3">
        <f t="shared" si="11"/>
        <v>9.8368240075344033</v>
      </c>
      <c r="M38" s="39">
        <f t="shared" si="7"/>
        <v>324.82643651233599</v>
      </c>
    </row>
    <row r="39" spans="1:13" x14ac:dyDescent="0.55000000000000004">
      <c r="A39" s="15">
        <v>36</v>
      </c>
      <c r="B39" s="13">
        <f t="shared" si="0"/>
        <v>19.107123040607863</v>
      </c>
      <c r="C39" s="4">
        <f t="shared" si="1"/>
        <v>1144.5263738918241</v>
      </c>
      <c r="D39" s="3">
        <f t="shared" si="8"/>
        <v>14.458203086103595</v>
      </c>
      <c r="E39" s="29">
        <f t="shared" si="2"/>
        <v>569.02887511643928</v>
      </c>
      <c r="F39" s="11">
        <f t="shared" si="9"/>
        <v>16.696435961674727</v>
      </c>
      <c r="G39" s="4">
        <f t="shared" si="3"/>
        <v>1271.0164080575632</v>
      </c>
      <c r="H39" s="3">
        <f t="shared" si="10"/>
        <v>12.086076454038505</v>
      </c>
      <c r="I39" s="39">
        <f t="shared" si="4"/>
        <v>448.48526959084575</v>
      </c>
      <c r="J39" s="13">
        <f t="shared" si="5"/>
        <v>14.285748882741592</v>
      </c>
      <c r="K39" s="4">
        <f t="shared" si="6"/>
        <v>1411.4857869620735</v>
      </c>
      <c r="L39" s="3">
        <f t="shared" si="11"/>
        <v>9.6325887173857154</v>
      </c>
      <c r="M39" s="39">
        <f t="shared" si="7"/>
        <v>334.4590252297217</v>
      </c>
    </row>
    <row r="40" spans="1:13" x14ac:dyDescent="0.55000000000000004">
      <c r="A40" s="15">
        <v>37</v>
      </c>
      <c r="B40" s="13">
        <f t="shared" si="0"/>
        <v>19.383128127373343</v>
      </c>
      <c r="C40" s="4">
        <f t="shared" si="1"/>
        <v>1130.872134580804</v>
      </c>
      <c r="D40" s="3">
        <f t="shared" si="8"/>
        <v>14.106081521713122</v>
      </c>
      <c r="E40" s="29">
        <f t="shared" si="2"/>
        <v>583.1349566381524</v>
      </c>
      <c r="F40" s="11">
        <f t="shared" si="9"/>
        <v>16.937618333635299</v>
      </c>
      <c r="G40" s="4">
        <f t="shared" si="3"/>
        <v>1257.7562246142791</v>
      </c>
      <c r="H40" s="3">
        <f t="shared" si="10"/>
        <v>11.810917579386853</v>
      </c>
      <c r="I40" s="39">
        <f t="shared" si="4"/>
        <v>460.2961871702326</v>
      </c>
      <c r="J40" s="13">
        <f t="shared" si="5"/>
        <v>14.492108539897258</v>
      </c>
      <c r="K40" s="4">
        <f t="shared" si="6"/>
        <v>1398.8767360886191</v>
      </c>
      <c r="L40" s="3">
        <f t="shared" si="11"/>
        <v>9.4327706760962542</v>
      </c>
      <c r="M40" s="39">
        <f t="shared" si="7"/>
        <v>343.89179590581796</v>
      </c>
    </row>
    <row r="41" spans="1:13" x14ac:dyDescent="0.55000000000000004">
      <c r="A41" s="15">
        <v>38</v>
      </c>
      <c r="B41" s="13">
        <f t="shared" si="0"/>
        <v>19.651504372259026</v>
      </c>
      <c r="C41" s="4">
        <f t="shared" si="1"/>
        <v>1117.7515227674398</v>
      </c>
      <c r="D41" s="3">
        <f t="shared" si="8"/>
        <v>13.765773123249005</v>
      </c>
      <c r="E41" s="29">
        <f t="shared" si="2"/>
        <v>596.90072976140141</v>
      </c>
      <c r="F41" s="11">
        <f t="shared" si="9"/>
        <v>17.172134371284994</v>
      </c>
      <c r="G41" s="4">
        <f t="shared" si="3"/>
        <v>1244.9952256347083</v>
      </c>
      <c r="H41" s="3">
        <f t="shared" si="10"/>
        <v>11.54377972943314</v>
      </c>
      <c r="I41" s="39">
        <f t="shared" si="4"/>
        <v>471.83996689966574</v>
      </c>
      <c r="J41" s="13">
        <f t="shared" si="5"/>
        <v>14.692764370310963</v>
      </c>
      <c r="K41" s="4">
        <f t="shared" si="6"/>
        <v>1386.7242229431658</v>
      </c>
      <c r="L41" s="3">
        <f t="shared" si="11"/>
        <v>9.237545503488775</v>
      </c>
      <c r="M41" s="39">
        <f t="shared" si="7"/>
        <v>353.12934140930673</v>
      </c>
    </row>
    <row r="42" spans="1:13" x14ac:dyDescent="0.55000000000000004">
      <c r="A42" s="15">
        <v>39</v>
      </c>
      <c r="B42" s="13">
        <f t="shared" si="0"/>
        <v>19.912602637290203</v>
      </c>
      <c r="C42" s="4">
        <f t="shared" si="1"/>
        <v>1105.1328302558538</v>
      </c>
      <c r="D42" s="3">
        <f t="shared" si="8"/>
        <v>13.436978445993986</v>
      </c>
      <c r="E42" s="29">
        <f t="shared" si="2"/>
        <v>610.33770820739539</v>
      </c>
      <c r="F42" s="11">
        <f t="shared" si="9"/>
        <v>17.400290669464081</v>
      </c>
      <c r="G42" s="4">
        <f t="shared" si="3"/>
        <v>1232.7045502295416</v>
      </c>
      <c r="H42" s="3">
        <f t="shared" si="10"/>
        <v>11.284595499480758</v>
      </c>
      <c r="I42" s="39">
        <f t="shared" si="4"/>
        <v>483.1245623991465</v>
      </c>
      <c r="J42" s="13">
        <f t="shared" si="5"/>
        <v>14.887978701637961</v>
      </c>
      <c r="K42" s="4">
        <f t="shared" si="6"/>
        <v>1375.002593855452</v>
      </c>
      <c r="L42" s="3">
        <f t="shared" si="11"/>
        <v>9.0470249369219005</v>
      </c>
      <c r="M42" s="39">
        <f t="shared" si="7"/>
        <v>362.17636634622863</v>
      </c>
    </row>
    <row r="43" spans="1:13" x14ac:dyDescent="0.55000000000000004">
      <c r="A43" s="15">
        <v>40</v>
      </c>
      <c r="B43" s="13">
        <f t="shared" si="0"/>
        <v>20.166751577314081</v>
      </c>
      <c r="C43" s="4">
        <f t="shared" si="1"/>
        <v>1092.9868273471477</v>
      </c>
      <c r="D43" s="3">
        <f t="shared" si="8"/>
        <v>13.119367706939556</v>
      </c>
      <c r="E43" s="29">
        <f t="shared" si="2"/>
        <v>623.45707591433495</v>
      </c>
      <c r="F43" s="11">
        <f t="shared" si="9"/>
        <v>17.622374417646256</v>
      </c>
      <c r="G43" s="4">
        <f t="shared" si="3"/>
        <v>1220.8575437791758</v>
      </c>
      <c r="H43" s="3">
        <f t="shared" si="10"/>
        <v>11.033252672597371</v>
      </c>
      <c r="I43" s="39">
        <f t="shared" si="4"/>
        <v>494.15781507174387</v>
      </c>
      <c r="J43" s="13">
        <f t="shared" si="5"/>
        <v>15.077997257978433</v>
      </c>
      <c r="K43" s="4">
        <f t="shared" si="6"/>
        <v>1363.6881112466699</v>
      </c>
      <c r="L43" s="3">
        <f t="shared" si="11"/>
        <v>8.8612691682663467</v>
      </c>
      <c r="M43" s="39">
        <f t="shared" si="7"/>
        <v>371.03763551449498</v>
      </c>
    </row>
    <row r="44" spans="1:13" x14ac:dyDescent="0.55000000000000004">
      <c r="A44" s="15">
        <v>41</v>
      </c>
      <c r="B44" s="13">
        <f t="shared" si="0"/>
        <v>20.414259395399412</v>
      </c>
      <c r="C44" s="4">
        <f t="shared" si="1"/>
        <v>1081.2865261713021</v>
      </c>
      <c r="D44" s="3">
        <f t="shared" si="8"/>
        <v>12.812591186302825</v>
      </c>
      <c r="E44" s="29">
        <f t="shared" si="2"/>
        <v>636.26966710063778</v>
      </c>
      <c r="F44" s="11">
        <f t="shared" si="9"/>
        <v>17.838654933864888</v>
      </c>
      <c r="G44" s="4">
        <f t="shared" si="3"/>
        <v>1209.4295513173222</v>
      </c>
      <c r="H44" s="3">
        <f t="shared" si="10"/>
        <v>10.789605069964978</v>
      </c>
      <c r="I44" s="39">
        <f t="shared" si="4"/>
        <v>504.94742014170885</v>
      </c>
      <c r="J44" s="13">
        <f t="shared" si="5"/>
        <v>15.263050472330363</v>
      </c>
      <c r="K44" s="4">
        <f t="shared" si="6"/>
        <v>1352.7587778041811</v>
      </c>
      <c r="L44" s="3">
        <f t="shared" si="11"/>
        <v>8.6802969578495208</v>
      </c>
      <c r="M44" s="39">
        <f t="shared" si="7"/>
        <v>379.7179324723445</v>
      </c>
    </row>
    <row r="45" spans="1:13" x14ac:dyDescent="0.55000000000000004">
      <c r="A45" s="15">
        <v>42</v>
      </c>
      <c r="B45" s="13">
        <f t="shared" si="0"/>
        <v>20.655415435530717</v>
      </c>
      <c r="C45" s="4">
        <f t="shared" si="1"/>
        <v>1070.0069703822512</v>
      </c>
      <c r="D45" s="3">
        <f t="shared" si="8"/>
        <v>12.516287322883272</v>
      </c>
      <c r="E45" s="29">
        <f t="shared" si="2"/>
        <v>648.78595442352105</v>
      </c>
      <c r="F45" s="11">
        <f t="shared" si="9"/>
        <v>18.049385056461894</v>
      </c>
      <c r="G45" s="4">
        <f t="shared" si="3"/>
        <v>1198.3977335184034</v>
      </c>
      <c r="H45" s="3">
        <f t="shared" si="10"/>
        <v>10.553481244467605</v>
      </c>
      <c r="I45" s="39">
        <f t="shared" si="4"/>
        <v>515.50090138617645</v>
      </c>
      <c r="J45" s="13">
        <f t="shared" si="5"/>
        <v>15.443354677393073</v>
      </c>
      <c r="K45" s="4">
        <f t="shared" si="6"/>
        <v>1342.19417952856</v>
      </c>
      <c r="L45" s="3">
        <f t="shared" si="11"/>
        <v>8.5040939298204989</v>
      </c>
      <c r="M45" s="39">
        <f t="shared" si="7"/>
        <v>388.222026402165</v>
      </c>
    </row>
    <row r="46" spans="1:13" x14ac:dyDescent="0.55000000000000004">
      <c r="A46" s="15">
        <v>43</v>
      </c>
      <c r="B46" s="13">
        <f t="shared" si="0"/>
        <v>20.89049162940319</v>
      </c>
      <c r="C46" s="4">
        <f t="shared" si="1"/>
        <v>1059.125047900211</v>
      </c>
      <c r="D46" s="3">
        <f t="shared" si="8"/>
        <v>12.230088985806105</v>
      </c>
      <c r="E46" s="29">
        <f t="shared" si="2"/>
        <v>661.01604340932715</v>
      </c>
      <c r="F46" s="11">
        <f t="shared" si="9"/>
        <v>18.254802408344982</v>
      </c>
      <c r="G46" s="4">
        <f t="shared" si="3"/>
        <v>1187.740902495927</v>
      </c>
      <c r="H46" s="3">
        <f t="shared" si="10"/>
        <v>10.324691438576451</v>
      </c>
      <c r="I46" s="39">
        <f t="shared" si="4"/>
        <v>525.8255928247529</v>
      </c>
      <c r="J46" s="13">
        <f t="shared" si="5"/>
        <v>15.619113187286773</v>
      </c>
      <c r="K46" s="4">
        <f t="shared" si="6"/>
        <v>1331.9753453652208</v>
      </c>
      <c r="L46" s="3">
        <f t="shared" si="11"/>
        <v>8.332619377831918</v>
      </c>
      <c r="M46" s="39">
        <f t="shared" si="7"/>
        <v>396.55464577999692</v>
      </c>
    </row>
    <row r="47" spans="1:13" x14ac:dyDescent="0.55000000000000004">
      <c r="A47" s="15">
        <v>44</v>
      </c>
      <c r="B47" s="13">
        <f t="shared" si="0"/>
        <v>21.119743812292633</v>
      </c>
      <c r="C47" s="4">
        <f t="shared" si="1"/>
        <v>1048.6193238443423</v>
      </c>
      <c r="D47" s="3">
        <f t="shared" si="8"/>
        <v>11.953628303106484</v>
      </c>
      <c r="E47" s="29">
        <f t="shared" si="2"/>
        <v>672.96967171243364</v>
      </c>
      <c r="F47" s="11">
        <f t="shared" si="9"/>
        <v>18.455130546838298</v>
      </c>
      <c r="G47" s="4">
        <f t="shared" si="3"/>
        <v>1177.4393749983929</v>
      </c>
      <c r="H47" s="3">
        <f t="shared" si="10"/>
        <v>10.103033143564062</v>
      </c>
      <c r="I47" s="39">
        <f t="shared" si="4"/>
        <v>535.92862596831696</v>
      </c>
      <c r="J47" s="13">
        <f t="shared" si="5"/>
        <v>15.790517281383961</v>
      </c>
      <c r="K47" s="4">
        <f t="shared" si="6"/>
        <v>1322.0846214373205</v>
      </c>
      <c r="L47" s="3">
        <f t="shared" si="11"/>
        <v>8.1658118489399953</v>
      </c>
      <c r="M47" s="39">
        <f t="shared" si="7"/>
        <v>404.72045762893691</v>
      </c>
    </row>
    <row r="48" spans="1:13" x14ac:dyDescent="0.55000000000000004">
      <c r="A48" s="15">
        <v>45</v>
      </c>
      <c r="B48" s="13">
        <f t="shared" si="0"/>
        <v>21.34341292133653</v>
      </c>
      <c r="C48" s="4">
        <f t="shared" si="1"/>
        <v>1038.4698911894561</v>
      </c>
      <c r="D48" s="3">
        <f t="shared" si="8"/>
        <v>11.68654034791723</v>
      </c>
      <c r="E48" s="29">
        <f t="shared" si="2"/>
        <v>684.65621206035087</v>
      </c>
      <c r="F48" s="11">
        <f t="shared" si="9"/>
        <v>18.650580010780068</v>
      </c>
      <c r="G48" s="4">
        <f t="shared" si="3"/>
        <v>1167.4748409133265</v>
      </c>
      <c r="H48" s="3">
        <f t="shared" si="10"/>
        <v>9.8882955304377447</v>
      </c>
      <c r="I48" s="39">
        <f t="shared" si="4"/>
        <v>545.81692149875471</v>
      </c>
      <c r="J48" s="13">
        <f t="shared" si="5"/>
        <v>15.957747100223607</v>
      </c>
      <c r="K48" s="4">
        <f t="shared" si="6"/>
        <v>1312.5055581577133</v>
      </c>
      <c r="L48" s="3">
        <f t="shared" si="11"/>
        <v>8.0035937241680131</v>
      </c>
      <c r="M48" s="39">
        <f t="shared" si="7"/>
        <v>412.72405135310493</v>
      </c>
    </row>
    <row r="49" spans="1:13" x14ac:dyDescent="0.55000000000000004">
      <c r="A49" s="15">
        <v>46</v>
      </c>
      <c r="B49" s="13">
        <f t="shared" si="0"/>
        <v>21.561726088100727</v>
      </c>
      <c r="C49" s="4">
        <f t="shared" si="1"/>
        <v>1028.6582370134815</v>
      </c>
      <c r="D49" s="3">
        <f t="shared" si="8"/>
        <v>11.428465920276949</v>
      </c>
      <c r="E49" s="29">
        <f t="shared" si="2"/>
        <v>696.08467798062782</v>
      </c>
      <c r="F49" s="11">
        <f t="shared" si="9"/>
        <v>18.841349275243488</v>
      </c>
      <c r="G49" s="4">
        <f t="shared" si="3"/>
        <v>1157.8302452672876</v>
      </c>
      <c r="H49" s="3">
        <f t="shared" si="10"/>
        <v>9.6802629698491955</v>
      </c>
      <c r="I49" s="39">
        <f t="shared" si="4"/>
        <v>555.4971844686039</v>
      </c>
      <c r="J49" s="13">
        <f t="shared" si="5"/>
        <v>16.120972462386252</v>
      </c>
      <c r="K49" s="4">
        <f t="shared" si="6"/>
        <v>1303.2228087219773</v>
      </c>
      <c r="L49" s="3">
        <f t="shared" si="11"/>
        <v>7.8458749741174074</v>
      </c>
      <c r="M49" s="39">
        <f t="shared" si="7"/>
        <v>420.56992632722233</v>
      </c>
    </row>
    <row r="50" spans="1:13" x14ac:dyDescent="0.55000000000000004">
      <c r="A50" s="15">
        <v>47</v>
      </c>
      <c r="B50" s="13">
        <f t="shared" si="0"/>
        <v>21.774897636007168</v>
      </c>
      <c r="C50" s="4">
        <f t="shared" si="1"/>
        <v>1019.1671224867426</v>
      </c>
      <c r="D50" s="3">
        <f t="shared" si="8"/>
        <v>11.179053613476526</v>
      </c>
      <c r="E50" s="29">
        <f t="shared" si="2"/>
        <v>707.26373159410434</v>
      </c>
      <c r="F50" s="11">
        <f t="shared" si="9"/>
        <v>19.027625623122063</v>
      </c>
      <c r="G50" s="4">
        <f t="shared" si="3"/>
        <v>1148.4896821471596</v>
      </c>
      <c r="H50" s="3">
        <f t="shared" si="10"/>
        <v>9.4787178158622964</v>
      </c>
      <c r="I50" s="39">
        <f t="shared" si="4"/>
        <v>564.9759022844662</v>
      </c>
      <c r="J50" s="13">
        <f t="shared" si="5"/>
        <v>16.280353610236954</v>
      </c>
      <c r="K50" s="4">
        <f t="shared" si="6"/>
        <v>1294.2220376772818</v>
      </c>
      <c r="L50" s="3">
        <f t="shared" si="11"/>
        <v>7.6925562355270358</v>
      </c>
      <c r="M50" s="39">
        <f t="shared" si="7"/>
        <v>428.26248256274937</v>
      </c>
    </row>
    <row r="51" spans="1:13" x14ac:dyDescent="0.55000000000000004">
      <c r="A51" s="15">
        <v>48</v>
      </c>
      <c r="B51" s="13">
        <f t="shared" si="0"/>
        <v>21.983129992045232</v>
      </c>
      <c r="C51" s="4">
        <f t="shared" si="1"/>
        <v>1009.9804749972859</v>
      </c>
      <c r="D51" s="3">
        <f t="shared" si="8"/>
        <v>10.937961314930817</v>
      </c>
      <c r="E51" s="29">
        <f t="shared" si="2"/>
        <v>718.20169290903516</v>
      </c>
      <c r="F51" s="11">
        <f t="shared" si="9"/>
        <v>19.209585941813117</v>
      </c>
      <c r="G51" s="4">
        <f t="shared" si="3"/>
        <v>1139.4382991717866</v>
      </c>
      <c r="H51" s="3">
        <f t="shared" si="10"/>
        <v>9.2834425946773536</v>
      </c>
      <c r="I51" s="39">
        <f t="shared" si="4"/>
        <v>574.25934487914355</v>
      </c>
      <c r="J51" s="13">
        <f t="shared" si="5"/>
        <v>16.436041891580999</v>
      </c>
      <c r="K51" s="4">
        <f t="shared" si="6"/>
        <v>1285.4898384278001</v>
      </c>
      <c r="L51" s="3">
        <f t="shared" si="11"/>
        <v>7.5435313283112464</v>
      </c>
      <c r="M51" s="39">
        <f t="shared" si="7"/>
        <v>435.80601389106062</v>
      </c>
    </row>
    <row r="52" spans="1:13" x14ac:dyDescent="0.55000000000000004">
      <c r="A52" s="15">
        <v>49</v>
      </c>
      <c r="B52" s="13">
        <f t="shared" si="0"/>
        <v>22.186614521166423</v>
      </c>
      <c r="C52" s="4">
        <f t="shared" si="1"/>
        <v>1001.0832910149486</v>
      </c>
      <c r="D52" s="3">
        <f t="shared" si="8"/>
        <v>10.70485726097229</v>
      </c>
      <c r="E52" s="29">
        <f t="shared" si="2"/>
        <v>728.90655017000745</v>
      </c>
      <c r="F52" s="11">
        <f t="shared" si="9"/>
        <v>19.387397452339474</v>
      </c>
      <c r="G52" s="4">
        <f t="shared" si="3"/>
        <v>1130.6622113181625</v>
      </c>
      <c r="H52" s="3">
        <f t="shared" si="10"/>
        <v>9.094221712206263</v>
      </c>
      <c r="I52" s="39">
        <f t="shared" si="4"/>
        <v>583.35356659134982</v>
      </c>
      <c r="J52" s="13">
        <f t="shared" si="5"/>
        <v>16.588180383512526</v>
      </c>
      <c r="K52" s="4">
        <f t="shared" si="6"/>
        <v>1277.0136586804617</v>
      </c>
      <c r="L52" s="3">
        <f t="shared" si="11"/>
        <v>7.3986893111037944</v>
      </c>
      <c r="M52" s="39">
        <f t="shared" si="7"/>
        <v>443.20470320216441</v>
      </c>
    </row>
    <row r="53" spans="1:13" x14ac:dyDescent="0.55000000000000004">
      <c r="A53" s="15">
        <v>50</v>
      </c>
      <c r="B53" s="13">
        <f t="shared" si="0"/>
        <v>22.385532290857139</v>
      </c>
      <c r="C53" s="4">
        <f t="shared" si="1"/>
        <v>992.46154847576292</v>
      </c>
      <c r="D53" s="3">
        <f t="shared" si="8"/>
        <v>10.479420740661567</v>
      </c>
      <c r="E53" s="29">
        <f t="shared" si="2"/>
        <v>739.38597091066902</v>
      </c>
      <c r="F53" s="11">
        <f t="shared" si="9"/>
        <v>19.561218377458435</v>
      </c>
      <c r="G53" s="4">
        <f t="shared" si="3"/>
        <v>1122.1484230571214</v>
      </c>
      <c r="H53" s="3">
        <f t="shared" si="10"/>
        <v>8.9108427727321668</v>
      </c>
      <c r="I53" s="39">
        <f t="shared" si="4"/>
        <v>592.26440936408198</v>
      </c>
      <c r="J53" s="13">
        <f t="shared" si="5"/>
        <v>16.736904464059727</v>
      </c>
      <c r="K53" s="4">
        <f t="shared" si="6"/>
        <v>1268.7817329583286</v>
      </c>
      <c r="L53" s="3">
        <f t="shared" si="11"/>
        <v>7.257916155890598</v>
      </c>
      <c r="M53" s="39">
        <f t="shared" si="7"/>
        <v>450.46261935805501</v>
      </c>
    </row>
    <row r="54" spans="1:13" x14ac:dyDescent="0.55000000000000004">
      <c r="A54" s="15">
        <v>51</v>
      </c>
      <c r="B54" s="13">
        <f t="shared" si="0"/>
        <v>22.58005477258147</v>
      </c>
      <c r="C54" s="4">
        <f t="shared" si="1"/>
        <v>984.10212762226126</v>
      </c>
      <c r="D54" s="3">
        <f t="shared" si="8"/>
        <v>10.26134252437987</v>
      </c>
      <c r="E54" s="29">
        <f t="shared" si="2"/>
        <v>749.64731343504889</v>
      </c>
      <c r="F54" s="11">
        <f t="shared" si="9"/>
        <v>19.731198554605658</v>
      </c>
      <c r="G54" s="4">
        <f t="shared" si="3"/>
        <v>1113.8847578835419</v>
      </c>
      <c r="H54" s="3">
        <f t="shared" si="10"/>
        <v>8.733097583324934</v>
      </c>
      <c r="I54" s="39">
        <f t="shared" si="4"/>
        <v>600.99750694740692</v>
      </c>
      <c r="J54" s="13">
        <f t="shared" si="5"/>
        <v>16.882342336629844</v>
      </c>
      <c r="K54" s="4">
        <f t="shared" si="6"/>
        <v>1260.7830214157646</v>
      </c>
      <c r="L54" s="3">
        <f t="shared" si="11"/>
        <v>7.1210961080262223</v>
      </c>
      <c r="M54" s="39">
        <f t="shared" si="7"/>
        <v>457.58371546608123</v>
      </c>
    </row>
    <row r="55" spans="1:13" x14ac:dyDescent="0.55000000000000004">
      <c r="A55" s="15">
        <v>52</v>
      </c>
      <c r="B55" s="13">
        <f t="shared" si="0"/>
        <v>22.770344486075533</v>
      </c>
      <c r="C55" s="4">
        <f t="shared" si="1"/>
        <v>975.9927393679036</v>
      </c>
      <c r="D55" s="3">
        <f t="shared" si="8"/>
        <v>10.050325077741604</v>
      </c>
      <c r="E55" s="29">
        <f t="shared" si="2"/>
        <v>759.69763851279049</v>
      </c>
      <c r="F55" s="11">
        <f t="shared" si="9"/>
        <v>19.897479998900891</v>
      </c>
      <c r="G55" s="4">
        <f t="shared" si="3"/>
        <v>1105.8597944384153</v>
      </c>
      <c r="H55" s="3">
        <f t="shared" si="10"/>
        <v>8.5607829046068673</v>
      </c>
      <c r="I55" s="39">
        <f t="shared" si="4"/>
        <v>609.55828985201379</v>
      </c>
      <c r="J55" s="13">
        <f t="shared" si="5"/>
        <v>17.024615511726253</v>
      </c>
      <c r="K55" s="4">
        <f t="shared" si="6"/>
        <v>1253.0071542821058</v>
      </c>
      <c r="L55" s="3">
        <f t="shared" si="11"/>
        <v>6.9881127862537369</v>
      </c>
      <c r="M55" s="39">
        <f t="shared" si="7"/>
        <v>464.57182825233497</v>
      </c>
    </row>
    <row r="56" spans="1:13" x14ac:dyDescent="0.55000000000000004">
      <c r="A56" s="15">
        <v>53</v>
      </c>
      <c r="B56" s="13">
        <f t="shared" si="0"/>
        <v>22.956555591845312</v>
      </c>
      <c r="C56" s="4">
        <f t="shared" si="1"/>
        <v>968.12186036842513</v>
      </c>
      <c r="D56" s="3">
        <f t="shared" si="8"/>
        <v>9.8460826090534965</v>
      </c>
      <c r="E56" s="29">
        <f t="shared" si="2"/>
        <v>769.54372112184399</v>
      </c>
      <c r="F56" s="11">
        <f t="shared" si="9"/>
        <v>20.060197420892166</v>
      </c>
      <c r="G56" s="4">
        <f t="shared" si="3"/>
        <v>1098.0628085174064</v>
      </c>
      <c r="H56" s="3">
        <f t="shared" si="10"/>
        <v>8.393700997118799</v>
      </c>
      <c r="I56" s="39">
        <f t="shared" si="4"/>
        <v>617.95199084913259</v>
      </c>
      <c r="J56" s="13">
        <f t="shared" si="5"/>
        <v>17.16383924993902</v>
      </c>
      <c r="K56" s="4">
        <f t="shared" si="6"/>
        <v>1245.4443813408791</v>
      </c>
      <c r="L56" s="3">
        <f t="shared" si="11"/>
        <v>6.8588500678391711</v>
      </c>
      <c r="M56" s="39">
        <f t="shared" si="7"/>
        <v>471.43067832017414</v>
      </c>
    </row>
    <row r="57" spans="1:13" x14ac:dyDescent="0.55000000000000004">
      <c r="A57" s="15">
        <v>54</v>
      </c>
      <c r="B57" s="13">
        <f t="shared" si="0"/>
        <v>23.138834436661515</v>
      </c>
      <c r="C57" s="4">
        <f t="shared" si="1"/>
        <v>960.4786740820424</v>
      </c>
      <c r="D57" s="3">
        <f t="shared" si="8"/>
        <v>9.6483409888434153</v>
      </c>
      <c r="E57" s="29">
        <f t="shared" si="2"/>
        <v>779.1920621106874</v>
      </c>
      <c r="F57" s="11">
        <f t="shared" si="9"/>
        <v>20.219478703227225</v>
      </c>
      <c r="G57" s="4">
        <f t="shared" si="3"/>
        <v>1090.4837203448762</v>
      </c>
      <c r="H57" s="3">
        <f t="shared" si="10"/>
        <v>8.2316600032546603</v>
      </c>
      <c r="I57" s="39">
        <f t="shared" si="4"/>
        <v>626.18365085238725</v>
      </c>
      <c r="J57" s="13">
        <f t="shared" si="5"/>
        <v>17.300122969792934</v>
      </c>
      <c r="K57" s="4">
        <f t="shared" si="6"/>
        <v>1238.08552592145</v>
      </c>
      <c r="L57" s="3">
        <f t="shared" si="11"/>
        <v>6.7331927960658504</v>
      </c>
      <c r="M57" s="39">
        <f t="shared" si="7"/>
        <v>478.16387111623999</v>
      </c>
    </row>
    <row r="58" spans="1:13" x14ac:dyDescent="0.55000000000000004">
      <c r="A58" s="15">
        <v>55</v>
      </c>
      <c r="B58" s="13">
        <f t="shared" si="0"/>
        <v>23.317320056349814</v>
      </c>
      <c r="C58" s="4">
        <f t="shared" si="1"/>
        <v>953.0530171863976</v>
      </c>
      <c r="D58" s="3">
        <f t="shared" si="8"/>
        <v>9.4568375722172959</v>
      </c>
      <c r="E58" s="29">
        <f t="shared" si="2"/>
        <v>788.6488996829047</v>
      </c>
      <c r="F58" s="11">
        <f t="shared" si="9"/>
        <v>20.375445340008284</v>
      </c>
      <c r="G58" s="4">
        <f t="shared" si="3"/>
        <v>1083.1130465656231</v>
      </c>
      <c r="H58" s="3">
        <f t="shared" si="10"/>
        <v>8.0744741973752525</v>
      </c>
      <c r="I58" s="39">
        <f t="shared" si="4"/>
        <v>634.2581250497625</v>
      </c>
      <c r="J58" s="13">
        <f t="shared" si="5"/>
        <v>17.433570623666757</v>
      </c>
      <c r="K58" s="4">
        <f t="shared" si="6"/>
        <v>1230.9219429407929</v>
      </c>
      <c r="L58" s="3">
        <f t="shared" si="11"/>
        <v>6.6110273409032061</v>
      </c>
      <c r="M58" s="39">
        <f t="shared" si="7"/>
        <v>484.77489845714319</v>
      </c>
    </row>
    <row r="59" spans="1:13" x14ac:dyDescent="0.55000000000000004">
      <c r="A59" s="15">
        <v>56</v>
      </c>
      <c r="B59" s="13">
        <f t="shared" si="0"/>
        <v>23.492144639735134</v>
      </c>
      <c r="C59" s="4">
        <f t="shared" si="1"/>
        <v>945.83533079476626</v>
      </c>
      <c r="D59" s="3">
        <f t="shared" si="8"/>
        <v>9.2713209484735444</v>
      </c>
      <c r="E59" s="29">
        <f t="shared" si="2"/>
        <v>797.92022063137824</v>
      </c>
      <c r="F59" s="11">
        <f t="shared" si="9"/>
        <v>20.528212842201885</v>
      </c>
      <c r="G59" s="4">
        <f t="shared" si="3"/>
        <v>1075.9418564703894</v>
      </c>
      <c r="H59" s="3">
        <f t="shared" si="10"/>
        <v>7.9219641305504638</v>
      </c>
      <c r="I59" s="39">
        <f t="shared" si="4"/>
        <v>642.18008918031296</v>
      </c>
      <c r="J59" s="13">
        <f t="shared" si="5"/>
        <v>17.56428104466864</v>
      </c>
      <c r="K59" s="4">
        <f t="shared" si="6"/>
        <v>1223.9454805861371</v>
      </c>
      <c r="L59" s="3">
        <f t="shared" si="11"/>
        <v>6.4922420384111206</v>
      </c>
      <c r="M59" s="39">
        <f t="shared" si="7"/>
        <v>491.26714049555432</v>
      </c>
    </row>
    <row r="60" spans="1:13" x14ac:dyDescent="0.55000000000000004">
      <c r="A60" s="15">
        <v>57</v>
      </c>
      <c r="B60" s="13">
        <f t="shared" si="0"/>
        <v>23.66343395720822</v>
      </c>
      <c r="C60" s="4">
        <f t="shared" si="1"/>
        <v>938.81661597899722</v>
      </c>
      <c r="D60" s="3">
        <f t="shared" si="8"/>
        <v>9.0915506375243922</v>
      </c>
      <c r="E60" s="29">
        <f t="shared" si="2"/>
        <v>807.01177126890263</v>
      </c>
      <c r="F60" s="11">
        <f t="shared" si="9"/>
        <v>20.677891112134532</v>
      </c>
      <c r="G60" s="4">
        <f t="shared" si="3"/>
        <v>1068.961732026791</v>
      </c>
      <c r="H60" s="3">
        <f t="shared" si="10"/>
        <v>7.7739566915723799</v>
      </c>
      <c r="I60" s="39">
        <f t="shared" si="4"/>
        <v>649.95404587188534</v>
      </c>
      <c r="J60" s="13">
        <f t="shared" si="5"/>
        <v>17.69234826706084</v>
      </c>
      <c r="K60" s="4">
        <f t="shared" si="6"/>
        <v>1217.1484452755792</v>
      </c>
      <c r="L60" s="3">
        <f t="shared" si="11"/>
        <v>6.3767275300289157</v>
      </c>
      <c r="M60" s="39">
        <f t="shared" si="7"/>
        <v>497.64386802558323</v>
      </c>
    </row>
    <row r="61" spans="1:13" x14ac:dyDescent="0.55000000000000004">
      <c r="A61" s="15">
        <v>58</v>
      </c>
      <c r="B61" s="13">
        <f t="shared" si="0"/>
        <v>23.831307757034722</v>
      </c>
      <c r="C61" s="4">
        <f t="shared" si="1"/>
        <v>931.98839316330918</v>
      </c>
      <c r="D61" s="3">
        <f t="shared" si="8"/>
        <v>8.9172967485467325</v>
      </c>
      <c r="E61" s="29">
        <f t="shared" si="2"/>
        <v>815.92906801744937</v>
      </c>
      <c r="F61" s="11">
        <f t="shared" si="9"/>
        <v>20.824584789800671</v>
      </c>
      <c r="G61" s="4">
        <f t="shared" si="3"/>
        <v>1062.1647313359283</v>
      </c>
      <c r="H61" s="3">
        <f t="shared" si="10"/>
        <v>7.6302851017708235</v>
      </c>
      <c r="I61" s="39">
        <f t="shared" si="4"/>
        <v>657.58433097365617</v>
      </c>
      <c r="J61" s="13">
        <f t="shared" si="5"/>
        <v>17.817861822566616</v>
      </c>
      <c r="K61" s="4">
        <f t="shared" si="6"/>
        <v>1210.523569574364</v>
      </c>
      <c r="L61" s="3">
        <f t="shared" si="11"/>
        <v>6.2643770193202499</v>
      </c>
      <c r="M61" s="39">
        <f t="shared" si="7"/>
        <v>503.90824504490348</v>
      </c>
    </row>
    <row r="62" spans="1:13" x14ac:dyDescent="0.55000000000000004">
      <c r="A62" s="15">
        <v>59</v>
      </c>
      <c r="B62" s="13">
        <f t="shared" si="0"/>
        <v>23.99588013221835</v>
      </c>
      <c r="C62" s="4">
        <f t="shared" si="1"/>
        <v>925.34266500249316</v>
      </c>
      <c r="D62" s="3">
        <f t="shared" si="8"/>
        <v>8.7483396131508471</v>
      </c>
      <c r="E62" s="29">
        <f t="shared" si="2"/>
        <v>824.67740763060021</v>
      </c>
      <c r="F62" s="11">
        <f t="shared" si="9"/>
        <v>20.968393573439858</v>
      </c>
      <c r="G62" s="4">
        <f t="shared" si="3"/>
        <v>1055.5433551774374</v>
      </c>
      <c r="H62" s="3">
        <f t="shared" si="10"/>
        <v>7.4907888579791688</v>
      </c>
      <c r="I62" s="39">
        <f t="shared" si="4"/>
        <v>665.07511983163533</v>
      </c>
      <c r="J62" s="13">
        <f t="shared" si="5"/>
        <v>17.94090701466137</v>
      </c>
      <c r="K62" s="4">
        <f t="shared" si="6"/>
        <v>1204.0639827800869</v>
      </c>
      <c r="L62" s="3">
        <f t="shared" si="11"/>
        <v>6.1550864607900735</v>
      </c>
      <c r="M62" s="39">
        <f t="shared" si="7"/>
        <v>510.06333150569355</v>
      </c>
    </row>
    <row r="63" spans="1:13" x14ac:dyDescent="0.55000000000000004">
      <c r="A63" s="15">
        <v>60</v>
      </c>
      <c r="B63" s="13">
        <f t="shared" si="0"/>
        <v>24.157259860453223</v>
      </c>
      <c r="C63" s="4">
        <f t="shared" si="1"/>
        <v>918.8718824013846</v>
      </c>
      <c r="D63" s="3">
        <f t="shared" si="8"/>
        <v>8.584469402693685</v>
      </c>
      <c r="E63" s="29">
        <f t="shared" si="2"/>
        <v>833.2618770332939</v>
      </c>
      <c r="F63" s="11">
        <f t="shared" si="9"/>
        <v>21.109412516598365</v>
      </c>
      <c r="G63" s="4">
        <f t="shared" si="3"/>
        <v>1049.0905163430305</v>
      </c>
      <c r="H63" s="3">
        <f t="shared" si="10"/>
        <v>7.3553136352753654</v>
      </c>
      <c r="I63" s="39">
        <f t="shared" si="4"/>
        <v>672.4304334669107</v>
      </c>
      <c r="J63" s="13">
        <f t="shared" si="5"/>
        <v>18.061565172743506</v>
      </c>
      <c r="K63" s="4">
        <f t="shared" si="6"/>
        <v>1197.7631839213493</v>
      </c>
      <c r="L63" s="3">
        <f t="shared" si="11"/>
        <v>6.0487546928696929</v>
      </c>
      <c r="M63" s="39">
        <f t="shared" si="7"/>
        <v>516.11208619856325</v>
      </c>
    </row>
    <row r="64" spans="1:13" x14ac:dyDescent="0.55000000000000004">
      <c r="A64" s="15">
        <v>61</v>
      </c>
      <c r="B64" s="13">
        <f t="shared" si="0"/>
        <v>24.315550719455377</v>
      </c>
      <c r="C64" s="4">
        <f t="shared" si="1"/>
        <v>912.56891337035756</v>
      </c>
      <c r="D64" s="3">
        <f t="shared" si="8"/>
        <v>8.4254857373698542</v>
      </c>
      <c r="E64" s="29">
        <f t="shared" si="2"/>
        <v>841.68736277066375</v>
      </c>
      <c r="F64" s="11">
        <f t="shared" si="9"/>
        <v>21.247732303676255</v>
      </c>
      <c r="G64" s="4">
        <f t="shared" si="3"/>
        <v>1042.7995114912731</v>
      </c>
      <c r="H64" s="3">
        <f t="shared" si="10"/>
        <v>7.2237111589986398</v>
      </c>
      <c r="I64" s="39">
        <f t="shared" si="4"/>
        <v>679.65414462590934</v>
      </c>
      <c r="J64" s="13">
        <f t="shared" si="5"/>
        <v>18.179913887897133</v>
      </c>
      <c r="K64" s="4">
        <f t="shared" si="6"/>
        <v>1191.6150169418647</v>
      </c>
      <c r="L64" s="3">
        <f t="shared" si="11"/>
        <v>5.9452835252061504</v>
      </c>
      <c r="M64" s="39">
        <f t="shared" si="7"/>
        <v>522.0573697237694</v>
      </c>
    </row>
    <row r="65" spans="1:13" x14ac:dyDescent="0.55000000000000004">
      <c r="A65" s="15">
        <v>62</v>
      </c>
      <c r="B65" s="13">
        <f t="shared" si="0"/>
        <v>24.470851779742723</v>
      </c>
      <c r="C65" s="4">
        <f t="shared" si="1"/>
        <v>906.42701444494719</v>
      </c>
      <c r="D65" s="3">
        <f t="shared" si="8"/>
        <v>8.2711972929389503</v>
      </c>
      <c r="E65" s="29">
        <f t="shared" si="2"/>
        <v>849.9585600636027</v>
      </c>
      <c r="F65" s="11">
        <f t="shared" si="9"/>
        <v>21.383439505768223</v>
      </c>
      <c r="G65" s="4">
        <f t="shared" si="3"/>
        <v>1036.6639952851672</v>
      </c>
      <c r="H65" s="3">
        <f t="shared" si="10"/>
        <v>7.0958390537045943</v>
      </c>
      <c r="I65" s="39">
        <f t="shared" si="4"/>
        <v>686.74998367961393</v>
      </c>
      <c r="J65" s="13">
        <f t="shared" si="5"/>
        <v>18.296027231793722</v>
      </c>
      <c r="K65" s="4">
        <f t="shared" si="6"/>
        <v>1185.6136478662688</v>
      </c>
      <c r="L65" s="3">
        <f t="shared" si="11"/>
        <v>5.8445777885842745</v>
      </c>
      <c r="M65" s="39">
        <f t="shared" si="7"/>
        <v>527.90194751235367</v>
      </c>
    </row>
    <row r="66" spans="1:13" x14ac:dyDescent="0.55000000000000004">
      <c r="A66" s="15">
        <v>63</v>
      </c>
      <c r="B66" s="13">
        <f t="shared" si="0"/>
        <v>24.623257676737161</v>
      </c>
      <c r="C66" s="4">
        <f t="shared" si="1"/>
        <v>900.43980442695727</v>
      </c>
      <c r="D66" s="3">
        <f t="shared" si="8"/>
        <v>8.1214214096905835</v>
      </c>
      <c r="E66" s="29">
        <f t="shared" si="2"/>
        <v>858.07998147329329</v>
      </c>
      <c r="F66" s="11">
        <f t="shared" si="9"/>
        <v>21.516616818435399</v>
      </c>
      <c r="G66" s="4">
        <f t="shared" si="3"/>
        <v>1030.6779565994366</v>
      </c>
      <c r="H66" s="3">
        <f t="shared" si="10"/>
        <v>6.9715606752973827</v>
      </c>
      <c r="I66" s="39">
        <f t="shared" si="4"/>
        <v>693.72154435491132</v>
      </c>
      <c r="J66" s="13">
        <f t="shared" si="5"/>
        <v>18.409975960133636</v>
      </c>
      <c r="K66" s="4">
        <f t="shared" si="6"/>
        <v>1179.7535437652484</v>
      </c>
      <c r="L66" s="3">
        <f t="shared" si="11"/>
        <v>5.7465453545279388</v>
      </c>
      <c r="M66" s="39">
        <f t="shared" si="7"/>
        <v>533.64849286688161</v>
      </c>
    </row>
    <row r="67" spans="1:13" x14ac:dyDescent="0.55000000000000004">
      <c r="A67" s="15">
        <v>64</v>
      </c>
      <c r="B67" s="13">
        <f t="shared" si="0"/>
        <v>24.77285886388621</v>
      </c>
      <c r="C67" s="4">
        <f t="shared" si="1"/>
        <v>894.60124023024241</v>
      </c>
      <c r="D67" s="3">
        <f t="shared" si="8"/>
        <v>7.9759837071295578</v>
      </c>
      <c r="E67" s="29">
        <f t="shared" si="2"/>
        <v>866.05596518042285</v>
      </c>
      <c r="F67" s="11">
        <f t="shared" si="9"/>
        <v>21.647343282891409</v>
      </c>
      <c r="G67" s="4">
        <f t="shared" si="3"/>
        <v>1024.8356966068095</v>
      </c>
      <c r="H67" s="3">
        <f t="shared" si="10"/>
        <v>6.8507449314112137</v>
      </c>
      <c r="I67" s="39">
        <f t="shared" si="4"/>
        <v>700.57228928632253</v>
      </c>
      <c r="J67" s="13">
        <f t="shared" si="5"/>
        <v>18.521827701896605</v>
      </c>
      <c r="K67" s="4">
        <f t="shared" si="6"/>
        <v>1174.0294533565066</v>
      </c>
      <c r="L67" s="3">
        <f t="shared" si="11"/>
        <v>5.6510971303511042</v>
      </c>
      <c r="M67" s="39">
        <f t="shared" si="7"/>
        <v>539.29958999723272</v>
      </c>
    </row>
    <row r="68" spans="1:13" x14ac:dyDescent="0.55000000000000004">
      <c r="A68" s="15">
        <v>65</v>
      </c>
      <c r="B68" s="13">
        <f t="shared" si="0"/>
        <v>24.919741848343982</v>
      </c>
      <c r="C68" s="4">
        <f t="shared" si="1"/>
        <v>888.90559463712145</v>
      </c>
      <c r="D68" s="3">
        <f t="shared" si="8"/>
        <v>7.8347177070161251</v>
      </c>
      <c r="E68" s="29">
        <f t="shared" si="2"/>
        <v>873.89068288743897</v>
      </c>
      <c r="F68" s="11">
        <f t="shared" si="9"/>
        <v>21.775694491948194</v>
      </c>
      <c r="G68" s="4">
        <f t="shared" si="3"/>
        <v>1019.131808572371</v>
      </c>
      <c r="H68" s="3">
        <f t="shared" si="10"/>
        <v>6.7332660940406868</v>
      </c>
      <c r="I68" s="39">
        <f t="shared" si="4"/>
        <v>707.30555538036322</v>
      </c>
      <c r="J68" s="13">
        <f t="shared" si="5"/>
        <v>18.631647135552409</v>
      </c>
      <c r="K68" s="4">
        <f t="shared" si="6"/>
        <v>1168.4363890948309</v>
      </c>
      <c r="L68" s="3">
        <f t="shared" si="11"/>
        <v>5.5581470345003936</v>
      </c>
      <c r="M68" s="39">
        <f t="shared" si="7"/>
        <v>544.85773703173311</v>
      </c>
    </row>
    <row r="69" spans="1:13" x14ac:dyDescent="0.55000000000000004">
      <c r="A69" s="15">
        <v>66</v>
      </c>
      <c r="B69" s="13">
        <f t="shared" ref="B69:B107" si="12">(1+(2.5*2/3)*0.08663)*43.0811*EXP(-6.9622*$A69^-0.55644)</f>
        <v>25.063989410609913</v>
      </c>
      <c r="C69" s="4">
        <f t="shared" ref="C69:C107" si="13">2627*0.957448^B69</f>
        <v>883.34743579150791</v>
      </c>
      <c r="D69" s="3">
        <f t="shared" si="8"/>
        <v>7.6974644666697714</v>
      </c>
      <c r="E69" s="29">
        <f t="shared" ref="E69:E103" si="14">(0.02359*(B69^-1.120562)+(10090*B69^-3.118)/C69)^-1</f>
        <v>881.58814735410874</v>
      </c>
      <c r="F69" s="11">
        <f t="shared" ref="F69:F107" si="15">43.0811*EXP(-6.9622*$A69^-0.55644)</f>
        <v>21.901742781943621</v>
      </c>
      <c r="G69" s="4">
        <f t="shared" ref="G69:G107" si="16">2627*0.957448^F69</f>
        <v>1013.5611592025681</v>
      </c>
      <c r="H69" s="3">
        <f t="shared" si="10"/>
        <v>6.6190036077350669</v>
      </c>
      <c r="I69" s="39">
        <f t="shared" ref="I69:I103" si="17">(0.02359*(F69^-1.120562)+(10090*F69^-3.118)/G69)^-1</f>
        <v>713.92455898809828</v>
      </c>
      <c r="J69" s="13">
        <f t="shared" ref="J69:J107" si="18">(1-(2.5*2/3)*0.08663)*43.0811*EXP(-6.9622*$A69^-0.55644)</f>
        <v>18.739496153277329</v>
      </c>
      <c r="K69" s="4">
        <f t="shared" ref="K69:K107" si="19">2627*0.957448^J69</f>
        <v>1162.9696106193528</v>
      </c>
      <c r="L69" s="3">
        <f t="shared" si="11"/>
        <v>5.4676119562112717</v>
      </c>
      <c r="M69" s="39">
        <f t="shared" ref="M69:M103" si="20">(0.02359*(J69^-1.120562)+(10090*J69^-3.118)/K69)^-1</f>
        <v>550.32534898794438</v>
      </c>
    </row>
    <row r="70" spans="1:13" x14ac:dyDescent="0.55000000000000004">
      <c r="A70" s="15">
        <v>67</v>
      </c>
      <c r="B70" s="13">
        <f t="shared" si="12"/>
        <v>25.205680809396778</v>
      </c>
      <c r="C70" s="4">
        <f t="shared" si="13"/>
        <v>877.92160827265718</v>
      </c>
      <c r="D70" s="3">
        <f t="shared" ref="D70:D103" si="21">E70-E69</f>
        <v>7.5640722239517117</v>
      </c>
      <c r="E70" s="29">
        <f t="shared" si="14"/>
        <v>889.15221957806045</v>
      </c>
      <c r="F70" s="11">
        <f t="shared" si="15"/>
        <v>22.025557411761891</v>
      </c>
      <c r="G70" s="4">
        <f t="shared" si="16"/>
        <v>1008.118871410972</v>
      </c>
      <c r="H70" s="3">
        <f t="shared" ref="H70:H103" si="22">I70-I69</f>
        <v>6.5078418959335522</v>
      </c>
      <c r="I70" s="39">
        <f t="shared" si="17"/>
        <v>720.43240088403184</v>
      </c>
      <c r="J70" s="13">
        <f t="shared" si="18"/>
        <v>18.845434014127004</v>
      </c>
      <c r="K70" s="4">
        <f t="shared" si="19"/>
        <v>1157.6246094392714</v>
      </c>
      <c r="L70" s="3">
        <f t="shared" ref="L70:L103" si="23">M70-M69</f>
        <v>5.3794117028166966</v>
      </c>
      <c r="M70" s="39">
        <f t="shared" si="20"/>
        <v>555.70476069076108</v>
      </c>
    </row>
    <row r="71" spans="1:13" x14ac:dyDescent="0.55000000000000004">
      <c r="A71" s="15">
        <v>68</v>
      </c>
      <c r="B71" s="13">
        <f t="shared" si="12"/>
        <v>25.344891972885129</v>
      </c>
      <c r="C71" s="4">
        <f t="shared" si="13"/>
        <v>872.62321560923613</v>
      </c>
      <c r="D71" s="3">
        <f t="shared" si="21"/>
        <v>7.4343960548678751</v>
      </c>
      <c r="E71" s="29">
        <f t="shared" si="14"/>
        <v>896.58661563292833</v>
      </c>
      <c r="F71" s="11">
        <f t="shared" si="15"/>
        <v>22.147204729958023</v>
      </c>
      <c r="G71" s="4">
        <f t="shared" si="16"/>
        <v>1002.8003083766911</v>
      </c>
      <c r="H71" s="3">
        <f t="shared" si="22"/>
        <v>6.3996701674996075</v>
      </c>
      <c r="I71" s="39">
        <f t="shared" si="17"/>
        <v>726.83207105153144</v>
      </c>
      <c r="J71" s="13">
        <f t="shared" si="18"/>
        <v>18.949517487030921</v>
      </c>
      <c r="K71" s="4">
        <f t="shared" si="19"/>
        <v>1152.3970947510311</v>
      </c>
      <c r="L71" s="3">
        <f t="shared" si="23"/>
        <v>5.2934689374750405</v>
      </c>
      <c r="M71" s="39">
        <f t="shared" si="20"/>
        <v>560.99822962823612</v>
      </c>
    </row>
    <row r="72" spans="1:13" x14ac:dyDescent="0.55000000000000004">
      <c r="A72" s="15">
        <v>69</v>
      </c>
      <c r="B72" s="13">
        <f t="shared" si="12"/>
        <v>25.481695677418376</v>
      </c>
      <c r="C72" s="4">
        <f t="shared" si="13"/>
        <v>867.44760410744493</v>
      </c>
      <c r="D72" s="3">
        <f t="shared" si="21"/>
        <v>7.3082975443370515</v>
      </c>
      <c r="E72" s="29">
        <f t="shared" si="14"/>
        <v>903.89491317726538</v>
      </c>
      <c r="F72" s="11">
        <f t="shared" si="15"/>
        <v>22.266748330907514</v>
      </c>
      <c r="G72" s="4">
        <f t="shared" si="16"/>
        <v>997.60105878359013</v>
      </c>
      <c r="H72" s="3">
        <f t="shared" si="22"/>
        <v>6.2943822250879293</v>
      </c>
      <c r="I72" s="39">
        <f t="shared" si="17"/>
        <v>733.12645327661937</v>
      </c>
      <c r="J72" s="13">
        <f t="shared" si="18"/>
        <v>19.051800984396653</v>
      </c>
      <c r="K72" s="4">
        <f t="shared" si="19"/>
        <v>1147.2829802903814</v>
      </c>
      <c r="L72" s="3">
        <f t="shared" si="23"/>
        <v>5.2097091096125041</v>
      </c>
      <c r="M72" s="39">
        <f t="shared" si="20"/>
        <v>566.20793873784862</v>
      </c>
    </row>
    <row r="73" spans="1:13" x14ac:dyDescent="0.55000000000000004">
      <c r="A73" s="15">
        <v>70</v>
      </c>
      <c r="B73" s="13">
        <f t="shared" si="12"/>
        <v>25.616161714600473</v>
      </c>
      <c r="C73" s="4">
        <f t="shared" si="13"/>
        <v>862.3903478793909</v>
      </c>
      <c r="D73" s="3">
        <f t="shared" si="21"/>
        <v>7.1856444705438207</v>
      </c>
      <c r="E73" s="29">
        <f t="shared" si="14"/>
        <v>911.0805576478092</v>
      </c>
      <c r="F73" s="11">
        <f t="shared" si="15"/>
        <v>22.384249200821817</v>
      </c>
      <c r="G73" s="4">
        <f t="shared" si="16"/>
        <v>992.51692313937758</v>
      </c>
      <c r="H73" s="3">
        <f t="shared" si="22"/>
        <v>6.1918762766052851</v>
      </c>
      <c r="I73" s="39">
        <f t="shared" si="17"/>
        <v>739.31832955322466</v>
      </c>
      <c r="J73" s="13">
        <f t="shared" si="18"/>
        <v>19.152336687043164</v>
      </c>
      <c r="K73" s="4">
        <f t="shared" si="19"/>
        <v>1142.2783721320429</v>
      </c>
      <c r="L73" s="3">
        <f t="shared" si="23"/>
        <v>5.1280603799900746</v>
      </c>
      <c r="M73" s="39">
        <f t="shared" si="20"/>
        <v>571.3359991178387</v>
      </c>
    </row>
    <row r="74" spans="1:13" x14ac:dyDescent="0.55000000000000004">
      <c r="A74" s="15">
        <v>71</v>
      </c>
      <c r="B74" s="13">
        <f t="shared" si="12"/>
        <v>25.748357047673977</v>
      </c>
      <c r="C74" s="4">
        <f t="shared" si="13"/>
        <v>857.44723496903225</v>
      </c>
      <c r="D74" s="3">
        <f t="shared" si="21"/>
        <v>7.0663105028673954</v>
      </c>
      <c r="E74" s="29">
        <f t="shared" si="14"/>
        <v>918.1468681506766</v>
      </c>
      <c r="F74" s="11">
        <f t="shared" si="15"/>
        <v>22.499765854396671</v>
      </c>
      <c r="G74" s="4">
        <f t="shared" si="16"/>
        <v>987.54390108336418</v>
      </c>
      <c r="H74" s="3">
        <f t="shared" si="22"/>
        <v>6.0920547507261062</v>
      </c>
      <c r="I74" s="39">
        <f t="shared" si="17"/>
        <v>745.41038430395076</v>
      </c>
      <c r="J74" s="13">
        <f t="shared" si="18"/>
        <v>19.251174661119368</v>
      </c>
      <c r="K74" s="4">
        <f t="shared" si="19"/>
        <v>1137.3795573580351</v>
      </c>
      <c r="L74" s="3">
        <f t="shared" si="23"/>
        <v>5.0484535419479926</v>
      </c>
      <c r="M74" s="39">
        <f t="shared" si="20"/>
        <v>576.38445265978669</v>
      </c>
    </row>
    <row r="75" spans="1:13" x14ac:dyDescent="0.55000000000000004">
      <c r="A75" s="15">
        <v>72</v>
      </c>
      <c r="B75" s="13">
        <f t="shared" si="12"/>
        <v>25.878345957981136</v>
      </c>
      <c r="C75" s="4">
        <f t="shared" si="13"/>
        <v>852.61425448290754</v>
      </c>
      <c r="D75" s="3">
        <f t="shared" si="21"/>
        <v>6.9501749134201418</v>
      </c>
      <c r="E75" s="29">
        <f t="shared" si="14"/>
        <v>925.09704306409674</v>
      </c>
      <c r="F75" s="11">
        <f t="shared" si="15"/>
        <v>22.613354462794636</v>
      </c>
      <c r="G75" s="4">
        <f t="shared" si="16"/>
        <v>982.67817960039577</v>
      </c>
      <c r="H75" s="3">
        <f t="shared" si="22"/>
        <v>5.9948241171917971</v>
      </c>
      <c r="I75" s="39">
        <f t="shared" si="17"/>
        <v>751.40520842114256</v>
      </c>
      <c r="J75" s="13">
        <f t="shared" si="18"/>
        <v>19.348362967608139</v>
      </c>
      <c r="K75" s="4">
        <f t="shared" si="19"/>
        <v>1132.5829935231352</v>
      </c>
      <c r="L75" s="3">
        <f t="shared" si="23"/>
        <v>4.970821940127621</v>
      </c>
      <c r="M75" s="39">
        <f t="shared" si="20"/>
        <v>581.35527459991431</v>
      </c>
    </row>
    <row r="76" spans="1:13" x14ac:dyDescent="0.55000000000000004">
      <c r="A76" s="15">
        <v>73</v>
      </c>
      <c r="B76" s="13">
        <f t="shared" si="12"/>
        <v>26.006190182242207</v>
      </c>
      <c r="C76" s="4">
        <f t="shared" si="13"/>
        <v>847.88758464171724</v>
      </c>
      <c r="D76" s="3">
        <f t="shared" si="21"/>
        <v>6.8371223019522631</v>
      </c>
      <c r="E76" s="29">
        <f t="shared" si="14"/>
        <v>931.934165366049</v>
      </c>
      <c r="F76" s="11">
        <f t="shared" si="15"/>
        <v>22.725068973603431</v>
      </c>
      <c r="G76" s="4">
        <f t="shared" si="16"/>
        <v>977.91612206622131</v>
      </c>
      <c r="H76" s="3">
        <f t="shared" si="22"/>
        <v>5.9000947124219465</v>
      </c>
      <c r="I76" s="39">
        <f t="shared" si="17"/>
        <v>757.30530313356451</v>
      </c>
      <c r="J76" s="13">
        <f t="shared" si="18"/>
        <v>19.443947764964658</v>
      </c>
      <c r="K76" s="4">
        <f t="shared" si="19"/>
        <v>1127.885298852605</v>
      </c>
      <c r="L76" s="3">
        <f t="shared" si="23"/>
        <v>4.8951013877265268</v>
      </c>
      <c r="M76" s="39">
        <f t="shared" si="20"/>
        <v>586.25037598764084</v>
      </c>
    </row>
    <row r="77" spans="1:13" x14ac:dyDescent="0.55000000000000004">
      <c r="A77" s="15">
        <v>74</v>
      </c>
      <c r="B77" s="13">
        <f t="shared" si="12"/>
        <v>26.131949041323359</v>
      </c>
      <c r="C77" s="4">
        <f t="shared" si="13"/>
        <v>843.26358167673709</v>
      </c>
      <c r="D77" s="3">
        <f t="shared" si="21"/>
        <v>6.7270423338609362</v>
      </c>
      <c r="E77" s="29">
        <f t="shared" si="14"/>
        <v>938.66120769990994</v>
      </c>
      <c r="F77" s="11">
        <f t="shared" si="15"/>
        <v>22.834961223357581</v>
      </c>
      <c r="G77" s="4">
        <f t="shared" si="16"/>
        <v>973.25425805653367</v>
      </c>
      <c r="H77" s="3">
        <f t="shared" si="22"/>
        <v>5.8077805708223877</v>
      </c>
      <c r="I77" s="39">
        <f t="shared" si="17"/>
        <v>763.1130837043869</v>
      </c>
      <c r="J77" s="13">
        <f t="shared" si="18"/>
        <v>19.537973405391806</v>
      </c>
      <c r="K77" s="4">
        <f t="shared" si="19"/>
        <v>1123.2832431132899</v>
      </c>
      <c r="L77" s="3">
        <f t="shared" si="23"/>
        <v>4.8212300831490893</v>
      </c>
      <c r="M77" s="39">
        <f t="shared" si="20"/>
        <v>591.07160607078993</v>
      </c>
    </row>
    <row r="78" spans="1:13" x14ac:dyDescent="0.55000000000000004">
      <c r="A78" s="15">
        <v>75</v>
      </c>
      <c r="B78" s="13">
        <f t="shared" si="12"/>
        <v>26.255679561110586</v>
      </c>
      <c r="C78" s="4">
        <f t="shared" si="13"/>
        <v>838.7387695021182</v>
      </c>
      <c r="D78" s="3">
        <f t="shared" si="21"/>
        <v>6.6198294909296465</v>
      </c>
      <c r="E78" s="29">
        <f t="shared" si="14"/>
        <v>945.28103719083958</v>
      </c>
      <c r="F78" s="11">
        <f t="shared" si="15"/>
        <v>22.943081043162042</v>
      </c>
      <c r="G78" s="4">
        <f t="shared" si="16"/>
        <v>968.6892738581497</v>
      </c>
      <c r="H78" s="3">
        <f t="shared" si="22"/>
        <v>5.7177992620125906</v>
      </c>
      <c r="I78" s="39">
        <f t="shared" si="17"/>
        <v>768.83088296639949</v>
      </c>
      <c r="J78" s="13">
        <f t="shared" si="18"/>
        <v>19.630482525213498</v>
      </c>
      <c r="K78" s="4">
        <f t="shared" si="19"/>
        <v>1118.7737391045441</v>
      </c>
      <c r="L78" s="3">
        <f t="shared" si="23"/>
        <v>4.7491485267538565</v>
      </c>
      <c r="M78" s="39">
        <f t="shared" si="20"/>
        <v>595.82075459754378</v>
      </c>
    </row>
    <row r="79" spans="1:13" x14ac:dyDescent="0.55000000000000004">
      <c r="A79" s="15">
        <v>76</v>
      </c>
      <c r="B79" s="13">
        <f t="shared" si="12"/>
        <v>26.377436586055193</v>
      </c>
      <c r="C79" s="4">
        <f t="shared" si="13"/>
        <v>834.3098301004909</v>
      </c>
      <c r="D79" s="3">
        <f t="shared" si="21"/>
        <v>6.5153828344060685</v>
      </c>
      <c r="E79" s="29">
        <f t="shared" si="14"/>
        <v>951.79642002524565</v>
      </c>
      <c r="F79" s="11">
        <f t="shared" si="15"/>
        <v>23.049476357912003</v>
      </c>
      <c r="G79" s="4">
        <f t="shared" si="16"/>
        <v>964.21800362640556</v>
      </c>
      <c r="H79" s="3">
        <f t="shared" si="22"/>
        <v>5.6300717341243853</v>
      </c>
      <c r="I79" s="39">
        <f t="shared" si="17"/>
        <v>774.46095470052387</v>
      </c>
      <c r="J79" s="13">
        <f t="shared" si="18"/>
        <v>19.721516129768808</v>
      </c>
      <c r="K79" s="4">
        <f t="shared" si="19"/>
        <v>1114.3538347202605</v>
      </c>
      <c r="L79" s="3">
        <f t="shared" si="23"/>
        <v>4.6787994382652869</v>
      </c>
      <c r="M79" s="39">
        <f t="shared" si="20"/>
        <v>600.49955403580907</v>
      </c>
    </row>
    <row r="80" spans="1:13" x14ac:dyDescent="0.55000000000000004">
      <c r="A80" s="15">
        <v>77</v>
      </c>
      <c r="B80" s="13">
        <f t="shared" si="12"/>
        <v>26.497272885910125</v>
      </c>
      <c r="C80" s="4">
        <f t="shared" si="13"/>
        <v>829.97359456498566</v>
      </c>
      <c r="D80" s="3">
        <f t="shared" si="21"/>
        <v>6.4136057799580612</v>
      </c>
      <c r="E80" s="29">
        <f t="shared" si="14"/>
        <v>958.21002580520371</v>
      </c>
      <c r="F80" s="11">
        <f t="shared" si="15"/>
        <v>23.154193279562612</v>
      </c>
      <c r="G80" s="4">
        <f t="shared" si="16"/>
        <v>959.8374211378823</v>
      </c>
      <c r="H80" s="3">
        <f t="shared" si="22"/>
        <v>5.544522163231477</v>
      </c>
      <c r="I80" s="39">
        <f t="shared" si="17"/>
        <v>780.00547686375535</v>
      </c>
      <c r="J80" s="13">
        <f t="shared" si="18"/>
        <v>19.811113673215097</v>
      </c>
      <c r="K80" s="4">
        <f t="shared" si="19"/>
        <v>1110.0207055376206</v>
      </c>
      <c r="L80" s="3">
        <f t="shared" si="23"/>
        <v>4.6101276752946205</v>
      </c>
      <c r="M80" s="39">
        <f t="shared" si="20"/>
        <v>605.10968171110369</v>
      </c>
    </row>
    <row r="81" spans="1:13" x14ac:dyDescent="0.55000000000000004">
      <c r="A81" s="15">
        <v>78</v>
      </c>
      <c r="B81" s="13">
        <f t="shared" si="12"/>
        <v>26.615239256134906</v>
      </c>
      <c r="C81" s="4">
        <f t="shared" si="13"/>
        <v>825.72703474590242</v>
      </c>
      <c r="D81" s="3">
        <f t="shared" si="21"/>
        <v>6.3144058840566686</v>
      </c>
      <c r="E81" s="29">
        <f t="shared" si="14"/>
        <v>964.52443168926038</v>
      </c>
      <c r="F81" s="11">
        <f t="shared" si="15"/>
        <v>23.257276194866151</v>
      </c>
      <c r="G81" s="4">
        <f t="shared" si="16"/>
        <v>955.54463209209064</v>
      </c>
      <c r="H81" s="3">
        <f t="shared" si="22"/>
        <v>5.4610778088992902</v>
      </c>
      <c r="I81" s="39">
        <f t="shared" si="17"/>
        <v>785.46655467265464</v>
      </c>
      <c r="J81" s="13">
        <f t="shared" si="18"/>
        <v>19.899313133597392</v>
      </c>
      <c r="K81" s="4">
        <f t="shared" si="19"/>
        <v>1105.77164789207</v>
      </c>
      <c r="L81" s="3">
        <f t="shared" si="23"/>
        <v>4.5430801533279919</v>
      </c>
      <c r="M81" s="39">
        <f t="shared" si="20"/>
        <v>609.65276186443168</v>
      </c>
    </row>
    <row r="82" spans="1:13" x14ac:dyDescent="0.55000000000000004">
      <c r="A82" s="15">
        <v>79</v>
      </c>
      <c r="B82" s="13">
        <f t="shared" si="12"/>
        <v>26.731384612408203</v>
      </c>
      <c r="C82" s="4">
        <f t="shared" si="13"/>
        <v>821.56725545488723</v>
      </c>
      <c r="D82" s="3">
        <f t="shared" si="21"/>
        <v>6.2176946412791949</v>
      </c>
      <c r="E82" s="29">
        <f t="shared" si="14"/>
        <v>970.74212633053958</v>
      </c>
      <c r="F82" s="11">
        <f t="shared" si="15"/>
        <v>23.358767847960216</v>
      </c>
      <c r="G82" s="4">
        <f t="shared" si="16"/>
        <v>951.33686691985372</v>
      </c>
      <c r="H82" s="3">
        <f t="shared" si="22"/>
        <v>5.3796688757770426</v>
      </c>
      <c r="I82" s="39">
        <f t="shared" si="17"/>
        <v>790.84622354843168</v>
      </c>
      <c r="J82" s="13">
        <f t="shared" si="18"/>
        <v>19.986151083512226</v>
      </c>
      <c r="K82" s="4">
        <f t="shared" si="19"/>
        <v>1101.6040724015684</v>
      </c>
      <c r="L82" s="3">
        <f t="shared" si="23"/>
        <v>4.4776057674756657</v>
      </c>
      <c r="M82" s="39">
        <f t="shared" si="20"/>
        <v>614.13036763190735</v>
      </c>
    </row>
    <row r="83" spans="1:13" x14ac:dyDescent="0.55000000000000004">
      <c r="A83" s="15">
        <v>80</v>
      </c>
      <c r="B83" s="13">
        <f t="shared" si="12"/>
        <v>26.845756079652798</v>
      </c>
      <c r="C83" s="4">
        <f t="shared" si="13"/>
        <v>817.49148718361278</v>
      </c>
      <c r="D83" s="3">
        <f t="shared" si="21"/>
        <v>6.1233872920811336</v>
      </c>
      <c r="E83" s="29">
        <f t="shared" si="14"/>
        <v>976.86551362262071</v>
      </c>
      <c r="F83" s="11">
        <f t="shared" si="15"/>
        <v>23.458709418160694</v>
      </c>
      <c r="G83" s="4">
        <f t="shared" si="16"/>
        <v>947.21147405978343</v>
      </c>
      <c r="H83" s="3">
        <f t="shared" si="22"/>
        <v>5.3002283811639472</v>
      </c>
      <c r="I83" s="39">
        <f t="shared" si="17"/>
        <v>796.14645192959563</v>
      </c>
      <c r="J83" s="13">
        <f t="shared" si="18"/>
        <v>20.071662756668594</v>
      </c>
      <c r="K83" s="4">
        <f t="shared" si="19"/>
        <v>1097.5154979063284</v>
      </c>
      <c r="L83" s="3">
        <f t="shared" si="23"/>
        <v>4.4136553161588381</v>
      </c>
      <c r="M83" s="39">
        <f t="shared" si="20"/>
        <v>618.54402294806619</v>
      </c>
    </row>
    <row r="84" spans="1:13" x14ac:dyDescent="0.55000000000000004">
      <c r="A84" s="15">
        <v>81</v>
      </c>
      <c r="B84" s="13">
        <f t="shared" si="12"/>
        <v>26.958399075945788</v>
      </c>
      <c r="C84" s="4">
        <f t="shared" si="13"/>
        <v>813.49707929772126</v>
      </c>
      <c r="D84" s="3">
        <f t="shared" si="21"/>
        <v>6.0314026405244476</v>
      </c>
      <c r="E84" s="29">
        <f t="shared" si="14"/>
        <v>982.89691626314516</v>
      </c>
      <c r="F84" s="11">
        <f t="shared" si="15"/>
        <v>23.557140593285283</v>
      </c>
      <c r="G84" s="4">
        <f t="shared" si="16"/>
        <v>943.16591366759224</v>
      </c>
      <c r="H84" s="3">
        <f t="shared" si="22"/>
        <v>5.2226920283856089</v>
      </c>
      <c r="I84" s="39">
        <f t="shared" si="17"/>
        <v>801.36914395798124</v>
      </c>
      <c r="J84" s="13">
        <f t="shared" si="18"/>
        <v>20.155882110624777</v>
      </c>
      <c r="K84" s="4">
        <f t="shared" si="19"/>
        <v>1093.5035457931431</v>
      </c>
      <c r="L84" s="3">
        <f t="shared" si="23"/>
        <v>4.3511814269304523</v>
      </c>
      <c r="M84" s="39">
        <f t="shared" si="20"/>
        <v>622.89520437499664</v>
      </c>
    </row>
    <row r="85" spans="1:13" x14ac:dyDescent="0.55000000000000004">
      <c r="A85" s="15">
        <v>82</v>
      </c>
      <c r="B85" s="13">
        <f t="shared" si="12"/>
        <v>27.069357391657995</v>
      </c>
      <c r="C85" s="4">
        <f t="shared" si="13"/>
        <v>809.5814936701662</v>
      </c>
      <c r="D85" s="3">
        <f t="shared" si="21"/>
        <v>5.9416628815088188</v>
      </c>
      <c r="E85" s="29">
        <f t="shared" si="14"/>
        <v>988.83857914465398</v>
      </c>
      <c r="F85" s="11">
        <f t="shared" si="15"/>
        <v>23.654099638808088</v>
      </c>
      <c r="G85" s="4">
        <f t="shared" si="16"/>
        <v>939.19775172597906</v>
      </c>
      <c r="H85" s="3">
        <f t="shared" si="22"/>
        <v>5.1469980858412328</v>
      </c>
      <c r="I85" s="39">
        <f t="shared" si="17"/>
        <v>806.51614204382247</v>
      </c>
      <c r="J85" s="13">
        <f t="shared" si="18"/>
        <v>20.23884188595818</v>
      </c>
      <c r="K85" s="4">
        <f t="shared" si="19"/>
        <v>1089.5659346760087</v>
      </c>
      <c r="L85" s="3">
        <f t="shared" si="23"/>
        <v>4.2901384845149551</v>
      </c>
      <c r="M85" s="39">
        <f t="shared" si="20"/>
        <v>627.18534285951159</v>
      </c>
    </row>
    <row r="86" spans="1:13" x14ac:dyDescent="0.55000000000000004">
      <c r="A86" s="15">
        <v>83</v>
      </c>
      <c r="B86" s="13">
        <f t="shared" si="12"/>
        <v>27.178673264140258</v>
      </c>
      <c r="C86" s="4">
        <f t="shared" si="13"/>
        <v>805.74229872114711</v>
      </c>
      <c r="D86" s="3">
        <f t="shared" si="21"/>
        <v>5.854093437003371</v>
      </c>
      <c r="E86" s="29">
        <f t="shared" si="14"/>
        <v>994.69267258165735</v>
      </c>
      <c r="F86" s="11">
        <f t="shared" si="15"/>
        <v>23.749623463123015</v>
      </c>
      <c r="G86" s="4">
        <f t="shared" si="16"/>
        <v>935.30465452554824</v>
      </c>
      <c r="H86" s="3">
        <f t="shared" si="22"/>
        <v>5.0730872715492978</v>
      </c>
      <c r="I86" s="39">
        <f t="shared" si="17"/>
        <v>811.58922931537177</v>
      </c>
      <c r="J86" s="13">
        <f t="shared" si="18"/>
        <v>20.320573662105769</v>
      </c>
      <c r="K86" s="4">
        <f t="shared" si="19"/>
        <v>1085.7004754070952</v>
      </c>
      <c r="L86" s="3">
        <f t="shared" si="23"/>
        <v>4.2304825611545311</v>
      </c>
      <c r="M86" s="39">
        <f t="shared" si="20"/>
        <v>631.41582542066612</v>
      </c>
    </row>
    <row r="87" spans="1:13" x14ac:dyDescent="0.55000000000000004">
      <c r="A87" s="15">
        <v>84</v>
      </c>
      <c r="B87" s="13">
        <f t="shared" si="12"/>
        <v>27.286387448249954</v>
      </c>
      <c r="C87" s="4">
        <f t="shared" si="13"/>
        <v>801.97716383461557</v>
      </c>
      <c r="D87" s="3">
        <f t="shared" si="21"/>
        <v>5.7686228008844864</v>
      </c>
      <c r="E87" s="29">
        <f t="shared" si="14"/>
        <v>1000.4612953825418</v>
      </c>
      <c r="F87" s="11">
        <f t="shared" si="15"/>
        <v>23.84374767917215</v>
      </c>
      <c r="G87" s="4">
        <f t="shared" si="16"/>
        <v>931.48438348969853</v>
      </c>
      <c r="H87" s="3">
        <f t="shared" si="22"/>
        <v>5.0009026429911501</v>
      </c>
      <c r="I87" s="39">
        <f t="shared" si="17"/>
        <v>816.59013195836292</v>
      </c>
      <c r="J87" s="13">
        <f t="shared" si="18"/>
        <v>20.401107910094346</v>
      </c>
      <c r="K87" s="4">
        <f t="shared" si="19"/>
        <v>1081.9050663942771</v>
      </c>
      <c r="L87" s="3">
        <f t="shared" si="23"/>
        <v>4.1721713492958088</v>
      </c>
      <c r="M87" s="39">
        <f t="shared" si="20"/>
        <v>635.58799676996193</v>
      </c>
    </row>
    <row r="88" spans="1:13" x14ac:dyDescent="0.55000000000000004">
      <c r="A88" s="15">
        <v>85</v>
      </c>
      <c r="B88" s="13">
        <f t="shared" si="12"/>
        <v>27.392539282989294</v>
      </c>
      <c r="C88" s="4">
        <f t="shared" si="13"/>
        <v>798.28385412381635</v>
      </c>
      <c r="D88" s="3">
        <f t="shared" si="21"/>
        <v>5.6851823918738091</v>
      </c>
      <c r="E88" s="29">
        <f t="shared" si="14"/>
        <v>1006.1464777744156</v>
      </c>
      <c r="F88" s="11">
        <f t="shared" si="15"/>
        <v>23.936506662676518</v>
      </c>
      <c r="G88" s="4">
        <f t="shared" si="16"/>
        <v>927.7347903186411</v>
      </c>
      <c r="H88" s="3">
        <f t="shared" si="22"/>
        <v>4.9303894920871016</v>
      </c>
      <c r="I88" s="39">
        <f t="shared" si="17"/>
        <v>821.52052145045002</v>
      </c>
      <c r="J88" s="13">
        <f t="shared" si="18"/>
        <v>20.480474042363738</v>
      </c>
      <c r="K88" s="4">
        <f t="shared" si="19"/>
        <v>1078.1776892033656</v>
      </c>
      <c r="L88" s="3">
        <f t="shared" si="23"/>
        <v>4.1151640966469358</v>
      </c>
      <c r="M88" s="39">
        <f t="shared" si="20"/>
        <v>639.70316086660887</v>
      </c>
    </row>
    <row r="89" spans="1:13" x14ac:dyDescent="0.55000000000000004">
      <c r="A89" s="15">
        <v>86</v>
      </c>
      <c r="B89" s="13">
        <f t="shared" si="12"/>
        <v>27.497166754506331</v>
      </c>
      <c r="C89" s="4">
        <f t="shared" si="13"/>
        <v>794.66022552063373</v>
      </c>
      <c r="D89" s="3">
        <f t="shared" si="21"/>
        <v>5.6037064141784185</v>
      </c>
      <c r="E89" s="29">
        <f t="shared" si="14"/>
        <v>1011.7501841885941</v>
      </c>
      <c r="F89" s="11">
        <f t="shared" si="15"/>
        <v>24.027933607188441</v>
      </c>
      <c r="G89" s="4">
        <f t="shared" si="16"/>
        <v>924.05381242975011</v>
      </c>
      <c r="H89" s="3">
        <f t="shared" si="22"/>
        <v>4.8614952450722058</v>
      </c>
      <c r="I89" s="39">
        <f t="shared" si="17"/>
        <v>826.38201669552222</v>
      </c>
      <c r="J89" s="13">
        <f t="shared" si="18"/>
        <v>20.558700459870551</v>
      </c>
      <c r="K89" s="4">
        <f t="shared" si="19"/>
        <v>1074.5164044249557</v>
      </c>
      <c r="L89" s="3">
        <f t="shared" si="23"/>
        <v>4.0594215435983187</v>
      </c>
      <c r="M89" s="39">
        <f t="shared" si="20"/>
        <v>643.76258241020719</v>
      </c>
    </row>
    <row r="90" spans="1:13" x14ac:dyDescent="0.55000000000000004">
      <c r="A90" s="15">
        <v>87</v>
      </c>
      <c r="B90" s="13">
        <f t="shared" si="12"/>
        <v>27.600306555691674</v>
      </c>
      <c r="C90" s="4">
        <f t="shared" si="13"/>
        <v>791.1042201655456</v>
      </c>
      <c r="D90" s="3">
        <f t="shared" si="21"/>
        <v>5.5241317254774458</v>
      </c>
      <c r="E90" s="29">
        <f t="shared" si="14"/>
        <v>1017.2743159140715</v>
      </c>
      <c r="F90" s="11">
        <f t="shared" si="15"/>
        <v>24.118060576169125</v>
      </c>
      <c r="G90" s="4">
        <f t="shared" si="16"/>
        <v>920.43946867328157</v>
      </c>
      <c r="H90" s="3">
        <f t="shared" si="22"/>
        <v>4.7941693671152734</v>
      </c>
      <c r="I90" s="39">
        <f t="shared" si="17"/>
        <v>831.1761860626375</v>
      </c>
      <c r="J90" s="13">
        <f t="shared" si="18"/>
        <v>20.635814596646572</v>
      </c>
      <c r="K90" s="4">
        <f t="shared" si="19"/>
        <v>1070.9193477874089</v>
      </c>
      <c r="L90" s="3">
        <f t="shared" si="23"/>
        <v>4.0049058629783758</v>
      </c>
      <c r="M90" s="39">
        <f t="shared" si="20"/>
        <v>647.76748827318556</v>
      </c>
    </row>
    <row r="91" spans="1:13" x14ac:dyDescent="0.55000000000000004">
      <c r="A91" s="15">
        <v>88</v>
      </c>
      <c r="B91" s="13">
        <f t="shared" si="12"/>
        <v>27.701994142586109</v>
      </c>
      <c r="C91" s="4">
        <f t="shared" si="13"/>
        <v>787.61386207690487</v>
      </c>
      <c r="D91" s="3">
        <f t="shared" si="21"/>
        <v>5.4463977117468403</v>
      </c>
      <c r="E91" s="29">
        <f t="shared" si="14"/>
        <v>1022.7207136258183</v>
      </c>
      <c r="F91" s="11">
        <f t="shared" si="15"/>
        <v>24.20691855227949</v>
      </c>
      <c r="G91" s="4">
        <f t="shared" si="16"/>
        <v>916.88985530419382</v>
      </c>
      <c r="H91" s="3">
        <f t="shared" si="22"/>
        <v>4.7283632714372743</v>
      </c>
      <c r="I91" s="39">
        <f t="shared" si="17"/>
        <v>835.90454933407477</v>
      </c>
      <c r="J91" s="13">
        <f t="shared" si="18"/>
        <v>20.71184296197287</v>
      </c>
      <c r="K91" s="4">
        <f t="shared" si="19"/>
        <v>1067.3847264989583</v>
      </c>
      <c r="L91" s="3">
        <f t="shared" si="23"/>
        <v>3.9515806021393018</v>
      </c>
      <c r="M91" s="39">
        <f t="shared" si="20"/>
        <v>651.71906887532487</v>
      </c>
    </row>
    <row r="92" spans="1:13" x14ac:dyDescent="0.55000000000000004">
      <c r="A92" s="15">
        <v>89</v>
      </c>
      <c r="B92" s="13">
        <f t="shared" si="12"/>
        <v>27.802263787799546</v>
      </c>
      <c r="C92" s="4">
        <f t="shared" si="13"/>
        <v>784.18725307993748</v>
      </c>
      <c r="D92" s="3">
        <f t="shared" si="21"/>
        <v>5.370446168691501</v>
      </c>
      <c r="E92" s="29">
        <f t="shared" si="14"/>
        <v>1028.0911597945098</v>
      </c>
      <c r="F92" s="11">
        <f t="shared" si="15"/>
        <v>24.294537484059433</v>
      </c>
      <c r="G92" s="4">
        <f t="shared" si="16"/>
        <v>913.40314219231141</v>
      </c>
      <c r="H92" s="3">
        <f t="shared" si="22"/>
        <v>4.6640302327713243</v>
      </c>
      <c r="I92" s="39">
        <f t="shared" si="17"/>
        <v>840.5685795668461</v>
      </c>
      <c r="J92" s="13">
        <f t="shared" si="18"/>
        <v>20.786811180319319</v>
      </c>
      <c r="K92" s="4">
        <f t="shared" si="19"/>
        <v>1063.9108158032525</v>
      </c>
      <c r="L92" s="3">
        <f t="shared" si="23"/>
        <v>3.8994106272901945</v>
      </c>
      <c r="M92" s="39">
        <f t="shared" si="20"/>
        <v>655.61847950261506</v>
      </c>
    </row>
    <row r="93" spans="1:13" x14ac:dyDescent="0.55000000000000004">
      <c r="A93" s="15">
        <v>90</v>
      </c>
      <c r="B93" s="13">
        <f t="shared" si="12"/>
        <v>27.901148631126802</v>
      </c>
      <c r="C93" s="4">
        <f t="shared" si="13"/>
        <v>780.82256897743241</v>
      </c>
      <c r="D93" s="3">
        <f t="shared" si="21"/>
        <v>5.2962211893147924</v>
      </c>
      <c r="E93" s="29">
        <f t="shared" si="14"/>
        <v>1033.3873809838246</v>
      </c>
      <c r="F93" s="11">
        <f t="shared" si="15"/>
        <v>24.380946330157553</v>
      </c>
      <c r="G93" s="4">
        <f t="shared" si="16"/>
        <v>909.97756925448596</v>
      </c>
      <c r="H93" s="3">
        <f t="shared" si="22"/>
        <v>4.6011253049482548</v>
      </c>
      <c r="I93" s="39">
        <f t="shared" si="17"/>
        <v>845.16970487179435</v>
      </c>
      <c r="J93" s="13">
        <f t="shared" si="18"/>
        <v>20.860744029188307</v>
      </c>
      <c r="K93" s="4">
        <f t="shared" si="19"/>
        <v>1060.4959557338759</v>
      </c>
      <c r="L93" s="3">
        <f t="shared" si="23"/>
        <v>3.8483620700778829</v>
      </c>
      <c r="M93" s="39">
        <f t="shared" si="20"/>
        <v>659.46684157269294</v>
      </c>
    </row>
    <row r="94" spans="1:13" x14ac:dyDescent="0.55000000000000004">
      <c r="A94" s="15">
        <v>91</v>
      </c>
      <c r="B94" s="13">
        <f t="shared" si="12"/>
        <v>27.998680727532619</v>
      </c>
      <c r="C94" s="4">
        <f t="shared" si="13"/>
        <v>777.51805594550876</v>
      </c>
      <c r="D94" s="3">
        <f t="shared" si="21"/>
        <v>5.2236690573556643</v>
      </c>
      <c r="E94" s="29">
        <f t="shared" si="14"/>
        <v>1038.6110500411803</v>
      </c>
      <c r="F94" s="11">
        <f t="shared" si="15"/>
        <v>24.466173101262068</v>
      </c>
      <c r="G94" s="4">
        <f t="shared" si="16"/>
        <v>906.6114430936741</v>
      </c>
      <c r="H94" s="3">
        <f t="shared" si="22"/>
        <v>4.5396052424208619</v>
      </c>
      <c r="I94" s="39">
        <f t="shared" si="17"/>
        <v>849.70931011421521</v>
      </c>
      <c r="J94" s="13">
        <f t="shared" si="18"/>
        <v>20.933665474991514</v>
      </c>
      <c r="K94" s="4">
        <f t="shared" si="19"/>
        <v>1057.1385480545018</v>
      </c>
      <c r="L94" s="3">
        <f t="shared" si="23"/>
        <v>3.7984022763008625</v>
      </c>
      <c r="M94" s="39">
        <f t="shared" si="20"/>
        <v>663.2652438489938</v>
      </c>
    </row>
    <row r="95" spans="1:13" x14ac:dyDescent="0.55000000000000004">
      <c r="A95" s="15">
        <v>92</v>
      </c>
      <c r="B95" s="13">
        <f t="shared" si="12"/>
        <v>28.09489109266665</v>
      </c>
      <c r="C95" s="4">
        <f t="shared" si="13"/>
        <v>774.27202713912209</v>
      </c>
      <c r="D95" s="3">
        <f t="shared" si="21"/>
        <v>5.152738146251977</v>
      </c>
      <c r="E95" s="29">
        <f t="shared" si="14"/>
        <v>1043.7637881874323</v>
      </c>
      <c r="F95" s="11">
        <f t="shared" si="15"/>
        <v>24.550244899873281</v>
      </c>
      <c r="G95" s="4">
        <f t="shared" si="16"/>
        <v>903.30313383100463</v>
      </c>
      <c r="H95" s="3">
        <f t="shared" si="22"/>
        <v>4.4794284255664252</v>
      </c>
      <c r="I95" s="39">
        <f t="shared" si="17"/>
        <v>854.18873853978164</v>
      </c>
      <c r="J95" s="13">
        <f t="shared" si="18"/>
        <v>21.005598707079912</v>
      </c>
      <c r="K95" s="4">
        <f t="shared" si="19"/>
        <v>1053.8370533723307</v>
      </c>
      <c r="L95" s="3">
        <f t="shared" si="23"/>
        <v>3.7494997567579276</v>
      </c>
      <c r="M95" s="39">
        <f t="shared" si="20"/>
        <v>667.01474360575173</v>
      </c>
    </row>
    <row r="96" spans="1:13" x14ac:dyDescent="0.55000000000000004">
      <c r="A96" s="15">
        <v>93</v>
      </c>
      <c r="B96" s="13">
        <f t="shared" si="12"/>
        <v>28.18980974605704</v>
      </c>
      <c r="C96" s="4">
        <f t="shared" si="13"/>
        <v>771.08285949319236</v>
      </c>
      <c r="D96" s="3">
        <f t="shared" si="21"/>
        <v>5.0833788233207997</v>
      </c>
      <c r="E96" s="29">
        <f t="shared" si="14"/>
        <v>1048.8471670107531</v>
      </c>
      <c r="F96" s="11">
        <f t="shared" si="15"/>
        <v>24.633187958047603</v>
      </c>
      <c r="G96" s="4">
        <f t="shared" si="16"/>
        <v>900.05107211799259</v>
      </c>
      <c r="H96" s="3">
        <f t="shared" si="22"/>
        <v>4.4205547895434165</v>
      </c>
      <c r="I96" s="39">
        <f t="shared" si="17"/>
        <v>858.60929332932506</v>
      </c>
      <c r="J96" s="13">
        <f t="shared" si="18"/>
        <v>21.076566170038163</v>
      </c>
      <c r="K96" s="4">
        <f t="shared" si="19"/>
        <v>1050.5899884134308</v>
      </c>
      <c r="L96" s="3">
        <f t="shared" si="23"/>
        <v>3.7016241401020125</v>
      </c>
      <c r="M96" s="39">
        <f t="shared" si="20"/>
        <v>670.71636774585374</v>
      </c>
    </row>
    <row r="97" spans="1:13" x14ac:dyDescent="0.55000000000000004">
      <c r="A97" s="15">
        <v>94</v>
      </c>
      <c r="B97" s="13">
        <f t="shared" si="12"/>
        <v>28.28346575212208</v>
      </c>
      <c r="C97" s="4">
        <f t="shared" si="13"/>
        <v>767.94899070627014</v>
      </c>
      <c r="D97" s="3">
        <f t="shared" si="21"/>
        <v>5.015543358882951</v>
      </c>
      <c r="E97" s="29">
        <f t="shared" si="14"/>
        <v>1053.862710369636</v>
      </c>
      <c r="F97" s="11">
        <f t="shared" si="15"/>
        <v>24.715027673234857</v>
      </c>
      <c r="G97" s="4">
        <f t="shared" si="16"/>
        <v>896.85374631699904</v>
      </c>
      <c r="H97" s="3">
        <f t="shared" si="22"/>
        <v>4.362945756592012</v>
      </c>
      <c r="I97" s="39">
        <f t="shared" si="17"/>
        <v>862.97223908591707</v>
      </c>
      <c r="J97" s="13">
        <f t="shared" si="18"/>
        <v>21.146589594347631</v>
      </c>
      <c r="K97" s="4">
        <f t="shared" si="19"/>
        <v>1047.3959234494098</v>
      </c>
      <c r="L97" s="3">
        <f t="shared" si="23"/>
        <v>3.6547461276903732</v>
      </c>
      <c r="M97" s="39">
        <f t="shared" si="20"/>
        <v>674.37111387354412</v>
      </c>
    </row>
    <row r="98" spans="1:13" x14ac:dyDescent="0.55000000000000004">
      <c r="A98" s="15">
        <v>95</v>
      </c>
      <c r="B98" s="13">
        <f t="shared" si="12"/>
        <v>28.375887259128902</v>
      </c>
      <c r="C98" s="4">
        <f t="shared" si="13"/>
        <v>764.86891639468229</v>
      </c>
      <c r="D98" s="3">
        <f t="shared" si="21"/>
        <v>4.9491858400517685</v>
      </c>
      <c r="E98" s="29">
        <f t="shared" si="14"/>
        <v>1058.8118962096878</v>
      </c>
      <c r="F98" s="11">
        <f t="shared" si="15"/>
        <v>24.795788642321689</v>
      </c>
      <c r="G98" s="4">
        <f t="shared" si="16"/>
        <v>893.70969983895009</v>
      </c>
      <c r="H98" s="3">
        <f t="shared" si="22"/>
        <v>4.306564171549212</v>
      </c>
      <c r="I98" s="39">
        <f t="shared" si="17"/>
        <v>867.27880325746628</v>
      </c>
      <c r="J98" s="13">
        <f t="shared" si="18"/>
        <v>21.21569002551448</v>
      </c>
      <c r="K98" s="4">
        <f t="shared" si="19"/>
        <v>1044.2534798656638</v>
      </c>
      <c r="L98" s="3">
        <f t="shared" si="23"/>
        <v>3.6088374503225396</v>
      </c>
      <c r="M98" s="39">
        <f t="shared" si="20"/>
        <v>677.97995132386666</v>
      </c>
    </row>
    <row r="99" spans="1:13" x14ac:dyDescent="0.55000000000000004">
      <c r="A99" s="15">
        <v>96</v>
      </c>
      <c r="B99" s="13">
        <f t="shared" si="12"/>
        <v>28.467101536219879</v>
      </c>
      <c r="C99" s="4">
        <f t="shared" si="13"/>
        <v>761.84118740599047</v>
      </c>
      <c r="D99" s="3">
        <f t="shared" si="21"/>
        <v>4.884262088924288</v>
      </c>
      <c r="E99" s="29">
        <f t="shared" si="14"/>
        <v>1063.6961582986121</v>
      </c>
      <c r="F99" s="11">
        <f t="shared" si="15"/>
        <v>24.875494693986468</v>
      </c>
      <c r="G99" s="4">
        <f t="shared" si="16"/>
        <v>890.61752862813842</v>
      </c>
      <c r="H99" s="3">
        <f t="shared" si="22"/>
        <v>4.2513742404731829</v>
      </c>
      <c r="I99" s="39">
        <f t="shared" si="17"/>
        <v>871.53017749793946</v>
      </c>
      <c r="J99" s="13">
        <f t="shared" si="18"/>
        <v>21.283887851753057</v>
      </c>
      <c r="K99" s="4">
        <f t="shared" si="19"/>
        <v>1041.1613278621428</v>
      </c>
      <c r="L99" s="3">
        <f t="shared" si="23"/>
        <v>3.5638708268093069</v>
      </c>
      <c r="M99" s="39">
        <f t="shared" si="20"/>
        <v>681.54382215067596</v>
      </c>
    </row>
    <row r="100" spans="1:13" x14ac:dyDescent="0.55000000000000004">
      <c r="A100" s="15">
        <v>97</v>
      </c>
      <c r="B100" s="13">
        <f t="shared" si="12"/>
        <v>28.557135008619383</v>
      </c>
      <c r="C100" s="4">
        <f t="shared" si="13"/>
        <v>758.86440728141599</v>
      </c>
      <c r="D100" s="3">
        <f t="shared" si="21"/>
        <v>4.8207295849381353</v>
      </c>
      <c r="E100" s="29">
        <f t="shared" si="14"/>
        <v>1068.5168878835502</v>
      </c>
      <c r="F100" s="11">
        <f t="shared" si="15"/>
        <v>24.954168919464095</v>
      </c>
      <c r="G100" s="4">
        <f t="shared" si="16"/>
        <v>887.575878784662</v>
      </c>
      <c r="H100" s="3">
        <f t="shared" si="22"/>
        <v>4.1973414721932158</v>
      </c>
      <c r="I100" s="39">
        <f t="shared" si="17"/>
        <v>875.72751897013268</v>
      </c>
      <c r="J100" s="13">
        <f t="shared" si="18"/>
        <v>21.351202830308804</v>
      </c>
      <c r="K100" s="4">
        <f t="shared" si="19"/>
        <v>1038.1181842782387</v>
      </c>
      <c r="L100" s="3">
        <f t="shared" si="23"/>
        <v>3.5198199243296813</v>
      </c>
      <c r="M100" s="39">
        <f t="shared" si="20"/>
        <v>685.06364207500565</v>
      </c>
    </row>
    <row r="101" spans="1:13" x14ac:dyDescent="0.55000000000000004">
      <c r="A101" s="15">
        <v>98</v>
      </c>
      <c r="B101" s="13">
        <f t="shared" si="12"/>
        <v>28.646013291125733</v>
      </c>
      <c r="C101" s="4">
        <f t="shared" si="13"/>
        <v>755.93722985766226</v>
      </c>
      <c r="D101" s="3">
        <f t="shared" si="21"/>
        <v>4.7585473911772169</v>
      </c>
      <c r="E101" s="29">
        <f t="shared" si="14"/>
        <v>1073.2754352747274</v>
      </c>
      <c r="F101" s="11">
        <f t="shared" si="15"/>
        <v>25.031833701812388</v>
      </c>
      <c r="G101" s="4">
        <f t="shared" si="16"/>
        <v>884.5834443157712</v>
      </c>
      <c r="H101" s="3">
        <f t="shared" si="22"/>
        <v>4.1444326226518342</v>
      </c>
      <c r="I101" s="39">
        <f t="shared" si="17"/>
        <v>879.87195159278451</v>
      </c>
      <c r="J101" s="13">
        <f t="shared" si="18"/>
        <v>21.417654112499047</v>
      </c>
      <c r="K101" s="4">
        <f t="shared" si="19"/>
        <v>1035.122810534004</v>
      </c>
      <c r="L101" s="3">
        <f t="shared" si="23"/>
        <v>3.4766593204454921</v>
      </c>
      <c r="M101" s="39">
        <f t="shared" si="20"/>
        <v>688.54030139545114</v>
      </c>
    </row>
    <row r="102" spans="1:13" x14ac:dyDescent="0.55000000000000004">
      <c r="A102" s="15">
        <v>99</v>
      </c>
      <c r="B102" s="13">
        <f t="shared" si="12"/>
        <v>28.73376121998643</v>
      </c>
      <c r="C102" s="4">
        <f t="shared" si="13"/>
        <v>753.05835699925194</v>
      </c>
      <c r="D102" s="3">
        <f t="shared" si="21"/>
        <v>4.697676084380646</v>
      </c>
      <c r="E102" s="29">
        <f t="shared" si="14"/>
        <v>1077.9731113591081</v>
      </c>
      <c r="F102" s="11">
        <f t="shared" si="15"/>
        <v>25.108510743765724</v>
      </c>
      <c r="G102" s="4">
        <f t="shared" si="16"/>
        <v>881.63896500799274</v>
      </c>
      <c r="H102" s="3">
        <f t="shared" si="22"/>
        <v>4.0926156418977371</v>
      </c>
      <c r="I102" s="39">
        <f t="shared" si="17"/>
        <v>883.96456723468225</v>
      </c>
      <c r="J102" s="13">
        <f t="shared" si="18"/>
        <v>21.483260267545017</v>
      </c>
      <c r="K102" s="4">
        <f t="shared" si="19"/>
        <v>1032.1740106804721</v>
      </c>
      <c r="L102" s="3">
        <f t="shared" si="23"/>
        <v>3.4343644667770832</v>
      </c>
      <c r="M102" s="39">
        <f t="shared" si="20"/>
        <v>691.97466586222822</v>
      </c>
    </row>
    <row r="103" spans="1:13" ht="18.5" thickBot="1" x14ac:dyDescent="0.6">
      <c r="A103" s="16">
        <v>100</v>
      </c>
      <c r="B103" s="14">
        <f t="shared" si="12"/>
        <v>28.820402883248388</v>
      </c>
      <c r="C103" s="7">
        <f t="shared" si="13"/>
        <v>750.2265364531421</v>
      </c>
      <c r="D103" s="6">
        <f t="shared" si="21"/>
        <v>4.6380776884668649</v>
      </c>
      <c r="E103" s="30">
        <f t="shared" si="14"/>
        <v>1082.611189047575</v>
      </c>
      <c r="F103" s="12">
        <f t="shared" si="15"/>
        <v>25.184221094256053</v>
      </c>
      <c r="G103" s="7">
        <f t="shared" si="16"/>
        <v>878.7412244125112</v>
      </c>
      <c r="H103" s="6">
        <f t="shared" si="22"/>
        <v>4.0418596235907671</v>
      </c>
      <c r="I103" s="40">
        <f t="shared" si="17"/>
        <v>888.00642685827302</v>
      </c>
      <c r="J103" s="14">
        <f t="shared" si="18"/>
        <v>21.548039305263718</v>
      </c>
      <c r="K103" s="7">
        <f t="shared" si="19"/>
        <v>1029.2706295523431</v>
      </c>
      <c r="L103" s="6">
        <f t="shared" si="23"/>
        <v>3.3929116542341262</v>
      </c>
      <c r="M103" s="40">
        <f t="shared" si="20"/>
        <v>695.36757751646235</v>
      </c>
    </row>
    <row r="104" spans="1:13" x14ac:dyDescent="0.55000000000000004">
      <c r="A104" s="41"/>
      <c r="B104" s="42"/>
      <c r="C104" s="43"/>
      <c r="D104" s="42"/>
      <c r="E104" s="45"/>
      <c r="F104" s="42"/>
      <c r="G104" s="43"/>
      <c r="H104" s="42"/>
      <c r="I104" s="45"/>
      <c r="J104" s="42"/>
      <c r="K104" s="43"/>
      <c r="L104" s="42"/>
      <c r="M104" s="45"/>
    </row>
    <row r="105" spans="1:13" x14ac:dyDescent="0.55000000000000004">
      <c r="A105" t="s">
        <v>11</v>
      </c>
    </row>
    <row r="106" spans="1:13" hidden="1" x14ac:dyDescent="0.55000000000000004">
      <c r="A106">
        <f>A107-1</f>
        <v>109</v>
      </c>
      <c r="B106" s="2">
        <f t="shared" si="12"/>
        <v>29.554035067891309</v>
      </c>
      <c r="C106" s="1">
        <f t="shared" si="13"/>
        <v>726.67115581222265</v>
      </c>
      <c r="E106" s="2">
        <f t="shared" ref="E106:E107" si="24">(0.02359*(B106^-1.120562)+(10090*B106^-3.118)/C106)^-1</f>
        <v>1121.8648757396431</v>
      </c>
      <c r="F106" s="2">
        <f t="shared" si="15"/>
        <v>25.825293157500816</v>
      </c>
      <c r="G106" s="1">
        <f t="shared" si="16"/>
        <v>854.58345576023521</v>
      </c>
      <c r="I106" s="2">
        <f t="shared" ref="I106:I107" si="25">(0.02359*(F106^-1.120562)+(10090*F106^-3.118)/G106)^-1</f>
        <v>922.26023767275581</v>
      </c>
      <c r="J106" s="2">
        <f t="shared" si="18"/>
        <v>22.096551247110327</v>
      </c>
      <c r="K106" s="1">
        <f t="shared" si="19"/>
        <v>1005.0115200221653</v>
      </c>
      <c r="M106" s="2">
        <f t="shared" ref="M106:M107" si="26">(0.02359*(J106^-1.120562)+(10090*J106^-3.118)/K106)^-1</f>
        <v>724.16659160277163</v>
      </c>
    </row>
    <row r="107" spans="1:13" x14ac:dyDescent="0.55000000000000004">
      <c r="A107" s="44">
        <v>110</v>
      </c>
      <c r="B107" s="3">
        <f t="shared" si="12"/>
        <v>29.630793356647299</v>
      </c>
      <c r="C107" s="4">
        <f t="shared" si="13"/>
        <v>724.24975441572781</v>
      </c>
      <c r="D107" s="3">
        <f t="shared" ref="D107" si="27">E107-E106</f>
        <v>4.1046662759363244</v>
      </c>
      <c r="E107" s="3">
        <f t="shared" si="24"/>
        <v>1125.9695420155795</v>
      </c>
      <c r="F107" s="3">
        <f t="shared" si="15"/>
        <v>25.892367088516931</v>
      </c>
      <c r="G107" s="4">
        <f t="shared" si="16"/>
        <v>852.09457999232927</v>
      </c>
      <c r="H107" s="3">
        <f t="shared" ref="H107" si="28">I107-I106</f>
        <v>3.5865808196891749</v>
      </c>
      <c r="I107" s="3">
        <f t="shared" si="25"/>
        <v>925.84681849244498</v>
      </c>
      <c r="J107" s="3">
        <f t="shared" si="18"/>
        <v>22.153940820386563</v>
      </c>
      <c r="K107" s="4">
        <f t="shared" si="19"/>
        <v>1002.506619885623</v>
      </c>
      <c r="L107" s="3">
        <f t="shared" ref="L107" si="29">M107-M106</f>
        <v>3.0200173667593617</v>
      </c>
      <c r="M107" s="3">
        <f t="shared" si="26"/>
        <v>727.18660896953099</v>
      </c>
    </row>
  </sheetData>
  <mergeCells count="3">
    <mergeCell ref="B2:E2"/>
    <mergeCell ref="F2:I2"/>
    <mergeCell ref="J2:M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スギ</vt:lpstr>
      <vt:lpstr>ヒノキ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小谷野 開多</dc:creator>
  <cp:lastModifiedBy>石鍋 敏幸（森づくり課）</cp:lastModifiedBy>
  <dcterms:created xsi:type="dcterms:W3CDTF">2026-03-11T04:34:04Z</dcterms:created>
  <dcterms:modified xsi:type="dcterms:W3CDTF">2026-09-16T08:34:01Z</dcterms:modified>
</cp:coreProperties>
</file>