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miyabe629\Desktop\回答シリーズ\調査回答\"/>
    </mc:Choice>
  </mc:AlternateContent>
  <xr:revisionPtr revIDLastSave="0" documentId="13_ncr:1_{922A8685-EABF-4779-BE93-48B778E988BF}" xr6:coauthVersionLast="47" xr6:coauthVersionMax="47" xr10:uidLastSave="{00000000-0000-0000-0000-000000000000}"/>
  <bookViews>
    <workbookView xWindow="-108" yWindow="-108" windowWidth="23256" windowHeight="12456"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C35" i="10"/>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l="1"/>
  <c r="CO35" i="10" s="1"/>
</calcChain>
</file>

<file path=xl/sharedStrings.xml><?xml version="1.0" encoding="utf-8"?>
<sst xmlns="http://schemas.openxmlformats.org/spreadsheetml/2006/main" count="1109" uniqueCount="564">
  <si>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</si>
  <si>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</si>
  <si>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</si>
  <si>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</si>
  <si>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</si>
  <si>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</si>
  <si>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</si>
  <si>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</si>
  <si>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</si>
  <si>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</si>
  <si>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</si>
  <si>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</si>
  <si>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</si>
  <si>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</si>
  <si>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</si>
  <si>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</si>
  <si>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</si>
  <si>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</si>
  <si>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</si>
  <si>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</si>
  <si>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</si>
  <si>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</si>
  <si>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</si>
  <si>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</si>
  <si>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</si>
  <si>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</si>
  <si>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</si>
  <si>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</si>
  <si>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</si>
  <si>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</si>
  <si>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</si>
  <si>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</si>
  <si>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</si>
  <si>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</si>
  <si>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</si>
  <si>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</si>
  <si>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</si>
  <si>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</si>
  <si>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</si>
  <si>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</si>
  <si>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</si>
  <si>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</si>
  <si>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</si>
  <si>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</si>
  <si>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</si>
  <si>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</si>
  <si>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</si>
  <si>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</si>
  <si>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</si>
  <si>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</si>
  <si>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</si>
  <si>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</si>
  <si>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</si>
  <si>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</si>
  <si>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</si>
  <si>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</si>
  <si>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</si>
  <si>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</si>
  <si>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</si>
  <si>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</si>
  <si>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</si>
  <si>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</si>
  <si>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</si>
  <si>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</si>
  <si>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</si>
  <si>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</si>
  <si>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</si>
  <si>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</si>
  <si>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</si>
  <si>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</si>
  <si>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</si>
  <si>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</si>
  <si>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</si>
  <si>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</si>
  <si>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</si>
  <si>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</si>
  <si>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</si>
  <si>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</si>
  <si>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</si>
  <si>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</si>
  <si>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</si>
  <si>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</si>
  <si>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</si>
  <si>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</si>
  <si>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</si>
  <si>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</si>
  <si>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</si>
  <si>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</si>
  <si>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</si>
  <si>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</si>
  <si>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</si>
  <si>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</si>
  <si>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</si>
  <si>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</si>
  <si>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</si>
  <si>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宮代町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</si>
  <si>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</si>
  <si>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</si>
  <si>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</si>
  <si>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</si>
  <si>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</si>
  <si>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</si>
  <si>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</si>
  <si>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</si>
  <si>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</si>
  <si>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</si>
  <si>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</si>
  <si>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</si>
  <si>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</si>
  <si>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</si>
  <si>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</si>
  <si>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</si>
  <si>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</si>
  <si>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</si>
  <si>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</si>
  <si>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</si>
  <si>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</si>
  <si>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</si>
  <si>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</si>
  <si>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</si>
  <si>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</si>
  <si>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</si>
  <si>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</si>
  <si>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</si>
  <si>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</si>
  <si>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</si>
  <si>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</si>
  <si>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</si>
  <si>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</si>
  <si>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</si>
  <si>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</si>
  <si>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</si>
  <si>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</si>
  <si>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</si>
  <si>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</si>
  <si>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</si>
  <si>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</si>
  <si>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</si>
  <si>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</si>
  <si>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</si>
  <si>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</si>
  <si>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</si>
  <si>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</si>
  <si>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</si>
  <si>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</si>
  <si>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</si>
  <si>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</si>
  <si>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</si>
  <si>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</si>
  <si>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</si>
  <si>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</si>
  <si>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</si>
  <si>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</si>
  <si>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</si>
  <si>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</si>
  <si>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</si>
  <si>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</si>
  <si>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</si>
  <si>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</si>
  <si>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</si>
  <si>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</si>
  <si>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</si>
  <si>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</si>
  <si>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</si>
  <si>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</si>
  <si>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</si>
  <si>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</si>
  <si>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</si>
  <si>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</si>
  <si>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</si>
  <si>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</si>
  <si>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</si>
  <si>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</si>
  <si>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</si>
  <si>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</si>
  <si>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</si>
  <si>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</si>
  <si>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</si>
  <si>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</si>
  <si>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</si>
  <si>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</si>
  <si>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</si>
  <si>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</si>
  <si>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</si>
  <si>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</si>
  <si>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</si>
  <si>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</si>
  <si>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</si>
  <si>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</si>
  <si>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</si>
  <si>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</si>
  <si>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</si>
  <si>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</si>
  <si>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</si>
  <si>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</si>
  <si>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</si>
  <si>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</si>
  <si>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</si>
  <si>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</si>
  <si>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</si>
  <si>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</si>
  <si>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</si>
  <si>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</si>
  <si>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</si>
  <si>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埼玉県宮代町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</si>
  <si>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</si>
  <si>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</si>
  <si>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</si>
  <si>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</si>
  <si>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</si>
  <si>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</si>
  <si>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</si>
  <si>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</si>
  <si>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</si>
  <si>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</si>
  <si>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</si>
  <si>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</si>
  <si>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</si>
  <si>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</si>
  <si>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</si>
  <si>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</si>
  <si>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</si>
  <si>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</si>
  <si>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</si>
  <si>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</si>
  <si>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</si>
  <si>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</si>
  <si>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</si>
  <si>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</si>
  <si>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</si>
  <si>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</si>
  <si>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</si>
  <si>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</si>
  <si>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</si>
  <si>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</si>
  <si>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</si>
  <si>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</si>
  <si>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</si>
  <si>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</si>
  <si>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</si>
  <si>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</si>
  <si>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</si>
  <si>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</si>
  <si>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</si>
  <si>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</si>
  <si>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</si>
  <si>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</si>
  <si>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</si>
  <si>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</si>
  <si>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</si>
  <si>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</si>
  <si>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</si>
  <si>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</si>
  <si>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</si>
  <si>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</si>
  <si>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</si>
  <si>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</si>
  <si>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</si>
  <si>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</si>
  <si>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</si>
  <si>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</si>
  <si>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</si>
  <si>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</si>
  <si>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</si>
  <si>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</si>
  <si>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</si>
  <si>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</si>
  <si>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</si>
  <si>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</si>
  <si>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</si>
  <si>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</si>
  <si>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</si>
  <si>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</si>
  <si>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</si>
  <si>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</si>
  <si>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</si>
  <si>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</si>
  <si>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</si>
  <si>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</si>
  <si>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</si>
  <si>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</si>
  <si>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</si>
  <si>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</si>
  <si>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</si>
  <si>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</si>
  <si>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</si>
  <si>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</si>
  <si>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</si>
  <si>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</si>
  <si>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</si>
  <si>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</si>
  <si>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</si>
  <si>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</si>
  <si>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</si>
  <si>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</si>
  <si>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</si>
  <si>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</si>
  <si>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</si>
  <si>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</si>
  <si>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</si>
  <si>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</si>
  <si>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</si>
  <si>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</si>
  <si>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</si>
  <si>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</si>
  <si>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</si>
  <si>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</si>
  <si>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</si>
  <si>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</si>
  <si>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</si>
  <si>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</si>
  <si>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</si>
  <si>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</si>
  <si>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</si>
  <si>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</si>
  <si>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</si>
  <si>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</si>
  <si>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</si>
  <si>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</si>
  <si>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</si>
  <si>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</si>
  <si>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</si>
  <si>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</si>
  <si>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</si>
  <si>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</si>
  <si>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</si>
  <si>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</si>
  <si>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</si>
  <si>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</si>
  <si>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</si>
  <si>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</si>
  <si>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</si>
  <si>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</si>
  <si>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</si>
  <si>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</si>
  <si>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</si>
  <si>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</si>
  <si>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</si>
  <si>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</si>
  <si>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</si>
  <si>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</si>
  <si>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</si>
  <si>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</si>
  <si>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</si>
  <si>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</si>
  <si>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</si>
  <si>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</si>
  <si>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</si>
  <si>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</si>
  <si>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</si>
  <si>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</si>
  <si>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</si>
  <si>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</si>
  <si>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</si>
  <si>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</si>
  <si>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埼玉県宮代町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</si>
  <si>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</si>
  <si>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</si>
  <si>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</si>
  <si>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</si>
  <si>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</si>
  <si>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</si>
  <si>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</si>
  <si>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</si>
  <si>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</si>
  <si>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</si>
  <si>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</si>
  <si>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</si>
  <si>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</si>
  <si>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</si>
  <si>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</si>
  <si>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</si>
  <si>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</si>
  <si>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</si>
  <si>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</si>
  <si>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</si>
  <si>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</si>
  <si>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</si>
  <si>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</si>
  <si>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</si>
  <si>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</si>
  <si>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</si>
  <si>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</si>
  <si>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</si>
  <si>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</si>
  <si>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</si>
  <si>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</si>
  <si>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</si>
  <si>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</si>
  <si>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</si>
  <si>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</si>
  <si>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</si>
  <si>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</si>
  <si>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</si>
  <si>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</si>
  <si>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</si>
  <si>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</si>
  <si>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</si>
  <si>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</si>
  <si>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</si>
  <si>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</si>
  <si>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</si>
  <si>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</si>
  <si>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</si>
  <si>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</si>
  <si>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</si>
  <si>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</si>
  <si>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</si>
  <si>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</si>
  <si>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</si>
  <si>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</si>
  <si>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</si>
  <si>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</si>
  <si>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</si>
  <si>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</si>
  <si>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</si>
  <si>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</si>
  <si>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</si>
  <si>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</si>
  <si>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</si>
  <si>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</si>
  <si>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</si>
  <si>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</si>
  <si>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</si>
  <si>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</si>
  <si>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</si>
  <si>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</si>
  <si>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</si>
  <si>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</si>
  <si>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</si>
  <si>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</si>
  <si>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</si>
  <si>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</si>
  <si>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</si>
  <si>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</si>
  <si>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</si>
  <si>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</si>
  <si>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</si>
  <si>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</si>
  <si>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</si>
  <si>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</si>
  <si>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</si>
  <si>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</si>
  <si>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</si>
  <si>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</si>
  <si>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</si>
  <si>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</si>
  <si>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</si>
  <si>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</si>
  <si>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</si>
  <si>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</si>
  <si>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</si>
  <si>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</si>
  <si>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</si>
  <si>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</si>
  <si>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</si>
  <si>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</si>
  <si>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</si>
  <si>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</si>
  <si>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</si>
  <si>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</si>
  <si>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</si>
  <si>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</si>
  <si>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</si>
  <si>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</si>
  <si>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</si>
  <si>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</si>
  <si>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</si>
  <si>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</si>
  <si>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</si>
  <si>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</si>
  <si>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</si>
  <si>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</si>
  <si>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</si>
  <si>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</si>
  <si>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</si>
  <si>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</si>
  <si>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</si>
  <si>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</si>
  <si>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</si>
  <si>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</si>
  <si>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</si>
  <si>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</si>
  <si>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</si>
  <si>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</si>
  <si>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</si>
  <si>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</si>
  <si>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</si>
  <si>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</si>
  <si>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</si>
  <si>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</si>
  <si>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</si>
  <si>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</si>
  <si>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</si>
  <si>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</si>
  <si>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</si>
  <si>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</si>
  <si>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</si>
  <si>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</si>
  <si>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</si>
  <si>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</si>
  <si>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</si>
  <si>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</si>
  <si>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</si>
  <si>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</si>
  <si>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</si>
  <si>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</si>
  <si>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</si>
  <si>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</si>
  <si>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</si>
  <si>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</si>
  <si>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</si>
  <si>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</si>
  <si>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</si>
  <si>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</si>
  <si>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</si>
  <si>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</si>
  <si>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</si>
  <si>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</si>
  <si>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</si>
  <si>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</si>
  <si>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</si>
  <si>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</si>
  <si>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</si>
  <si>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</si>
  <si>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</si>
  <si>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</si>
  <si>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</si>
  <si>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</si>
  <si>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</si>
  <si>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0.72</t>
  </si>
  <si>
    <t>▲ 2.04</t>
  </si>
  <si>
    <t>▲ 0.36</t>
  </si>
  <si>
    <t>▲ 2.53</t>
  </si>
  <si>
    <t>水道事業会計</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</si>
  <si>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</si>
  <si>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</si>
  <si>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</si>
  <si>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</si>
  <si>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</si>
  <si>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</si>
  <si>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</si>
  <si>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</si>
  <si>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</si>
  <si>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</si>
  <si>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</si>
  <si>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</si>
  <si>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土地開発公社</t>
    <phoneticPr fontId="2"/>
  </si>
  <si>
    <t>‐</t>
  </si>
  <si>
    <t>公共施設整備基金</t>
    <rPh sb="0" eb="2">
      <t>コウキョウ</t>
    </rPh>
    <rPh sb="2" eb="6">
      <t>シセツセイビ</t>
    </rPh>
    <rPh sb="6" eb="8">
      <t>キキン</t>
    </rPh>
    <phoneticPr fontId="5"/>
  </si>
  <si>
    <t>宮代まちづくり基金</t>
    <rPh sb="0" eb="2">
      <t>ミヤシロ</t>
    </rPh>
    <rPh sb="7" eb="9">
      <t>キキン</t>
    </rPh>
    <phoneticPr fontId="5"/>
  </si>
  <si>
    <t>森林環境譲与税</t>
    <rPh sb="0" eb="4">
      <t>シンリンカンキョウ</t>
    </rPh>
    <rPh sb="4" eb="7">
      <t>ジョウヨゼイ</t>
    </rPh>
    <phoneticPr fontId="5"/>
  </si>
  <si>
    <t>福祉医療センター施設整備基金</t>
    <phoneticPr fontId="2"/>
  </si>
  <si>
    <t>久喜宮代衛生組合</t>
    <rPh sb="0" eb="4">
      <t>クキミヤシロ</t>
    </rPh>
    <rPh sb="4" eb="8">
      <t>エイセイクミアイ</t>
    </rPh>
    <phoneticPr fontId="38"/>
  </si>
  <si>
    <t>埼玉東部消防組合</t>
    <rPh sb="0" eb="2">
      <t>サイタマ</t>
    </rPh>
    <rPh sb="2" eb="4">
      <t>トウブ</t>
    </rPh>
    <rPh sb="4" eb="8">
      <t>ショウボウクミアイ</t>
    </rPh>
    <phoneticPr fontId="38"/>
  </si>
  <si>
    <t>埼玉後期高齢者医療広域連合</t>
    <rPh sb="0" eb="2">
      <t>サイタマ</t>
    </rPh>
    <rPh sb="2" eb="4">
      <t>コウキ</t>
    </rPh>
    <rPh sb="4" eb="7">
      <t>コウレイシャ</t>
    </rPh>
    <rPh sb="7" eb="9">
      <t>イリョウ</t>
    </rPh>
    <rPh sb="9" eb="13">
      <t>コウイキレンゴウ</t>
    </rPh>
    <phoneticPr fontId="38"/>
  </si>
  <si>
    <t>埼玉県市町村総合事務組合</t>
    <rPh sb="0" eb="3">
      <t>サイタマケン</t>
    </rPh>
    <rPh sb="3" eb="6">
      <t>シチョウソン</t>
    </rPh>
    <rPh sb="6" eb="8">
      <t>ソウゴウ</t>
    </rPh>
    <rPh sb="8" eb="12">
      <t>ジムクミアイ</t>
    </rPh>
    <phoneticPr fontId="38"/>
  </si>
  <si>
    <t>北本地区衛生組合</t>
    <rPh sb="0" eb="4">
      <t>キタモトチク</t>
    </rPh>
    <rPh sb="4" eb="8">
      <t>エイセイクミアイ</t>
    </rPh>
    <phoneticPr fontId="2"/>
  </si>
  <si>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</si>
  <si>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</si>
  <si>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</si>
  <si>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彩の国さいたま人づくり広域連合</t>
    <rPh sb="0" eb="1">
      <t>サイ</t>
    </rPh>
    <rPh sb="2" eb="3">
      <t>クニ</t>
    </rPh>
    <rPh sb="7" eb="8">
      <t>ヒト</t>
    </rPh>
    <rPh sb="11" eb="15">
      <t>コウイキレンゴウ</t>
    </rPh>
    <phoneticPr fontId="5"/>
  </si>
  <si>
    <t>広域利根斎場組合</t>
    <rPh sb="0" eb="2">
      <t>コウイキ</t>
    </rPh>
    <rPh sb="2" eb="4">
      <t>トネ</t>
    </rPh>
    <rPh sb="4" eb="6">
      <t>サイジョウ</t>
    </rPh>
    <rPh sb="6" eb="8">
      <t>クミアイ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</si>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</sst>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1596AF26-81DF-44B2-BEE0-DA9D17BCF952}"/>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4D2C-464F-8E10-8555F050C5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29615</c:v>
                </c:pt>
                <c:pt idx="1">
                  <c:v>23292</c:v>
                </c:pt>
                <c:pt idx="2">
                  <c:v>28731</c:v>
                </c:pt>
                <c:pt idx="3">
                  <c:v>26108</c:v>
                </c:pt>
                <c:pt idx="4">
                  <c:v>34322</c:v>
                </c:pt>
              </c:numCache>
            </c:numRef>
          </c:val>
          <c:smooth val="0"/>
          <c:extLst>
            <c:ext xmlns:c16="http://schemas.microsoft.com/office/drawing/2014/chart" uri="{C3380CC4-5D6E-409C-BE32-E72D297353CC}">
              <c16:uniqueId val="{00000001-4D2C-464F-8E10-8555F050C5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6.99</c:v>
                </c:pt>
                <c:pt idx="1">
                  <c:v>13.66</c:v>
                </c:pt>
                <c:pt idx="2">
                  <c:v>10.37</c:v>
                </c:pt>
                <c:pt idx="3">
                  <c:v>11.76</c:v>
                </c:pt>
                <c:pt idx="4">
                  <c:v>9.7799999999999994</c:v>
                </c:pt>
              </c:numCache>
            </c:numRef>
          </c:val>
          <c:extLst>
            <c:ext xmlns:c16="http://schemas.microsoft.com/office/drawing/2014/chart" uri="{C3380CC4-5D6E-409C-BE32-E72D297353CC}">
              <c16:uniqueId val="{00000000-3584-4A18-BCBD-F07A13A362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15.61</c:v>
                </c:pt>
                <c:pt idx="1">
                  <c:v>17.399999999999999</c:v>
                </c:pt>
                <c:pt idx="2">
                  <c:v>19.32</c:v>
                </c:pt>
                <c:pt idx="3">
                  <c:v>17.059999999999999</c:v>
                </c:pt>
                <c:pt idx="4">
                  <c:v>15.65</c:v>
                </c:pt>
              </c:numCache>
            </c:numRef>
          </c:val>
          <c:extLst>
            <c:ext xmlns:c16="http://schemas.microsoft.com/office/drawing/2014/chart" uri="{C3380CC4-5D6E-409C-BE32-E72D297353CC}">
              <c16:uniqueId val="{00000001-3584-4A18-BCBD-F07A13A362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-0.72</c:v>
                </c:pt>
                <c:pt idx="1">
                  <c:v>10.039999999999999</c:v>
                </c:pt>
                <c:pt idx="2">
                  <c:v>-2.04</c:v>
                </c:pt>
                <c:pt idx="3">
                  <c:v>-0.36</c:v>
                </c:pt>
                <c:pt idx="4">
                  <c:v>-2.5299999999999998</c:v>
                </c:pt>
              </c:numCache>
            </c:numRef>
          </c:val>
          <c:smooth val="0"/>
          <c:extLst>
            <c:ext xmlns:c16="http://schemas.microsoft.com/office/drawing/2014/chart" uri="{C3380CC4-5D6E-409C-BE32-E72D297353CC}">
              <c16:uniqueId val="{00000002-3584-4A18-BCBD-F07A13A362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95C-49F0-B7C7-B76B51AF58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5C-49F0-B7C7-B76B51AF581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95C-49F0-B7C7-B76B51AF581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95C-49F0-B7C7-B76B51AF581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0.04</c:v>
                </c:pt>
                <c:pt idx="4">
                  <c:v>#N/A</c:v>
                </c:pt>
                <c:pt idx="5">
                  <c:v>0.11</c:v>
                </c:pt>
                <c:pt idx="6">
                  <c:v>#N/A</c:v>
                </c:pt>
                <c:pt idx="7">
                  <c:v>0.05</c:v>
                </c:pt>
                <c:pt idx="8">
                  <c:v>#N/A</c:v>
                </c:pt>
                <c:pt idx="9">
                  <c:v>0.04</c:v>
                </c:pt>
              </c:numCache>
            </c:numRef>
          </c:val>
          <c:extLst>
            <c:ext xmlns:c16="http://schemas.microsoft.com/office/drawing/2014/chart" uri="{C3380CC4-5D6E-409C-BE32-E72D297353CC}">
              <c16:uniqueId val="{00000004-495C-49F0-B7C7-B76B51AF581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1.76</c:v>
                </c:pt>
                <c:pt idx="2">
                  <c:v>#N/A</c:v>
                </c:pt>
                <c:pt idx="3">
                  <c:v>1.07</c:v>
                </c:pt>
                <c:pt idx="4">
                  <c:v>#N/A</c:v>
                </c:pt>
                <c:pt idx="5">
                  <c:v>0.11</c:v>
                </c:pt>
                <c:pt idx="6">
                  <c:v>#N/A</c:v>
                </c:pt>
                <c:pt idx="7">
                  <c:v>1.04</c:v>
                </c:pt>
                <c:pt idx="8">
                  <c:v>#N/A</c:v>
                </c:pt>
                <c:pt idx="9">
                  <c:v>0.34</c:v>
                </c:pt>
              </c:numCache>
            </c:numRef>
          </c:val>
          <c:extLst>
            <c:ext xmlns:c16="http://schemas.microsoft.com/office/drawing/2014/chart" uri="{C3380CC4-5D6E-409C-BE32-E72D297353CC}">
              <c16:uniqueId val="{00000005-495C-49F0-B7C7-B76B51AF581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c:v>
                </c:pt>
                <c:pt idx="2">
                  <c:v>#N/A</c:v>
                </c:pt>
                <c:pt idx="3">
                  <c:v>0.94</c:v>
                </c:pt>
                <c:pt idx="4">
                  <c:v>#N/A</c:v>
                </c:pt>
                <c:pt idx="5">
                  <c:v>1.08</c:v>
                </c:pt>
                <c:pt idx="6">
                  <c:v>#N/A</c:v>
                </c:pt>
                <c:pt idx="7">
                  <c:v>1.24</c:v>
                </c:pt>
                <c:pt idx="8">
                  <c:v>#N/A</c:v>
                </c:pt>
                <c:pt idx="9">
                  <c:v>1.49</c:v>
                </c:pt>
              </c:numCache>
            </c:numRef>
          </c:val>
          <c:extLst>
            <c:ext xmlns:c16="http://schemas.microsoft.com/office/drawing/2014/chart" uri="{C3380CC4-5D6E-409C-BE32-E72D297353CC}">
              <c16:uniqueId val="{00000006-495C-49F0-B7C7-B76B51AF581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3.68</c:v>
                </c:pt>
                <c:pt idx="2">
                  <c:v>#N/A</c:v>
                </c:pt>
                <c:pt idx="3">
                  <c:v>2.12</c:v>
                </c:pt>
                <c:pt idx="4">
                  <c:v>#N/A</c:v>
                </c:pt>
                <c:pt idx="5">
                  <c:v>1.99</c:v>
                </c:pt>
                <c:pt idx="6">
                  <c:v>#N/A</c:v>
                </c:pt>
                <c:pt idx="7">
                  <c:v>1.71</c:v>
                </c:pt>
                <c:pt idx="8">
                  <c:v>#N/A</c:v>
                </c:pt>
                <c:pt idx="9">
                  <c:v>2.09</c:v>
                </c:pt>
              </c:numCache>
            </c:numRef>
          </c:val>
          <c:extLst>
            <c:ext xmlns:c16="http://schemas.microsoft.com/office/drawing/2014/chart" uri="{C3380CC4-5D6E-409C-BE32-E72D297353CC}">
              <c16:uniqueId val="{00000007-495C-49F0-B7C7-B76B51AF581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6.99</c:v>
                </c:pt>
                <c:pt idx="2">
                  <c:v>#N/A</c:v>
                </c:pt>
                <c:pt idx="3">
                  <c:v>13.65</c:v>
                </c:pt>
                <c:pt idx="4">
                  <c:v>#N/A</c:v>
                </c:pt>
                <c:pt idx="5">
                  <c:v>10.37</c:v>
                </c:pt>
                <c:pt idx="6">
                  <c:v>#N/A</c:v>
                </c:pt>
                <c:pt idx="7">
                  <c:v>11.76</c:v>
                </c:pt>
                <c:pt idx="8">
                  <c:v>#N/A</c:v>
                </c:pt>
                <c:pt idx="9">
                  <c:v>9.7799999999999994</c:v>
                </c:pt>
              </c:numCache>
            </c:numRef>
          </c:val>
          <c:extLst>
            <c:ext xmlns:c16="http://schemas.microsoft.com/office/drawing/2014/chart" uri="{C3380CC4-5D6E-409C-BE32-E72D297353CC}">
              <c16:uniqueId val="{00000008-495C-49F0-B7C7-B76B51AF581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11.19</c:v>
                </c:pt>
                <c:pt idx="2">
                  <c:v>#N/A</c:v>
                </c:pt>
                <c:pt idx="3">
                  <c:v>11.4</c:v>
                </c:pt>
                <c:pt idx="4">
                  <c:v>#N/A</c:v>
                </c:pt>
                <c:pt idx="5">
                  <c:v>8.11</c:v>
                </c:pt>
                <c:pt idx="6">
                  <c:v>#N/A</c:v>
                </c:pt>
                <c:pt idx="7">
                  <c:v>10.029999999999999</c:v>
                </c:pt>
                <c:pt idx="8">
                  <c:v>#N/A</c:v>
                </c:pt>
                <c:pt idx="9">
                  <c:v>10.9</c:v>
                </c:pt>
              </c:numCache>
            </c:numRef>
          </c:val>
          <c:extLst>
            <c:ext xmlns:c16="http://schemas.microsoft.com/office/drawing/2014/chart" uri="{C3380CC4-5D6E-409C-BE32-E72D297353CC}">
              <c16:uniqueId val="{00000009-495C-49F0-B7C7-B76B51AF58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944</c:v>
                </c:pt>
                <c:pt idx="5">
                  <c:v>932</c:v>
                </c:pt>
                <c:pt idx="8">
                  <c:v>901</c:v>
                </c:pt>
                <c:pt idx="11">
                  <c:v>925</c:v>
                </c:pt>
                <c:pt idx="14">
                  <c:v>924</c:v>
                </c:pt>
              </c:numCache>
            </c:numRef>
          </c:val>
          <c:extLst>
            <c:ext xmlns:c16="http://schemas.microsoft.com/office/drawing/2014/chart" uri="{C3380CC4-5D6E-409C-BE32-E72D297353CC}">
              <c16:uniqueId val="{00000000-1FB0-4486-BDC1-88B04EC95C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B0-4486-BDC1-88B04EC95C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FB0-4486-BDC1-88B04EC95C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c:v>
                </c:pt>
                <c:pt idx="3">
                  <c:v>95</c:v>
                </c:pt>
                <c:pt idx="6">
                  <c:v>104</c:v>
                </c:pt>
                <c:pt idx="9">
                  <c:v>131</c:v>
                </c:pt>
                <c:pt idx="12">
                  <c:v>136</c:v>
                </c:pt>
              </c:numCache>
            </c:numRef>
          </c:val>
          <c:extLst>
            <c:ext xmlns:c16="http://schemas.microsoft.com/office/drawing/2014/chart" uri="{C3380CC4-5D6E-409C-BE32-E72D297353CC}">
              <c16:uniqueId val="{00000003-1FB0-4486-BDC1-88B04EC95C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448</c:v>
                </c:pt>
                <c:pt idx="3">
                  <c:v>373</c:v>
                </c:pt>
                <c:pt idx="6">
                  <c:v>371</c:v>
                </c:pt>
                <c:pt idx="9">
                  <c:v>322</c:v>
                </c:pt>
                <c:pt idx="12">
                  <c:v>307</c:v>
                </c:pt>
              </c:numCache>
            </c:numRef>
          </c:val>
          <c:extLst>
            <c:ext xmlns:c16="http://schemas.microsoft.com/office/drawing/2014/chart" uri="{C3380CC4-5D6E-409C-BE32-E72D297353CC}">
              <c16:uniqueId val="{00000004-1FB0-4486-BDC1-88B04EC95C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B0-4486-BDC1-88B04EC95C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B0-4486-BDC1-88B04EC95C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818</c:v>
                </c:pt>
                <c:pt idx="3">
                  <c:v>844</c:v>
                </c:pt>
                <c:pt idx="6">
                  <c:v>840</c:v>
                </c:pt>
                <c:pt idx="9">
                  <c:v>841</c:v>
                </c:pt>
                <c:pt idx="12">
                  <c:v>817</c:v>
                </c:pt>
              </c:numCache>
            </c:numRef>
          </c:val>
          <c:extLst>
            <c:ext xmlns:c16="http://schemas.microsoft.com/office/drawing/2014/chart" uri="{C3380CC4-5D6E-409C-BE32-E72D297353CC}">
              <c16:uniqueId val="{00000007-1FB0-4486-BDC1-88B04EC95C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387</c:v>
                </c:pt>
                <c:pt idx="2">
                  <c:v>#N/A</c:v>
                </c:pt>
                <c:pt idx="3">
                  <c:v>#N/A</c:v>
                </c:pt>
                <c:pt idx="4">
                  <c:v>380</c:v>
                </c:pt>
                <c:pt idx="5">
                  <c:v>#N/A</c:v>
                </c:pt>
                <c:pt idx="6">
                  <c:v>#N/A</c:v>
                </c:pt>
                <c:pt idx="7">
                  <c:v>414</c:v>
                </c:pt>
                <c:pt idx="8">
                  <c:v>#N/A</c:v>
                </c:pt>
                <c:pt idx="9">
                  <c:v>#N/A</c:v>
                </c:pt>
                <c:pt idx="10">
                  <c:v>369</c:v>
                </c:pt>
                <c:pt idx="11">
                  <c:v>#N/A</c:v>
                </c:pt>
                <c:pt idx="12">
                  <c:v>#N/A</c:v>
                </c:pt>
                <c:pt idx="13">
                  <c:v>336</c:v>
                </c:pt>
                <c:pt idx="14">
                  <c:v>#N/A</c:v>
                </c:pt>
              </c:numCache>
            </c:numRef>
          </c:val>
          <c:smooth val="0"/>
          <c:extLst>
            <c:ext xmlns:c16="http://schemas.microsoft.com/office/drawing/2014/chart" uri="{C3380CC4-5D6E-409C-BE32-E72D297353CC}">
              <c16:uniqueId val="{00000008-1FB0-4486-BDC1-88B04EC95C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8538</c:v>
                </c:pt>
                <c:pt idx="5">
                  <c:v>8225</c:v>
                </c:pt>
                <c:pt idx="8">
                  <c:v>7752</c:v>
                </c:pt>
                <c:pt idx="11">
                  <c:v>7261</c:v>
                </c:pt>
                <c:pt idx="14">
                  <c:v>7408</c:v>
                </c:pt>
              </c:numCache>
            </c:numRef>
          </c:val>
          <c:extLst>
            <c:ext xmlns:c16="http://schemas.microsoft.com/office/drawing/2014/chart" uri="{C3380CC4-5D6E-409C-BE32-E72D297353CC}">
              <c16:uniqueId val="{00000000-436C-42CF-894B-0ABCC95F72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1025</c:v>
                </c:pt>
                <c:pt idx="5">
                  <c:v>1007</c:v>
                </c:pt>
                <c:pt idx="8">
                  <c:v>699</c:v>
                </c:pt>
                <c:pt idx="11">
                  <c:v>752</c:v>
                </c:pt>
                <c:pt idx="14">
                  <c:v>795</c:v>
                </c:pt>
              </c:numCache>
            </c:numRef>
          </c:val>
          <c:extLst>
            <c:ext xmlns:c16="http://schemas.microsoft.com/office/drawing/2014/chart" uri="{C3380CC4-5D6E-409C-BE32-E72D297353CC}">
              <c16:uniqueId val="{00000001-436C-42CF-894B-0ABCC95F72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2288</c:v>
                </c:pt>
                <c:pt idx="5">
                  <c:v>2573</c:v>
                </c:pt>
                <c:pt idx="8">
                  <c:v>2943</c:v>
                </c:pt>
                <c:pt idx="11">
                  <c:v>2815</c:v>
                </c:pt>
                <c:pt idx="14">
                  <c:v>2772</c:v>
                </c:pt>
              </c:numCache>
            </c:numRef>
          </c:val>
          <c:extLst>
            <c:ext xmlns:c16="http://schemas.microsoft.com/office/drawing/2014/chart" uri="{C3380CC4-5D6E-409C-BE32-E72D297353CC}">
              <c16:uniqueId val="{00000002-436C-42CF-894B-0ABCC95F72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6C-42CF-894B-0ABCC95F72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6C-42CF-894B-0ABCC95F72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6C-42CF-894B-0ABCC95F72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6C-42CF-894B-0ABCC95F72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389</c:v>
                </c:pt>
                <c:pt idx="3">
                  <c:v>374</c:v>
                </c:pt>
                <c:pt idx="6">
                  <c:v>324</c:v>
                </c:pt>
                <c:pt idx="9">
                  <c:v>274</c:v>
                </c:pt>
                <c:pt idx="12">
                  <c:v>304</c:v>
                </c:pt>
              </c:numCache>
            </c:numRef>
          </c:val>
          <c:extLst>
            <c:ext xmlns:c16="http://schemas.microsoft.com/office/drawing/2014/chart" uri="{C3380CC4-5D6E-409C-BE32-E72D297353CC}">
              <c16:uniqueId val="{00000007-436C-42CF-894B-0ABCC95F72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3314</c:v>
                </c:pt>
                <c:pt idx="3">
                  <c:v>2983</c:v>
                </c:pt>
                <c:pt idx="6">
                  <c:v>2702</c:v>
                </c:pt>
                <c:pt idx="9">
                  <c:v>2336</c:v>
                </c:pt>
                <c:pt idx="12">
                  <c:v>2078</c:v>
                </c:pt>
              </c:numCache>
            </c:numRef>
          </c:val>
          <c:extLst>
            <c:ext xmlns:c16="http://schemas.microsoft.com/office/drawing/2014/chart" uri="{C3380CC4-5D6E-409C-BE32-E72D297353CC}">
              <c16:uniqueId val="{00000008-436C-42CF-894B-0ABCC95F72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36C-42CF-894B-0ABCC95F72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8545</c:v>
                </c:pt>
                <c:pt idx="3">
                  <c:v>8289</c:v>
                </c:pt>
                <c:pt idx="6">
                  <c:v>7840</c:v>
                </c:pt>
                <c:pt idx="9">
                  <c:v>7476</c:v>
                </c:pt>
                <c:pt idx="12">
                  <c:v>7323</c:v>
                </c:pt>
              </c:numCache>
            </c:numRef>
          </c:val>
          <c:extLst>
            <c:ext xmlns:c16="http://schemas.microsoft.com/office/drawing/2014/chart" uri="{C3380CC4-5D6E-409C-BE32-E72D297353CC}">
              <c16:uniqueId val="{0000000A-436C-42CF-894B-0ABCC95F72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397</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6C-42CF-894B-0ABCC95F72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1413</c:v>
                </c:pt>
                <c:pt idx="1">
                  <c:v>1269</c:v>
                </c:pt>
                <c:pt idx="2">
                  <c:v>1200</c:v>
                </c:pt>
              </c:numCache>
            </c:numRef>
          </c:val>
          <c:extLst>
            <c:ext xmlns:c16="http://schemas.microsoft.com/office/drawing/2014/chart" uri="{C3380CC4-5D6E-409C-BE32-E72D297353CC}">
              <c16:uniqueId val="{00000000-E24A-458A-9C06-1E8A5D20EB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40</c:v>
                </c:pt>
                <c:pt idx="2">
                  <c:v>69</c:v>
                </c:pt>
              </c:numCache>
            </c:numRef>
          </c:val>
          <c:extLst>
            <c:ext xmlns:c16="http://schemas.microsoft.com/office/drawing/2014/chart" uri="{C3380CC4-5D6E-409C-BE32-E72D297353CC}">
              <c16:uniqueId val="{00000001-E24A-458A-9C06-1E8A5D20EB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957</c:v>
                </c:pt>
                <c:pt idx="1">
                  <c:v>1033</c:v>
                </c:pt>
                <c:pt idx="2">
                  <c:v>932</c:v>
                </c:pt>
              </c:numCache>
            </c:numRef>
          </c:val>
          <c:extLst>
            <c:ext xmlns:c16="http://schemas.microsoft.com/office/drawing/2014/chart" uri="{C3380CC4-5D6E-409C-BE32-E72D297353CC}">
              <c16:uniqueId val="{00000002-E24A-458A-9C06-1E8A5D20EB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実質公債比率の分子としては、地方債の償還が進み、元利償還金が一般会計、下水道事業共に減少しているため、全体として減額している傾向にある。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今後は、公共施設の老朽化に伴う再整備や改修工事等において、起債が見込まれるため、実質公債比率は増加傾向になることが想定される。</a:t>
          </a:r>
        </a:p>
        <a:p>
          <a:r>
            <a:rPr kumimoji="1" lang="ja-JP" altLang="en-US" sz="1400">
              <a:latin typeface="ＭＳ ゴシック" pitchFamily="49" charset="-128"/>
              <a:ea typeface="ＭＳ ゴシック" pitchFamily="49" charset="-128"/>
            </a:rPr>
            <a:t>　公共施設総合管理計画及び公共施設マネジメント計画に基づき、適切な施設管理及び資金管理のもと、公債費の抑制に努める。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将来負担比率の分子としては、地方債の償還が進み、地方債現在高が一般会計、下水道事業共に減少しているため、全体として減額している傾向にある。</a:t>
          </a:r>
        </a:p>
        <a:p>
          <a:r>
            <a:rPr kumimoji="1" lang="ja-JP" altLang="en-US" sz="1400">
              <a:latin typeface="ＭＳ ゴシック" pitchFamily="49" charset="-128"/>
              <a:ea typeface="ＭＳ ゴシック" pitchFamily="49" charset="-128"/>
            </a:rPr>
            <a:t>　今後は、公共施設の老朽化に伴う再整備や改修工事等において、起債が見込まれるため、将来負担比率も実質公債比率と同様に増加傾向になることが想定される。引き続き、公共施設総合管理計画及び公共施設マネジメント計画に基づき、適切な施設管理及び資金管理のもと、公債費の抑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埼玉県宮代町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主な要因は、久喜市新ごみ処理施設整備負担金として公共施設整備基金から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百万円の取り崩しをおこなったことである。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ついては、社会保障関係経費の増や公共施設の老朽化に伴う再整備に要する経費の財源確保のため、基金の取り崩し額は増加傾向にある。財源確保と事業見直し等に伴う経費削減を積極的に取り組み、基金の取り崩しを最小限に抑えるよう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公共施設整備基金：公共施設、公共施設に準ずる施設の用地取得、整備及び大規模改修に充てるための基金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宮代まちづくり基金：ふるさと納税制度を活用した寄附者が希望する市とに充てるための基金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公設宮代福祉医療センター施設整備基金：公設宮代福祉医療センターの施設修繕及び備品等の整備資金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森林環境譲与税積立基金：庁舎内装木質化に充てるための森林環境譲与税を積み立てる基金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公共施設整備基金：久喜市新ごみ処理施設整備負担金の財源としての取り崩し等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宮代まちづくり基金：寄附金収入額の増加による積立の増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公設宮代福祉医療センター；増減なし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森林環境譲与税積立基金：森林環境譲与税積立による増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公共施設整備基金：須賀小学校再整備及びごみ処理場新炉建設工事負担金への財源として取り崩しを予定している。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宮代まちづくり基金：翌年度事業費に応じて、適切に基金を充当する。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公設宮代福祉医療センター施設整備基金：積立た基金は医療機器のリース費用に充当を予定している。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森林環境譲与税積立基金：木材を活用した事業に対し、積極的に繰入を実施していく。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給与改定等に伴う人件費の増及び高齢化を背景にした社会保障関連経費の増加に加え、障がい福祉サービスや、子育て関連経費の増、公共施設の老朽化に伴う修繕費用の増加などにより、不足する財源を補填するための財政調整基金の取り崩し額が積立額より多いため、基金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件費や社会保障関係経費の増、公共施設の老朽化に伴う修繕経費の財源確保のため、基金の取り崩し額は増加傾向にあるが、財源確保と事業見直し等に伴う経費削減を積極的に取り組み、基金の取り崩しを最小限に抑えるよう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地方交付税追加交付により、臨時財政対策債償還分が交付されたことに伴い、積み立て額が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臨時財政対策債償還や今後の地方債の借入状況により、適宜積み立てを実施する。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33,471
32,874
15.95
14,073,295
13,163,635
750,377
7,671,519
6,940,238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では、町税が個人住民税及び固定資産税などの増収により基準財政収入額が伸び、歳出でも高齢化を背景にした社会保障関連経費の増加に加え、障がい福祉サービスや、子育て関連経費などが増加し、需要額も伸びている。収入額のほうが伸び率がわずかに上回ったため、財政力指数が微増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給付、子ども医療費等の社会福祉費等の増に伴う扶助費や人事院勧告に準じた給与・手当等の人件費の増加はしているが、子ども子育て費や給与改定などによる需要増による普通交付税の増加や地方消費税交付金等の歳入が増加しているため、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64</xdr:row>
      <xdr:rowOff>3175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5184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3175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39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7435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63</xdr:row>
      <xdr:rowOff>108268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7435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71772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73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油高・物価高等に係る影響は大きく、業務委託の経費増をはじめ、経常経費は増加傾向となっているが、職員定数管理に努めつつ、予算編成において事業の見直しや歳出削減についてこれまで以上に取り組んでいることが数値の抑制に反映され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26219</xdr:rowOff>
    </xdr:from>
    <xdr:to>
      <xdr:col>23</xdr:col>
      <xdr:colOff>133350</xdr:colOff>
      <xdr:row>82</xdr:row>
      <xdr:rowOff>53347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85119"/>
          <a:ext cx="838200" cy="2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24186</xdr:rowOff>
    </xdr:from>
    <xdr:to>
      <xdr:col>19</xdr:col>
      <xdr:colOff>133350</xdr:colOff>
      <xdr:row>82</xdr:row>
      <xdr:rowOff>26219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083086"/>
          <a:ext cx="88900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143968</xdr:rowOff>
    </xdr:from>
    <xdr:to>
      <xdr:col>15</xdr:col>
      <xdr:colOff>82550</xdr:colOff>
      <xdr:row>82</xdr:row>
      <xdr:rowOff>24186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31418"/>
          <a:ext cx="889000" cy="5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121050</xdr:rowOff>
    </xdr:from>
    <xdr:to>
      <xdr:col>11</xdr:col>
      <xdr:colOff>31750</xdr:colOff>
      <xdr:row>81</xdr:row>
      <xdr:rowOff>143968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08500"/>
          <a:ext cx="889000" cy="2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146770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0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2547</xdr:rowOff>
    </xdr:from>
    <xdr:to>
      <xdr:col>23</xdr:col>
      <xdr:colOff>184150</xdr:colOff>
      <xdr:row>82</xdr:row>
      <xdr:rowOff>104147</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06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95274</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146869</xdr:rowOff>
    </xdr:from>
    <xdr:to>
      <xdr:col>19</xdr:col>
      <xdr:colOff>184150</xdr:colOff>
      <xdr:row>82</xdr:row>
      <xdr:rowOff>77019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03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87196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03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144836</xdr:rowOff>
    </xdr:from>
    <xdr:to>
      <xdr:col>15</xdr:col>
      <xdr:colOff>133350</xdr:colOff>
      <xdr:row>82</xdr:row>
      <xdr:rowOff>74986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85163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93168</xdr:rowOff>
    </xdr:from>
    <xdr:to>
      <xdr:col>11</xdr:col>
      <xdr:colOff>82550</xdr:colOff>
      <xdr:row>82</xdr:row>
      <xdr:rowOff>23318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8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33495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4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70250</xdr:rowOff>
    </xdr:from>
    <xdr:to>
      <xdr:col>7</xdr:col>
      <xdr:colOff>31750</xdr:colOff>
      <xdr:row>82</xdr:row>
      <xdr:rowOff>400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5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2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類似団体と比べて、</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％低い数値となっている。これは、国や類似団体との給与水準を維持しつつも、管理職の割合等の職員体制の相違によるものである。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29936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2258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81643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2258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81643</xdr:rowOff>
    </xdr:from>
    <xdr:to>
      <xdr:col>72</xdr:col>
      <xdr:colOff>203200</xdr:colOff>
      <xdr:row>83</xdr:row>
      <xdr:rowOff>167821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3119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80736</xdr:rowOff>
    </xdr:from>
    <xdr:to>
      <xdr:col>68</xdr:col>
      <xdr:colOff>152400</xdr:colOff>
      <xdr:row>83</xdr:row>
      <xdr:rowOff>167821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39636"/>
          <a:ext cx="8890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29936</xdr:rowOff>
    </xdr:from>
    <xdr:to>
      <xdr:col>64</xdr:col>
      <xdr:colOff>152400</xdr:colOff>
      <xdr:row>82</xdr:row>
      <xdr:rowOff>131536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141713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昨年度と比較し、</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人増加しており、近年も微増傾向にあるが、類似団体より低い数値で推移している。今後定年が</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歳に延長されることによる影響を考慮しつつ、新規職員採用を実施するとともに、事務事業の見直しを行いながら、適切な定数管理・職員配置を行っていく。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108514</xdr:rowOff>
    </xdr:from>
    <xdr:to>
      <xdr:col>81</xdr:col>
      <xdr:colOff>44450</xdr:colOff>
      <xdr:row>60</xdr:row>
      <xdr:rowOff>117898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395514"/>
          <a:ext cx="8382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77681</xdr:rowOff>
    </xdr:from>
    <xdr:to>
      <xdr:col>77</xdr:col>
      <xdr:colOff>44450</xdr:colOff>
      <xdr:row>60</xdr:row>
      <xdr:rowOff>108514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364681"/>
          <a:ext cx="8890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77681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36530"/>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46849</xdr:rowOff>
    </xdr:from>
    <xdr:to>
      <xdr:col>68</xdr:col>
      <xdr:colOff>152400</xdr:colOff>
      <xdr:row>60</xdr:row>
      <xdr:rowOff>49530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333849"/>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67098</xdr:rowOff>
    </xdr:from>
    <xdr:to>
      <xdr:col>81</xdr:col>
      <xdr:colOff>95250</xdr:colOff>
      <xdr:row>60</xdr:row>
      <xdr:rowOff>168698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83625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99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57714</xdr:rowOff>
    </xdr:from>
    <xdr:to>
      <xdr:col>77</xdr:col>
      <xdr:colOff>95250</xdr:colOff>
      <xdr:row>60</xdr:row>
      <xdr:rowOff>159314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169491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13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26881</xdr:rowOff>
    </xdr:from>
    <xdr:to>
      <xdr:col>73</xdr:col>
      <xdr:colOff>44450</xdr:colOff>
      <xdr:row>60</xdr:row>
      <xdr:rowOff>128481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138658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167499</xdr:rowOff>
    </xdr:from>
    <xdr:to>
      <xdr:col>64</xdr:col>
      <xdr:colOff>152400</xdr:colOff>
      <xdr:row>60</xdr:row>
      <xdr:rowOff>97649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2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107826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5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しては、元利償還金が一般会計、下水道事業共に減少しているため、全体として減額。分母は地方消費税交付金等の増収により、標準税収入額が大きく伸び、標準財政規模が拡大。単年度実質公債費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％下がっているため、全体として元利償還金は減少傾向にある。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19896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2521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44027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4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44027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654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60113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6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140546</xdr:rowOff>
    </xdr:from>
    <xdr:to>
      <xdr:col>77</xdr:col>
      <xdr:colOff>95250</xdr:colOff>
      <xdr:row>41</xdr:row>
      <xdr:rowOff>70696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会計、下水道事業会計の地方債償還が進んだことから、町全体の地方債残高が減少している傾向にあり、地方債残高が、将来充当可能な歳入を下回ったことから昨年度に引き続き、将来負担比率が０となった。</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22877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51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43906</xdr:rowOff>
    </xdr:from>
    <xdr:to>
      <xdr:col>73</xdr:col>
      <xdr:colOff>44450</xdr:colOff>
      <xdr:row>13</xdr:row>
      <xdr:rowOff>145506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112849</xdr:rowOff>
    </xdr:from>
    <xdr:to>
      <xdr:col>68</xdr:col>
      <xdr:colOff>203200</xdr:colOff>
      <xdr:row>14</xdr:row>
      <xdr:rowOff>42999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44195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61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145596</xdr:rowOff>
    </xdr:from>
    <xdr:to>
      <xdr:col>64</xdr:col>
      <xdr:colOff>152400</xdr:colOff>
      <xdr:row>14</xdr:row>
      <xdr:rowOff>75746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85923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14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33,471
32,874
15.95
14,073,295
13,163,635
750,377
7,671,519
6,940,238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人事院勧告に準じた給与、期末勤勉手当等の引き上げ、職員数の増加等により類似団体よりもわずかに数値が伸びている。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154432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163576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塵芥収集業務開始に伴う委託料の増額、人件費や物価高等による経費の増加により数値が昨年度より伸びている。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xdr:rowOff>
    </xdr:from>
    <xdr:to>
      <xdr:col>82</xdr:col>
      <xdr:colOff>107950</xdr:colOff>
      <xdr:row>16</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444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75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xdr:rowOff>
    </xdr:from>
    <xdr:to>
      <xdr:col>78</xdr:col>
      <xdr:colOff>69850</xdr:colOff>
      <xdr:row>16</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44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122572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8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64135</xdr:rowOff>
    </xdr:from>
    <xdr:to>
      <xdr:col>73</xdr:col>
      <xdr:colOff>180975</xdr:colOff>
      <xdr:row>16</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3588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64135</xdr:rowOff>
    </xdr:from>
    <xdr:to>
      <xdr:col>69</xdr:col>
      <xdr:colOff>92075</xdr:colOff>
      <xdr:row>15</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358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150495</xdr:rowOff>
    </xdr:from>
    <xdr:to>
      <xdr:col>82</xdr:col>
      <xdr:colOff>158750</xdr:colOff>
      <xdr:row>16</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121920</xdr:rowOff>
    </xdr:from>
    <xdr:to>
      <xdr:col>78</xdr:col>
      <xdr:colOff>120650</xdr:colOff>
      <xdr:row>16</xdr:row>
      <xdr:rowOff>52070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62247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462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121920</xdr:rowOff>
    </xdr:from>
    <xdr:to>
      <xdr:col>74</xdr:col>
      <xdr:colOff>31750</xdr:colOff>
      <xdr:row>16</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62247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4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xdr:rowOff>
    </xdr:from>
    <xdr:to>
      <xdr:col>69</xdr:col>
      <xdr:colOff>142875</xdr:colOff>
      <xdr:row>15</xdr:row>
      <xdr:rowOff>114935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53340</xdr:rowOff>
    </xdr:from>
    <xdr:to>
      <xdr:col>65</xdr:col>
      <xdr:colOff>53975</xdr:colOff>
      <xdr:row>15</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高齢化を背景にした社会保障関連経費の増加に加え、障がい福祉サービスや、子育て関連経費などが大きく増加しており、今後も増加傾向となっている。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101854</xdr:rowOff>
    </xdr:from>
    <xdr:to>
      <xdr:col>24</xdr:col>
      <xdr:colOff>25400</xdr:colOff>
      <xdr:row>56</xdr:row>
      <xdr:rowOff>40132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3160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28702</xdr:rowOff>
    </xdr:from>
    <xdr:to>
      <xdr:col>19</xdr:col>
      <xdr:colOff>187325</xdr:colOff>
      <xdr:row>55</xdr:row>
      <xdr:rowOff>101854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584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28702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3853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10414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1320800" y="9385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132859</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56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51054</xdr:rowOff>
    </xdr:from>
    <xdr:to>
      <xdr:col>20</xdr:col>
      <xdr:colOff>38100</xdr:colOff>
      <xdr:row>55</xdr:row>
      <xdr:rowOff>152654</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149352</xdr:rowOff>
    </xdr:from>
    <xdr:to>
      <xdr:col>15</xdr:col>
      <xdr:colOff>149225</xdr:colOff>
      <xdr:row>55</xdr:row>
      <xdr:rowOff>79502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89679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7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％高く推移し、昨年度と比較し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減少している。事業進歩に伴う工事費等が割合として大きくなっている。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1009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44450</xdr:rowOff>
    </xdr:from>
    <xdr:to>
      <xdr:col>73</xdr:col>
      <xdr:colOff>180975</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10160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44450</xdr:rowOff>
    </xdr:from>
    <xdr:to>
      <xdr:col>69</xdr:col>
      <xdr:colOff>92075</xdr:colOff>
      <xdr:row>59</xdr:row>
      <xdr:rowOff>158750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10160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165100</xdr:rowOff>
    </xdr:from>
    <xdr:to>
      <xdr:col>69</xdr:col>
      <xdr:colOff>142875</xdr:colOff>
      <xdr:row>59</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80027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業務移管に伴う一部組合への負担金が減額しており、昨年度よりも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％低い数値となっている。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134620</xdr:rowOff>
    </xdr:from>
    <xdr:to>
      <xdr:col>82</xdr:col>
      <xdr:colOff>107950</xdr:colOff>
      <xdr:row>39</xdr:row>
      <xdr:rowOff>123190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6497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153687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77470</xdr:rowOff>
    </xdr:from>
    <xdr:to>
      <xdr:col>78</xdr:col>
      <xdr:colOff>69850</xdr:colOff>
      <xdr:row>39</xdr:row>
      <xdr:rowOff>123190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76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77470</xdr:rowOff>
    </xdr:from>
    <xdr:to>
      <xdr:col>73</xdr:col>
      <xdr:colOff>180975</xdr:colOff>
      <xdr:row>39</xdr:row>
      <xdr:rowOff>77470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764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77470</xdr:rowOff>
    </xdr:from>
    <xdr:to>
      <xdr:col>69</xdr:col>
      <xdr:colOff>92075</xdr:colOff>
      <xdr:row>39</xdr:row>
      <xdr:rowOff>77470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764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54627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83820</xdr:rowOff>
    </xdr:from>
    <xdr:to>
      <xdr:col>82</xdr:col>
      <xdr:colOff>158750</xdr:colOff>
      <xdr:row>39</xdr:row>
      <xdr:rowOff>13970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55897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72390</xdr:rowOff>
    </xdr:from>
    <xdr:to>
      <xdr:col>78</xdr:col>
      <xdr:colOff>120650</xdr:colOff>
      <xdr:row>40</xdr:row>
      <xdr:rowOff>2540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158767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84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26670</xdr:rowOff>
    </xdr:from>
    <xdr:to>
      <xdr:col>74</xdr:col>
      <xdr:colOff>31750</xdr:colOff>
      <xdr:row>39</xdr:row>
      <xdr:rowOff>128270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113047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26670</xdr:rowOff>
    </xdr:from>
    <xdr:to>
      <xdr:col>69</xdr:col>
      <xdr:colOff>142875</xdr:colOff>
      <xdr:row>39</xdr:row>
      <xdr:rowOff>128270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113047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26670</xdr:rowOff>
    </xdr:from>
    <xdr:to>
      <xdr:col>65</xdr:col>
      <xdr:colOff>53975</xdr:colOff>
      <xdr:row>39</xdr:row>
      <xdr:rowOff>128270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113047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臨時財政対策債や元利償還金が一般会計、下水道事業共に減少しており、公共施設の減価償却が進んでいる。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170435</xdr:rowOff>
    </xdr:from>
    <xdr:to>
      <xdr:col>24</xdr:col>
      <xdr:colOff>25400</xdr:colOff>
      <xdr:row>76</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0291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40132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566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40132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65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23131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119634</xdr:rowOff>
    </xdr:from>
    <xdr:to>
      <xdr:col>24</xdr:col>
      <xdr:colOff>76200</xdr:colOff>
      <xdr:row>76</xdr:row>
      <xdr:rowOff>49783</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136161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2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160782</xdr:rowOff>
    </xdr:from>
    <xdr:to>
      <xdr:col>15</xdr:col>
      <xdr:colOff>149225</xdr:colOff>
      <xdr:row>76</xdr:row>
      <xdr:rowOff>90932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101109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xdr:rowOff>
    </xdr:from>
    <xdr:to>
      <xdr:col>6</xdr:col>
      <xdr:colOff>171450</xdr:colOff>
      <xdr:row>76</xdr:row>
      <xdr:rowOff>104648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114825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％高く推移し、前年度に比べ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％増加している。高齢化を背景に、医療、介護、福祉などの社会保障関連経費が増加し、子育て関連経費では、民間保育園委託料や学童保育経費などが大きな伸びがあった。</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8889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743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340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138430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7625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146050</xdr:rowOff>
    </xdr:from>
    <xdr:to>
      <xdr:col>69</xdr:col>
      <xdr:colOff>92075</xdr:colOff>
      <xdr:row>77</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7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101616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95250</xdr:rowOff>
    </xdr:from>
    <xdr:to>
      <xdr:col>69</xdr:col>
      <xdr:colOff>142875</xdr:colOff>
      <xdr:row>77</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57150</xdr:rowOff>
    </xdr:from>
    <xdr:to>
      <xdr:col>65</xdr:col>
      <xdr:colOff>53975</xdr:colOff>
      <xdr:row>77</xdr:row>
      <xdr:rowOff>158750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47155</xdr:rowOff>
    </xdr:from>
    <xdr:to>
      <xdr:col>29</xdr:col>
      <xdr:colOff>127000</xdr:colOff>
      <xdr:row>19</xdr:row>
      <xdr:rowOff>75438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2330"/>
          <a:ext cx="647700" cy="28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75438</xdr:rowOff>
    </xdr:from>
    <xdr:to>
      <xdr:col>26</xdr:col>
      <xdr:colOff>50800</xdr:colOff>
      <xdr:row>19</xdr:row>
      <xdr:rowOff>117780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0613"/>
          <a:ext cx="698500" cy="42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100779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3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117780</xdr:rowOff>
    </xdr:from>
    <xdr:to>
      <xdr:col>22</xdr:col>
      <xdr:colOff>114300</xdr:colOff>
      <xdr:row>19</xdr:row>
      <xdr:rowOff>130226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22955"/>
          <a:ext cx="698500" cy="12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134650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130226</xdr:rowOff>
    </xdr:from>
    <xdr:to>
      <xdr:col>18</xdr:col>
      <xdr:colOff>177800</xdr:colOff>
      <xdr:row>19</xdr:row>
      <xdr:rowOff>165888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35401"/>
          <a:ext cx="6985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147058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167805</xdr:rowOff>
    </xdr:from>
    <xdr:to>
      <xdr:col>29</xdr:col>
      <xdr:colOff>177800</xdr:colOff>
      <xdr:row>19</xdr:row>
      <xdr:rowOff>97955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01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139882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24638</xdr:rowOff>
    </xdr:from>
    <xdr:to>
      <xdr:col>26</xdr:col>
      <xdr:colOff>101600</xdr:colOff>
      <xdr:row>19</xdr:row>
      <xdr:rowOff>126238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111015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6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66980</xdr:rowOff>
    </xdr:from>
    <xdr:to>
      <xdr:col>22</xdr:col>
      <xdr:colOff>165100</xdr:colOff>
      <xdr:row>19</xdr:row>
      <xdr:rowOff>168580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72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153357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79426</xdr:rowOff>
    </xdr:from>
    <xdr:to>
      <xdr:col>19</xdr:col>
      <xdr:colOff>38100</xdr:colOff>
      <xdr:row>20</xdr:row>
      <xdr:rowOff>9576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84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165803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115088</xdr:rowOff>
    </xdr:from>
    <xdr:to>
      <xdr:col>15</xdr:col>
      <xdr:colOff>101600</xdr:colOff>
      <xdr:row>20</xdr:row>
      <xdr:rowOff>45238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20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30015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159781</xdr:rowOff>
    </xdr:from>
    <xdr:to>
      <xdr:col>29</xdr:col>
      <xdr:colOff>127000</xdr:colOff>
      <xdr:row>35</xdr:row>
      <xdr:rowOff>183418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70131"/>
          <a:ext cx="647700" cy="23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194111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6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130909</xdr:rowOff>
    </xdr:from>
    <xdr:to>
      <xdr:col>26</xdr:col>
      <xdr:colOff>50800</xdr:colOff>
      <xdr:row>35</xdr:row>
      <xdr:rowOff>159781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41259"/>
          <a:ext cx="698500" cy="2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130141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39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130909</xdr:rowOff>
    </xdr:from>
    <xdr:to>
      <xdr:col>22</xdr:col>
      <xdr:colOff>114300</xdr:colOff>
      <xdr:row>35</xdr:row>
      <xdr:rowOff>155141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41259"/>
          <a:ext cx="698500" cy="24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140085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07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151095</xdr:rowOff>
    </xdr:from>
    <xdr:to>
      <xdr:col>18</xdr:col>
      <xdr:colOff>177800</xdr:colOff>
      <xdr:row>35</xdr:row>
      <xdr:rowOff>155141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761445"/>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167838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3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183131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132618</xdr:rowOff>
    </xdr:from>
    <xdr:to>
      <xdr:col>29</xdr:col>
      <xdr:colOff>177800</xdr:colOff>
      <xdr:row>35</xdr:row>
      <xdr:rowOff>234218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2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104695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1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108981</xdr:rowOff>
    </xdr:from>
    <xdr:to>
      <xdr:col>26</xdr:col>
      <xdr:colOff>101600</xdr:colOff>
      <xdr:row>35</xdr:row>
      <xdr:rowOff>210581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19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195358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05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80109</xdr:rowOff>
    </xdr:from>
    <xdr:to>
      <xdr:col>22</xdr:col>
      <xdr:colOff>165100</xdr:colOff>
      <xdr:row>35</xdr:row>
      <xdr:rowOff>181709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9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166486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76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104341</xdr:rowOff>
    </xdr:from>
    <xdr:to>
      <xdr:col>19</xdr:col>
      <xdr:colOff>38100</xdr:colOff>
      <xdr:row>35</xdr:row>
      <xdr:rowOff>205941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190718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01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100295</xdr:rowOff>
    </xdr:from>
    <xdr:to>
      <xdr:col>15</xdr:col>
      <xdr:colOff>101600</xdr:colOff>
      <xdr:row>35</xdr:row>
      <xdr:rowOff>201895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0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186672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79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33,471
32,874
15.95
14,073,295
13,163,635
750,377
7,671,519
6,940,238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85636</xdr:rowOff>
    </xdr:from>
    <xdr:to>
      <xdr:col>24</xdr:col>
      <xdr:colOff>63500</xdr:colOff>
      <xdr:row>37</xdr:row>
      <xdr:rowOff>136042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9286"/>
          <a:ext cx="8382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61322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2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136042</xdr:rowOff>
    </xdr:from>
    <xdr:to>
      <xdr:col>19</xdr:col>
      <xdr:colOff>177800</xdr:colOff>
      <xdr:row>37</xdr:row>
      <xdr:rowOff>168079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79692"/>
          <a:ext cx="8890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64185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168079</xdr:rowOff>
    </xdr:from>
    <xdr:to>
      <xdr:col>15</xdr:col>
      <xdr:colOff>50800</xdr:colOff>
      <xdr:row>38</xdr:row>
      <xdr:rowOff>18150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11729"/>
          <a:ext cx="889000" cy="2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91862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18150</xdr:rowOff>
    </xdr:from>
    <xdr:to>
      <xdr:col>10</xdr:col>
      <xdr:colOff>114300</xdr:colOff>
      <xdr:row>38</xdr:row>
      <xdr:rowOff>54106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33250"/>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99666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122429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34836</xdr:rowOff>
    </xdr:from>
    <xdr:to>
      <xdr:col>24</xdr:col>
      <xdr:colOff>114300</xdr:colOff>
      <xdr:row>37</xdr:row>
      <xdr:rowOff>136436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13263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85242</xdr:rowOff>
    </xdr:from>
    <xdr:to>
      <xdr:col>20</xdr:col>
      <xdr:colOff>38100</xdr:colOff>
      <xdr:row>38</xdr:row>
      <xdr:rowOff>15393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288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2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117279</xdr:rowOff>
    </xdr:from>
    <xdr:to>
      <xdr:col>15</xdr:col>
      <xdr:colOff>101600</xdr:colOff>
      <xdr:row>38</xdr:row>
      <xdr:rowOff>47429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38556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138800</xdr:rowOff>
    </xdr:from>
    <xdr:to>
      <xdr:col>10</xdr:col>
      <xdr:colOff>165100</xdr:colOff>
      <xdr:row>38</xdr:row>
      <xdr:rowOff>68950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8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60077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3306</xdr:rowOff>
    </xdr:from>
    <xdr:to>
      <xdr:col>6</xdr:col>
      <xdr:colOff>38100</xdr:colOff>
      <xdr:row>38</xdr:row>
      <xdr:rowOff>104906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96033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68523</xdr:rowOff>
    </xdr:from>
    <xdr:to>
      <xdr:col>24</xdr:col>
      <xdr:colOff>63500</xdr:colOff>
      <xdr:row>58</xdr:row>
      <xdr:rowOff>69455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2623"/>
          <a:ext cx="838200" cy="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61930</xdr:rowOff>
    </xdr:from>
    <xdr:to>
      <xdr:col>19</xdr:col>
      <xdr:colOff>177800</xdr:colOff>
      <xdr:row>58</xdr:row>
      <xdr:rowOff>69455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06030"/>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61930</xdr:rowOff>
    </xdr:from>
    <xdr:to>
      <xdr:col>15</xdr:col>
      <xdr:colOff>50800</xdr:colOff>
      <xdr:row>58</xdr:row>
      <xdr:rowOff>125920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06030"/>
          <a:ext cx="889000" cy="6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125920</xdr:rowOff>
    </xdr:from>
    <xdr:to>
      <xdr:col>10</xdr:col>
      <xdr:colOff>114300</xdr:colOff>
      <xdr:row>58</xdr:row>
      <xdr:rowOff>139553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0020"/>
          <a:ext cx="889000" cy="1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17723</xdr:rowOff>
    </xdr:from>
    <xdr:to>
      <xdr:col>24</xdr:col>
      <xdr:colOff>114300</xdr:colOff>
      <xdr:row>58</xdr:row>
      <xdr:rowOff>119323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104100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18655</xdr:rowOff>
    </xdr:from>
    <xdr:to>
      <xdr:col>20</xdr:col>
      <xdr:colOff>38100</xdr:colOff>
      <xdr:row>58</xdr:row>
      <xdr:rowOff>120255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111382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5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11130</xdr:rowOff>
    </xdr:from>
    <xdr:to>
      <xdr:col>15</xdr:col>
      <xdr:colOff>101600</xdr:colOff>
      <xdr:row>58</xdr:row>
      <xdr:rowOff>112730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5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103857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75120</xdr:rowOff>
    </xdr:from>
    <xdr:to>
      <xdr:col>10</xdr:col>
      <xdr:colOff>165100</xdr:colOff>
      <xdr:row>59</xdr:row>
      <xdr:rowOff>5270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167847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88753</xdr:rowOff>
    </xdr:from>
    <xdr:to>
      <xdr:col>6</xdr:col>
      <xdr:colOff>38100</xdr:colOff>
      <xdr:row>59</xdr:row>
      <xdr:rowOff>18903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10030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32533</xdr:rowOff>
    </xdr:from>
    <xdr:to>
      <xdr:col>24</xdr:col>
      <xdr:colOff>63500</xdr:colOff>
      <xdr:row>78</xdr:row>
      <xdr:rowOff>76744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5633"/>
          <a:ext cx="838200" cy="4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54341</xdr:rowOff>
    </xdr:from>
    <xdr:to>
      <xdr:col>19</xdr:col>
      <xdr:colOff>177800</xdr:colOff>
      <xdr:row>78</xdr:row>
      <xdr:rowOff>76744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2744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54341</xdr:rowOff>
    </xdr:from>
    <xdr:to>
      <xdr:col>15</xdr:col>
      <xdr:colOff>50800</xdr:colOff>
      <xdr:row>78</xdr:row>
      <xdr:rowOff>79487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744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54432</xdr:rowOff>
    </xdr:from>
    <xdr:to>
      <xdr:col>10</xdr:col>
      <xdr:colOff>114300</xdr:colOff>
      <xdr:row>78</xdr:row>
      <xdr:rowOff>79487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27532"/>
          <a:ext cx="889000" cy="2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153183</xdr:rowOff>
    </xdr:from>
    <xdr:to>
      <xdr:col>24</xdr:col>
      <xdr:colOff>114300</xdr:colOff>
      <xdr:row>78</xdr:row>
      <xdr:rowOff>83333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68110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25944</xdr:rowOff>
    </xdr:from>
    <xdr:to>
      <xdr:col>20</xdr:col>
      <xdr:colOff>38100</xdr:colOff>
      <xdr:row>78</xdr:row>
      <xdr:rowOff>127544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118671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9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3541</xdr:rowOff>
    </xdr:from>
    <xdr:to>
      <xdr:col>15</xdr:col>
      <xdr:colOff>101600</xdr:colOff>
      <xdr:row>78</xdr:row>
      <xdr:rowOff>105141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96268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28687</xdr:rowOff>
    </xdr:from>
    <xdr:to>
      <xdr:col>10</xdr:col>
      <xdr:colOff>165100</xdr:colOff>
      <xdr:row>78</xdr:row>
      <xdr:rowOff>130287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0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121414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9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3632</xdr:rowOff>
    </xdr:from>
    <xdr:to>
      <xdr:col>6</xdr:col>
      <xdr:colOff>38100</xdr:colOff>
      <xdr:row>78</xdr:row>
      <xdr:rowOff>105232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96359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6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106575</xdr:rowOff>
    </xdr:from>
    <xdr:to>
      <xdr:col>24</xdr:col>
      <xdr:colOff>63500</xdr:colOff>
      <xdr:row>98</xdr:row>
      <xdr:rowOff>38888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37225"/>
          <a:ext cx="838200" cy="10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38888</xdr:rowOff>
    </xdr:from>
    <xdr:to>
      <xdr:col>19</xdr:col>
      <xdr:colOff>177800</xdr:colOff>
      <xdr:row>98</xdr:row>
      <xdr:rowOff>149999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40988"/>
          <a:ext cx="889000" cy="1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17312</xdr:rowOff>
    </xdr:from>
    <xdr:to>
      <xdr:col>15</xdr:col>
      <xdr:colOff>50800</xdr:colOff>
      <xdr:row>98</xdr:row>
      <xdr:rowOff>149999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19412"/>
          <a:ext cx="889000" cy="13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17312</xdr:rowOff>
    </xdr:from>
    <xdr:to>
      <xdr:col>10</xdr:col>
      <xdr:colOff>114300</xdr:colOff>
      <xdr:row>99</xdr:row>
      <xdr:rowOff>69214</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19412"/>
          <a:ext cx="889000" cy="2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55775</xdr:rowOff>
    </xdr:from>
    <xdr:to>
      <xdr:col>24</xdr:col>
      <xdr:colOff>114300</xdr:colOff>
      <xdr:row>97</xdr:row>
      <xdr:rowOff>157375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34202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6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159538</xdr:rowOff>
    </xdr:from>
    <xdr:to>
      <xdr:col>20</xdr:col>
      <xdr:colOff>38100</xdr:colOff>
      <xdr:row>98</xdr:row>
      <xdr:rowOff>89688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80815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8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99199</xdr:rowOff>
    </xdr:from>
    <xdr:to>
      <xdr:col>15</xdr:col>
      <xdr:colOff>101600</xdr:colOff>
      <xdr:row>99</xdr:row>
      <xdr:rowOff>29349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20476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137962</xdr:rowOff>
    </xdr:from>
    <xdr:to>
      <xdr:col>10</xdr:col>
      <xdr:colOff>165100</xdr:colOff>
      <xdr:row>98</xdr:row>
      <xdr:rowOff>68112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59239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6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18414</xdr:rowOff>
    </xdr:from>
    <xdr:to>
      <xdr:col>6</xdr:col>
      <xdr:colOff>38100</xdr:colOff>
      <xdr:row>99</xdr:row>
      <xdr:rowOff>120014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9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111141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8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62248</xdr:rowOff>
    </xdr:from>
    <xdr:to>
      <xdr:col>55</xdr:col>
      <xdr:colOff>0</xdr:colOff>
      <xdr:row>37</xdr:row>
      <xdr:rowOff>62673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05898"/>
          <a:ext cx="8382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39732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83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38593</xdr:rowOff>
    </xdr:from>
    <xdr:to>
      <xdr:col>50</xdr:col>
      <xdr:colOff>114300</xdr:colOff>
      <xdr:row>37</xdr:row>
      <xdr:rowOff>62248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82243"/>
          <a:ext cx="889000" cy="2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2808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1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38593</xdr:rowOff>
    </xdr:from>
    <xdr:to>
      <xdr:col>45</xdr:col>
      <xdr:colOff>177800</xdr:colOff>
      <xdr:row>37</xdr:row>
      <xdr:rowOff>143358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82243"/>
          <a:ext cx="889000" cy="10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50644</xdr:rowOff>
    </xdr:from>
    <xdr:to>
      <xdr:col>41</xdr:col>
      <xdr:colOff>50800</xdr:colOff>
      <xdr:row>37</xdr:row>
      <xdr:rowOff>143358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65594"/>
          <a:ext cx="889000" cy="112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45512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11873</xdr:rowOff>
    </xdr:from>
    <xdr:to>
      <xdr:col>55</xdr:col>
      <xdr:colOff>50800</xdr:colOff>
      <xdr:row>37</xdr:row>
      <xdr:rowOff>113473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5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34750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20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11448</xdr:rowOff>
    </xdr:from>
    <xdr:to>
      <xdr:col>50</xdr:col>
      <xdr:colOff>165100</xdr:colOff>
      <xdr:row>37</xdr:row>
      <xdr:rowOff>113048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129575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3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159243</xdr:rowOff>
    </xdr:from>
    <xdr:to>
      <xdr:col>46</xdr:col>
      <xdr:colOff>38100</xdr:colOff>
      <xdr:row>37</xdr:row>
      <xdr:rowOff>89393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3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105920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92558</xdr:rowOff>
    </xdr:from>
    <xdr:to>
      <xdr:col>41</xdr:col>
      <xdr:colOff>101600</xdr:colOff>
      <xdr:row>38</xdr:row>
      <xdr:rowOff>22707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39235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171294</xdr:rowOff>
    </xdr:from>
    <xdr:to>
      <xdr:col>36</xdr:col>
      <xdr:colOff>165100</xdr:colOff>
      <xdr:row>31</xdr:row>
      <xdr:rowOff>101444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117971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9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700</xdr:rowOff>
    </xdr:from>
    <xdr:to>
      <xdr:col>55</xdr:col>
      <xdr:colOff>0</xdr:colOff>
      <xdr:row>57</xdr:row>
      <xdr:rowOff>47643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3350"/>
          <a:ext cx="838200" cy="4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32652</xdr:rowOff>
    </xdr:from>
    <xdr:to>
      <xdr:col>50</xdr:col>
      <xdr:colOff>114300</xdr:colOff>
      <xdr:row>57</xdr:row>
      <xdr:rowOff>47643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05302"/>
          <a:ext cx="889000" cy="1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32652</xdr:rowOff>
    </xdr:from>
    <xdr:to>
      <xdr:col>45</xdr:col>
      <xdr:colOff>177800</xdr:colOff>
      <xdr:row>57</xdr:row>
      <xdr:rowOff>63736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5302"/>
          <a:ext cx="889000" cy="3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27601</xdr:rowOff>
    </xdr:from>
    <xdr:to>
      <xdr:col>41</xdr:col>
      <xdr:colOff>50800</xdr:colOff>
      <xdr:row>57</xdr:row>
      <xdr:rowOff>63736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00251"/>
          <a:ext cx="889000" cy="3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121350</xdr:rowOff>
    </xdr:from>
    <xdr:to>
      <xdr:col>55</xdr:col>
      <xdr:colOff>50800</xdr:colOff>
      <xdr:row>57</xdr:row>
      <xdr:rowOff>51500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99777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168293</xdr:rowOff>
    </xdr:from>
    <xdr:to>
      <xdr:col>50</xdr:col>
      <xdr:colOff>165100</xdr:colOff>
      <xdr:row>57</xdr:row>
      <xdr:rowOff>98443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89570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6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153302</xdr:rowOff>
    </xdr:from>
    <xdr:to>
      <xdr:col>46</xdr:col>
      <xdr:colOff>38100</xdr:colOff>
      <xdr:row>57</xdr:row>
      <xdr:rowOff>83452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74579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12936</xdr:rowOff>
    </xdr:from>
    <xdr:to>
      <xdr:col>41</xdr:col>
      <xdr:colOff>101600</xdr:colOff>
      <xdr:row>57</xdr:row>
      <xdr:rowOff>114536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105663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148251</xdr:rowOff>
    </xdr:from>
    <xdr:to>
      <xdr:col>36</xdr:col>
      <xdr:colOff>165100</xdr:colOff>
      <xdr:row>57</xdr:row>
      <xdr:rowOff>78401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69528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115030</xdr:rowOff>
    </xdr:from>
    <xdr:to>
      <xdr:col>55</xdr:col>
      <xdr:colOff>0</xdr:colOff>
      <xdr:row>79</xdr:row>
      <xdr:rowOff>37097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8130"/>
          <a:ext cx="838200" cy="9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166831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9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146729</xdr:rowOff>
    </xdr:from>
    <xdr:to>
      <xdr:col>50</xdr:col>
      <xdr:colOff>114300</xdr:colOff>
      <xdr:row>79</xdr:row>
      <xdr:rowOff>37097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9829"/>
          <a:ext cx="889000" cy="6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109562</xdr:rowOff>
    </xdr:from>
    <xdr:to>
      <xdr:col>45</xdr:col>
      <xdr:colOff>177800</xdr:colOff>
      <xdr:row>78</xdr:row>
      <xdr:rowOff>146729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82662"/>
          <a:ext cx="889000" cy="3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33610</xdr:rowOff>
    </xdr:from>
    <xdr:to>
      <xdr:col>41</xdr:col>
      <xdr:colOff>50800</xdr:colOff>
      <xdr:row>78</xdr:row>
      <xdr:rowOff>109562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06710"/>
          <a:ext cx="889000" cy="7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64230</xdr:rowOff>
    </xdr:from>
    <xdr:to>
      <xdr:col>55</xdr:col>
      <xdr:colOff>50800</xdr:colOff>
      <xdr:row>78</xdr:row>
      <xdr:rowOff>165830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150607</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157747</xdr:rowOff>
    </xdr:from>
    <xdr:to>
      <xdr:col>50</xdr:col>
      <xdr:colOff>165100</xdr:colOff>
      <xdr:row>79</xdr:row>
      <xdr:rowOff>87897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79024</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3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95929</xdr:rowOff>
    </xdr:from>
    <xdr:to>
      <xdr:col>46</xdr:col>
      <xdr:colOff>38100</xdr:colOff>
      <xdr:row>79</xdr:row>
      <xdr:rowOff>26079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17206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6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58762</xdr:rowOff>
    </xdr:from>
    <xdr:to>
      <xdr:col>41</xdr:col>
      <xdr:colOff>101600</xdr:colOff>
      <xdr:row>78</xdr:row>
      <xdr:rowOff>160362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151489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2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154260</xdr:rowOff>
    </xdr:from>
    <xdr:to>
      <xdr:col>36</xdr:col>
      <xdr:colOff>165100</xdr:colOff>
      <xdr:row>78</xdr:row>
      <xdr:rowOff>84410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75537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4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61754</xdr:rowOff>
    </xdr:from>
    <xdr:to>
      <xdr:col>55</xdr:col>
      <xdr:colOff>0</xdr:colOff>
      <xdr:row>98</xdr:row>
      <xdr:rowOff>94605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3854"/>
          <a:ext cx="8382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61754</xdr:rowOff>
    </xdr:from>
    <xdr:to>
      <xdr:col>50</xdr:col>
      <xdr:colOff>114300</xdr:colOff>
      <xdr:row>98</xdr:row>
      <xdr:rowOff>63348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63854"/>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63348</xdr:rowOff>
    </xdr:from>
    <xdr:to>
      <xdr:col>45</xdr:col>
      <xdr:colOff>177800</xdr:colOff>
      <xdr:row>98</xdr:row>
      <xdr:rowOff>135562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865448"/>
          <a:ext cx="889000" cy="7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135562</xdr:rowOff>
    </xdr:from>
    <xdr:to>
      <xdr:col>41</xdr:col>
      <xdr:colOff>50800</xdr:colOff>
      <xdr:row>98</xdr:row>
      <xdr:rowOff>148577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7662"/>
          <a:ext cx="889000" cy="1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43805</xdr:rowOff>
    </xdr:from>
    <xdr:to>
      <xdr:col>55</xdr:col>
      <xdr:colOff>50800</xdr:colOff>
      <xdr:row>98</xdr:row>
      <xdr:rowOff>145405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4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130182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10954</xdr:rowOff>
    </xdr:from>
    <xdr:to>
      <xdr:col>50</xdr:col>
      <xdr:colOff>165100</xdr:colOff>
      <xdr:row>98</xdr:row>
      <xdr:rowOff>112554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103681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12548</xdr:rowOff>
    </xdr:from>
    <xdr:to>
      <xdr:col>46</xdr:col>
      <xdr:colOff>38100</xdr:colOff>
      <xdr:row>98</xdr:row>
      <xdr:rowOff>114148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105275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0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84762</xdr:rowOff>
    </xdr:from>
    <xdr:to>
      <xdr:col>41</xdr:col>
      <xdr:colOff>101600</xdr:colOff>
      <xdr:row>99</xdr:row>
      <xdr:rowOff>14912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6039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97777</xdr:rowOff>
    </xdr:from>
    <xdr:to>
      <xdr:col>36</xdr:col>
      <xdr:colOff>165100</xdr:colOff>
      <xdr:row>99</xdr:row>
      <xdr:rowOff>27927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19054</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699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87922</xdr:rowOff>
    </xdr:from>
    <xdr:to>
      <xdr:col>85</xdr:col>
      <xdr:colOff>127000</xdr:colOff>
      <xdr:row>77</xdr:row>
      <xdr:rowOff>97701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89572"/>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87922</xdr:rowOff>
    </xdr:from>
    <xdr:to>
      <xdr:col>81</xdr:col>
      <xdr:colOff>50800</xdr:colOff>
      <xdr:row>77</xdr:row>
      <xdr:rowOff>89281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89572"/>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89255</xdr:rowOff>
    </xdr:from>
    <xdr:to>
      <xdr:col>76</xdr:col>
      <xdr:colOff>114300</xdr:colOff>
      <xdr:row>77</xdr:row>
      <xdr:rowOff>89281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9090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89255</xdr:rowOff>
    </xdr:from>
    <xdr:to>
      <xdr:col>71</xdr:col>
      <xdr:colOff>177800</xdr:colOff>
      <xdr:row>77</xdr:row>
      <xdr:rowOff>100571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9090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46901</xdr:rowOff>
    </xdr:from>
    <xdr:to>
      <xdr:col>85</xdr:col>
      <xdr:colOff>177800</xdr:colOff>
      <xdr:row>77</xdr:row>
      <xdr:rowOff>148501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25328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37122</xdr:rowOff>
    </xdr:from>
    <xdr:to>
      <xdr:col>81</xdr:col>
      <xdr:colOff>101600</xdr:colOff>
      <xdr:row>77</xdr:row>
      <xdr:rowOff>138722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129849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38481</xdr:rowOff>
    </xdr:from>
    <xdr:to>
      <xdr:col>76</xdr:col>
      <xdr:colOff>165100</xdr:colOff>
      <xdr:row>77</xdr:row>
      <xdr:rowOff>140081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131208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3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38455</xdr:rowOff>
    </xdr:from>
    <xdr:to>
      <xdr:col>72</xdr:col>
      <xdr:colOff>38100</xdr:colOff>
      <xdr:row>77</xdr:row>
      <xdr:rowOff>140055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131182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3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49771</xdr:rowOff>
    </xdr:from>
    <xdr:to>
      <xdr:col>67</xdr:col>
      <xdr:colOff>101600</xdr:colOff>
      <xdr:row>77</xdr:row>
      <xdr:rowOff>151371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142498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4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66095</xdr:rowOff>
    </xdr:from>
    <xdr:to>
      <xdr:col>85</xdr:col>
      <xdr:colOff>127000</xdr:colOff>
      <xdr:row>98</xdr:row>
      <xdr:rowOff>69552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68195"/>
          <a:ext cx="838200" cy="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26003</xdr:rowOff>
    </xdr:from>
    <xdr:to>
      <xdr:col>81</xdr:col>
      <xdr:colOff>50800</xdr:colOff>
      <xdr:row>98</xdr:row>
      <xdr:rowOff>69552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28103"/>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26003</xdr:rowOff>
    </xdr:from>
    <xdr:to>
      <xdr:col>76</xdr:col>
      <xdr:colOff>114300</xdr:colOff>
      <xdr:row>98</xdr:row>
      <xdr:rowOff>100093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28103"/>
          <a:ext cx="889000" cy="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71744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90049</xdr:rowOff>
    </xdr:from>
    <xdr:to>
      <xdr:col>71</xdr:col>
      <xdr:colOff>177800</xdr:colOff>
      <xdr:row>98</xdr:row>
      <xdr:rowOff>100093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92149"/>
          <a:ext cx="889000" cy="1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15295</xdr:rowOff>
    </xdr:from>
    <xdr:to>
      <xdr:col>85</xdr:col>
      <xdr:colOff>177800</xdr:colOff>
      <xdr:row>98</xdr:row>
      <xdr:rowOff>116895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138536</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18752</xdr:rowOff>
    </xdr:from>
    <xdr:to>
      <xdr:col>81</xdr:col>
      <xdr:colOff>101600</xdr:colOff>
      <xdr:row>98</xdr:row>
      <xdr:rowOff>120352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111479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146653</xdr:rowOff>
    </xdr:from>
    <xdr:to>
      <xdr:col>76</xdr:col>
      <xdr:colOff>165100</xdr:colOff>
      <xdr:row>98</xdr:row>
      <xdr:rowOff>76803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7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93330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5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49293</xdr:rowOff>
    </xdr:from>
    <xdr:to>
      <xdr:col>72</xdr:col>
      <xdr:colOff>38100</xdr:colOff>
      <xdr:row>98</xdr:row>
      <xdr:rowOff>150893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5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142020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69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39249</xdr:rowOff>
    </xdr:from>
    <xdr:to>
      <xdr:col>67</xdr:col>
      <xdr:colOff>101600</xdr:colOff>
      <xdr:row>98</xdr:row>
      <xdr:rowOff>140849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131976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3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347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99147</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4247"/>
          <a:ext cx="889000" cy="4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48347</xdr:rowOff>
    </xdr:from>
    <xdr:to>
      <xdr:col>98</xdr:col>
      <xdr:colOff>38100</xdr:colOff>
      <xdr:row>38</xdr:row>
      <xdr:rowOff>149947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141074</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65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139334</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139060</xdr:rowOff>
    </xdr:from>
    <xdr:to>
      <xdr:col>102</xdr:col>
      <xdr:colOff>114300</xdr:colOff>
      <xdr:row>58</xdr:row>
      <xdr:rowOff>139334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16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88534</xdr:rowOff>
    </xdr:from>
    <xdr:to>
      <xdr:col>102</xdr:col>
      <xdr:colOff>165100</xdr:colOff>
      <xdr:row>59</xdr:row>
      <xdr:rowOff>18684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9811</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88260</xdr:rowOff>
    </xdr:from>
    <xdr:to>
      <xdr:col>98</xdr:col>
      <xdr:colOff>38100</xdr:colOff>
      <xdr:row>59</xdr:row>
      <xdr:rowOff>18410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9537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27621</xdr:rowOff>
    </xdr:from>
    <xdr:to>
      <xdr:col>116</xdr:col>
      <xdr:colOff>63500</xdr:colOff>
      <xdr:row>75</xdr:row>
      <xdr:rowOff>49893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1323300" y="12886371"/>
          <a:ext cx="8382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27621</xdr:rowOff>
    </xdr:from>
    <xdr:to>
      <xdr:col>111</xdr:col>
      <xdr:colOff>177800</xdr:colOff>
      <xdr:row>75</xdr:row>
      <xdr:rowOff>129152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886371"/>
          <a:ext cx="889000" cy="10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24905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5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129152</xdr:rowOff>
    </xdr:from>
    <xdr:to>
      <xdr:col>107</xdr:col>
      <xdr:colOff>50800</xdr:colOff>
      <xdr:row>75</xdr:row>
      <xdr:rowOff>160731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87902"/>
          <a:ext cx="889000" cy="3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76046</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160731</xdr:rowOff>
    </xdr:from>
    <xdr:to>
      <xdr:col>102</xdr:col>
      <xdr:colOff>114300</xdr:colOff>
      <xdr:row>76</xdr:row>
      <xdr:rowOff>11815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19481"/>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106190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1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89861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12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170543</xdr:rowOff>
    </xdr:from>
    <xdr:to>
      <xdr:col>116</xdr:col>
      <xdr:colOff>114300</xdr:colOff>
      <xdr:row>75</xdr:row>
      <xdr:rowOff>100693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5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21970</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148271</xdr:rowOff>
    </xdr:from>
    <xdr:to>
      <xdr:col>112</xdr:col>
      <xdr:colOff>38100</xdr:colOff>
      <xdr:row>75</xdr:row>
      <xdr:rowOff>78421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83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94948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61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78352</xdr:rowOff>
    </xdr:from>
    <xdr:to>
      <xdr:col>107</xdr:col>
      <xdr:colOff>101600</xdr:colOff>
      <xdr:row>76</xdr:row>
      <xdr:rowOff>8502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3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25029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109931</xdr:rowOff>
    </xdr:from>
    <xdr:to>
      <xdr:col>102</xdr:col>
      <xdr:colOff>165100</xdr:colOff>
      <xdr:row>76</xdr:row>
      <xdr:rowOff>40081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6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56608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74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132465</xdr:rowOff>
    </xdr:from>
    <xdr:to>
      <xdr:col>98</xdr:col>
      <xdr:colOff>38100</xdr:colOff>
      <xdr:row>76</xdr:row>
      <xdr:rowOff>62615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9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79142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6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宮代町において、各経費の住民一人あたりのコストは、概ね類似団体と比較して下回った水準で推移しており、令和６年度も同様となった。</a:t>
          </a:r>
        </a:p>
        <a:p>
          <a:r>
            <a:rPr kumimoji="1" lang="ja-JP" altLang="en-US" sz="1300">
              <a:latin typeface="ＭＳ Ｐゴシック" panose="020B0600070205080204" pitchFamily="50" charset="-128"/>
              <a:ea typeface="ＭＳ Ｐゴシック" panose="020B0600070205080204" pitchFamily="50" charset="-128"/>
            </a:rPr>
            <a:t>　普通建設事業費は、東武動物公園駅周辺や都市計画道路の整備等により、新規整備分が大きく増となっている。また、公共施設の老朽化に伴い、施設の改修、更新需要の増加が見込まれる。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埼玉県宮代町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33,471
32,874
15.95
14,073,295
13,163,635
750,377
7,671,519
6,940,238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105029</xdr:rowOff>
    </xdr:from>
    <xdr:to>
      <xdr:col>24</xdr:col>
      <xdr:colOff>63500</xdr:colOff>
      <xdr:row>36</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7229"/>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117602</xdr:rowOff>
    </xdr:from>
    <xdr:to>
      <xdr:col>19</xdr:col>
      <xdr:colOff>177800</xdr:colOff>
      <xdr:row>36</xdr:row>
      <xdr:rowOff>130556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898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117602</xdr:rowOff>
    </xdr:from>
    <xdr:to>
      <xdr:col>15</xdr:col>
      <xdr:colOff>50800</xdr:colOff>
      <xdr:row>36</xdr:row>
      <xdr:rowOff>157607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89802"/>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157607</xdr:rowOff>
    </xdr:from>
    <xdr:to>
      <xdr:col>10</xdr:col>
      <xdr:colOff>114300</xdr:colOff>
      <xdr:row>37</xdr:row>
      <xdr:rowOff>635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9807"/>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54229</xdr:rowOff>
    </xdr:from>
    <xdr:to>
      <xdr:col>24</xdr:col>
      <xdr:colOff>114300</xdr:colOff>
      <xdr:row>36</xdr:row>
      <xdr:rowOff>155829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32656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79756</xdr:rowOff>
    </xdr:from>
    <xdr:to>
      <xdr:col>20</xdr:col>
      <xdr:colOff>38100</xdr:colOff>
      <xdr:row>37</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66802</xdr:rowOff>
    </xdr:from>
    <xdr:to>
      <xdr:col>15</xdr:col>
      <xdr:colOff>101600</xdr:colOff>
      <xdr:row>36</xdr:row>
      <xdr:rowOff>168402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159529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106807</xdr:rowOff>
    </xdr:from>
    <xdr:to>
      <xdr:col>10</xdr:col>
      <xdr:colOff>165100</xdr:colOff>
      <xdr:row>37</xdr:row>
      <xdr:rowOff>36957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28084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121285</xdr:rowOff>
    </xdr:from>
    <xdr:to>
      <xdr:col>6</xdr:col>
      <xdr:colOff>38100</xdr:colOff>
      <xdr:row>37</xdr:row>
      <xdr:rowOff>51435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42562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166602</xdr:rowOff>
    </xdr:from>
    <xdr:to>
      <xdr:col>24</xdr:col>
      <xdr:colOff>63500</xdr:colOff>
      <xdr:row>58</xdr:row>
      <xdr:rowOff>4197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39252"/>
          <a:ext cx="8382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143864</xdr:rowOff>
    </xdr:from>
    <xdr:to>
      <xdr:col>19</xdr:col>
      <xdr:colOff>177800</xdr:colOff>
      <xdr:row>58</xdr:row>
      <xdr:rowOff>4197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16514"/>
          <a:ext cx="889000" cy="3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143864</xdr:rowOff>
    </xdr:from>
    <xdr:to>
      <xdr:col>15</xdr:col>
      <xdr:colOff>50800</xdr:colOff>
      <xdr:row>58</xdr:row>
      <xdr:rowOff>55636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6514"/>
          <a:ext cx="889000" cy="8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162293</xdr:rowOff>
    </xdr:from>
    <xdr:to>
      <xdr:col>10</xdr:col>
      <xdr:colOff>114300</xdr:colOff>
      <xdr:row>58</xdr:row>
      <xdr:rowOff>55636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92043"/>
          <a:ext cx="889000" cy="40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115802</xdr:rowOff>
    </xdr:from>
    <xdr:to>
      <xdr:col>24</xdr:col>
      <xdr:colOff>114300</xdr:colOff>
      <xdr:row>58</xdr:row>
      <xdr:rowOff>45952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8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30729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124847</xdr:rowOff>
    </xdr:from>
    <xdr:to>
      <xdr:col>20</xdr:col>
      <xdr:colOff>38100</xdr:colOff>
      <xdr:row>58</xdr:row>
      <xdr:rowOff>54997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46124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93064</xdr:rowOff>
    </xdr:from>
    <xdr:to>
      <xdr:col>15</xdr:col>
      <xdr:colOff>101600</xdr:colOff>
      <xdr:row>58</xdr:row>
      <xdr:rowOff>23214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14341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4836</xdr:rowOff>
    </xdr:from>
    <xdr:to>
      <xdr:col>10</xdr:col>
      <xdr:colOff>165100</xdr:colOff>
      <xdr:row>58</xdr:row>
      <xdr:rowOff>106436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97563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4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111493</xdr:rowOff>
    </xdr:from>
    <xdr:to>
      <xdr:col>6</xdr:col>
      <xdr:colOff>38100</xdr:colOff>
      <xdr:row>56</xdr:row>
      <xdr:rowOff>41643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32770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3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115270</xdr:rowOff>
    </xdr:from>
    <xdr:to>
      <xdr:col>24</xdr:col>
      <xdr:colOff>63500</xdr:colOff>
      <xdr:row>77</xdr:row>
      <xdr:rowOff>17810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45470"/>
          <a:ext cx="8382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14412</xdr:rowOff>
    </xdr:from>
    <xdr:to>
      <xdr:col>19</xdr:col>
      <xdr:colOff>177800</xdr:colOff>
      <xdr:row>77</xdr:row>
      <xdr:rowOff>17810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16062"/>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150197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14412</xdr:rowOff>
    </xdr:from>
    <xdr:to>
      <xdr:col>15</xdr:col>
      <xdr:colOff>50800</xdr:colOff>
      <xdr:row>77</xdr:row>
      <xdr:rowOff>56231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6062"/>
          <a:ext cx="889000" cy="4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56231</xdr:rowOff>
    </xdr:from>
    <xdr:to>
      <xdr:col>10</xdr:col>
      <xdr:colOff>114300</xdr:colOff>
      <xdr:row>78</xdr:row>
      <xdr:rowOff>29073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7881"/>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64470</xdr:rowOff>
    </xdr:from>
    <xdr:to>
      <xdr:col>24</xdr:col>
      <xdr:colOff>114300</xdr:colOff>
      <xdr:row>76</xdr:row>
      <xdr:rowOff>166070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42897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138460</xdr:rowOff>
    </xdr:from>
    <xdr:to>
      <xdr:col>20</xdr:col>
      <xdr:colOff>38100</xdr:colOff>
      <xdr:row>77</xdr:row>
      <xdr:rowOff>68610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59737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135062</xdr:rowOff>
    </xdr:from>
    <xdr:to>
      <xdr:col>15</xdr:col>
      <xdr:colOff>101600</xdr:colOff>
      <xdr:row>77</xdr:row>
      <xdr:rowOff>65212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56339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5431</xdr:rowOff>
    </xdr:from>
    <xdr:to>
      <xdr:col>10</xdr:col>
      <xdr:colOff>165100</xdr:colOff>
      <xdr:row>77</xdr:row>
      <xdr:rowOff>107031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149723</xdr:rowOff>
    </xdr:from>
    <xdr:to>
      <xdr:col>6</xdr:col>
      <xdr:colOff>38100</xdr:colOff>
      <xdr:row>78</xdr:row>
      <xdr:rowOff>79873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71000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4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54950</xdr:rowOff>
    </xdr:from>
    <xdr:to>
      <xdr:col>24</xdr:col>
      <xdr:colOff>63500</xdr:colOff>
      <xdr:row>97</xdr:row>
      <xdr:rowOff>70008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5600"/>
          <a:ext cx="838200" cy="1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51767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8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70008</xdr:rowOff>
    </xdr:from>
    <xdr:to>
      <xdr:col>19</xdr:col>
      <xdr:colOff>177800</xdr:colOff>
      <xdr:row>97</xdr:row>
      <xdr:rowOff>102454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00658"/>
          <a:ext cx="889000" cy="3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22172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82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102454</xdr:rowOff>
    </xdr:from>
    <xdr:to>
      <xdr:col>15</xdr:col>
      <xdr:colOff>50800</xdr:colOff>
      <xdr:row>98</xdr:row>
      <xdr:rowOff>16439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33104"/>
          <a:ext cx="889000" cy="8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153311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16439</xdr:rowOff>
    </xdr:from>
    <xdr:to>
      <xdr:col>10</xdr:col>
      <xdr:colOff>114300</xdr:colOff>
      <xdr:row>99</xdr:row>
      <xdr:rowOff>21788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18539"/>
          <a:ext cx="889000" cy="1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4150</xdr:rowOff>
    </xdr:from>
    <xdr:to>
      <xdr:col>24</xdr:col>
      <xdr:colOff>114300</xdr:colOff>
      <xdr:row>97</xdr:row>
      <xdr:rowOff>105750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27027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8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19208</xdr:rowOff>
    </xdr:from>
    <xdr:to>
      <xdr:col>20</xdr:col>
      <xdr:colOff>38100</xdr:colOff>
      <xdr:row>97</xdr:row>
      <xdr:rowOff>120808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137335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4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51654</xdr:rowOff>
    </xdr:from>
    <xdr:to>
      <xdr:col>15</xdr:col>
      <xdr:colOff>101600</xdr:colOff>
      <xdr:row>97</xdr:row>
      <xdr:rowOff>153254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169781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5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137089</xdr:rowOff>
    </xdr:from>
    <xdr:to>
      <xdr:col>10</xdr:col>
      <xdr:colOff>165100</xdr:colOff>
      <xdr:row>98</xdr:row>
      <xdr:rowOff>67239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58366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6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142438</xdr:rowOff>
    </xdr:from>
    <xdr:to>
      <xdr:col>6</xdr:col>
      <xdr:colOff>38100</xdr:colOff>
      <xdr:row>99</xdr:row>
      <xdr:rowOff>72588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63715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98226</xdr:rowOff>
    </xdr:from>
    <xdr:to>
      <xdr:col>55</xdr:col>
      <xdr:colOff>0</xdr:colOff>
      <xdr:row>39</xdr:row>
      <xdr:rowOff>98226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84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115696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98226</xdr:rowOff>
    </xdr:from>
    <xdr:to>
      <xdr:col>50</xdr:col>
      <xdr:colOff>114300</xdr:colOff>
      <xdr:row>39</xdr:row>
      <xdr:rowOff>98226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84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90715</xdr:rowOff>
    </xdr:from>
    <xdr:to>
      <xdr:col>45</xdr:col>
      <xdr:colOff>177800</xdr:colOff>
      <xdr:row>39</xdr:row>
      <xdr:rowOff>98226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77265"/>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38843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82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89735</xdr:rowOff>
    </xdr:from>
    <xdr:to>
      <xdr:col>41</xdr:col>
      <xdr:colOff>50800</xdr:colOff>
      <xdr:row>39</xdr:row>
      <xdr:rowOff>90715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7628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37863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35250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47426</xdr:rowOff>
    </xdr:from>
    <xdr:to>
      <xdr:col>55</xdr:col>
      <xdr:colOff>50800</xdr:colOff>
      <xdr:row>39</xdr:row>
      <xdr:rowOff>149026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133803</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489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47426</xdr:rowOff>
    </xdr:from>
    <xdr:to>
      <xdr:col>50</xdr:col>
      <xdr:colOff>165100</xdr:colOff>
      <xdr:row>39</xdr:row>
      <xdr:rowOff>149026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140153</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47426</xdr:rowOff>
    </xdr:from>
    <xdr:to>
      <xdr:col>46</xdr:col>
      <xdr:colOff>38100</xdr:colOff>
      <xdr:row>39</xdr:row>
      <xdr:rowOff>149026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73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140153</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826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39915</xdr:rowOff>
    </xdr:from>
    <xdr:to>
      <xdr:col>41</xdr:col>
      <xdr:colOff>101600</xdr:colOff>
      <xdr:row>39</xdr:row>
      <xdr:rowOff>141515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132642</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8191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38935</xdr:rowOff>
    </xdr:from>
    <xdr:to>
      <xdr:col>36</xdr:col>
      <xdr:colOff>165100</xdr:colOff>
      <xdr:row>39</xdr:row>
      <xdr:rowOff>140535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72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131662</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15333" y="6818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72872</xdr:rowOff>
    </xdr:from>
    <xdr:to>
      <xdr:col>55</xdr:col>
      <xdr:colOff>0</xdr:colOff>
      <xdr:row>58</xdr:row>
      <xdr:rowOff>102381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16972"/>
          <a:ext cx="838200" cy="2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102381</xdr:rowOff>
    </xdr:from>
    <xdr:to>
      <xdr:col>50</xdr:col>
      <xdr:colOff>114300</xdr:colOff>
      <xdr:row>58</xdr:row>
      <xdr:rowOff>108134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46481"/>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108134</xdr:rowOff>
    </xdr:from>
    <xdr:to>
      <xdr:col>45</xdr:col>
      <xdr:colOff>177800</xdr:colOff>
      <xdr:row>58</xdr:row>
      <xdr:rowOff>117335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5223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109048</xdr:rowOff>
    </xdr:from>
    <xdr:to>
      <xdr:col>41</xdr:col>
      <xdr:colOff>50800</xdr:colOff>
      <xdr:row>58</xdr:row>
      <xdr:rowOff>117335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53148"/>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22072</xdr:rowOff>
    </xdr:from>
    <xdr:to>
      <xdr:col>55</xdr:col>
      <xdr:colOff>50800</xdr:colOff>
      <xdr:row>58</xdr:row>
      <xdr:rowOff>123672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51581</xdr:rowOff>
    </xdr:from>
    <xdr:to>
      <xdr:col>50</xdr:col>
      <xdr:colOff>165100</xdr:colOff>
      <xdr:row>58</xdr:row>
      <xdr:rowOff>153181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144308</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8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57334</xdr:rowOff>
    </xdr:from>
    <xdr:to>
      <xdr:col>46</xdr:col>
      <xdr:colOff>38100</xdr:colOff>
      <xdr:row>58</xdr:row>
      <xdr:rowOff>158934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150061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66535</xdr:rowOff>
    </xdr:from>
    <xdr:to>
      <xdr:col>41</xdr:col>
      <xdr:colOff>101600</xdr:colOff>
      <xdr:row>58</xdr:row>
      <xdr:rowOff>168135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159262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0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58248</xdr:rowOff>
    </xdr:from>
    <xdr:to>
      <xdr:col>36</xdr:col>
      <xdr:colOff>165100</xdr:colOff>
      <xdr:row>58</xdr:row>
      <xdr:rowOff>159848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150975</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9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166484</xdr:rowOff>
    </xdr:from>
    <xdr:to>
      <xdr:col>55</xdr:col>
      <xdr:colOff>0</xdr:colOff>
      <xdr:row>79</xdr:row>
      <xdr:rowOff>14903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39584"/>
          <a:ext cx="8382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144081</xdr:rowOff>
    </xdr:from>
    <xdr:to>
      <xdr:col>50</xdr:col>
      <xdr:colOff>114300</xdr:colOff>
      <xdr:row>78</xdr:row>
      <xdr:rowOff>166484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7181"/>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140447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1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144081</xdr:rowOff>
    </xdr:from>
    <xdr:to>
      <xdr:col>45</xdr:col>
      <xdr:colOff>177800</xdr:colOff>
      <xdr:row>78</xdr:row>
      <xdr:rowOff>147510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71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105224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13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83789</xdr:rowOff>
    </xdr:from>
    <xdr:to>
      <xdr:col>41</xdr:col>
      <xdr:colOff>50800</xdr:colOff>
      <xdr:row>78</xdr:row>
      <xdr:rowOff>147510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56889"/>
          <a:ext cx="889000" cy="6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70457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0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135553</xdr:rowOff>
    </xdr:from>
    <xdr:to>
      <xdr:col>55</xdr:col>
      <xdr:colOff>50800</xdr:colOff>
      <xdr:row>79</xdr:row>
      <xdr:rowOff>65703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50480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2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115684</xdr:rowOff>
    </xdr:from>
    <xdr:to>
      <xdr:col>50</xdr:col>
      <xdr:colOff>165100</xdr:colOff>
      <xdr:row>79</xdr:row>
      <xdr:rowOff>45834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36961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93281</xdr:rowOff>
    </xdr:from>
    <xdr:to>
      <xdr:col>46</xdr:col>
      <xdr:colOff>38100</xdr:colOff>
      <xdr:row>79</xdr:row>
      <xdr:rowOff>23431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14558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96710</xdr:rowOff>
    </xdr:from>
    <xdr:to>
      <xdr:col>41</xdr:col>
      <xdr:colOff>101600</xdr:colOff>
      <xdr:row>79</xdr:row>
      <xdr:rowOff>26860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17987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6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32989</xdr:rowOff>
    </xdr:from>
    <xdr:to>
      <xdr:col>36</xdr:col>
      <xdr:colOff>165100</xdr:colOff>
      <xdr:row>78</xdr:row>
      <xdr:rowOff>134589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0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125716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9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113488</xdr:rowOff>
    </xdr:from>
    <xdr:to>
      <xdr:col>55</xdr:col>
      <xdr:colOff>0</xdr:colOff>
      <xdr:row>97</xdr:row>
      <xdr:rowOff>16484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72688"/>
          <a:ext cx="838200" cy="7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16484</xdr:rowOff>
    </xdr:from>
    <xdr:to>
      <xdr:col>50</xdr:col>
      <xdr:colOff>114300</xdr:colOff>
      <xdr:row>97</xdr:row>
      <xdr:rowOff>30265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7134"/>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141872</xdr:rowOff>
    </xdr:from>
    <xdr:to>
      <xdr:col>45</xdr:col>
      <xdr:colOff>177800</xdr:colOff>
      <xdr:row>97</xdr:row>
      <xdr:rowOff>30265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01072"/>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107899</xdr:rowOff>
    </xdr:from>
    <xdr:to>
      <xdr:col>41</xdr:col>
      <xdr:colOff>50800</xdr:colOff>
      <xdr:row>96</xdr:row>
      <xdr:rowOff>141872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67099"/>
          <a:ext cx="88900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62688</xdr:rowOff>
    </xdr:from>
    <xdr:to>
      <xdr:col>55</xdr:col>
      <xdr:colOff>50800</xdr:colOff>
      <xdr:row>96</xdr:row>
      <xdr:rowOff>164288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41115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137134</xdr:rowOff>
    </xdr:from>
    <xdr:to>
      <xdr:col>50</xdr:col>
      <xdr:colOff>165100</xdr:colOff>
      <xdr:row>97</xdr:row>
      <xdr:rowOff>67284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58411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150915</xdr:rowOff>
    </xdr:from>
    <xdr:to>
      <xdr:col>46</xdr:col>
      <xdr:colOff>38100</xdr:colOff>
      <xdr:row>97</xdr:row>
      <xdr:rowOff>81065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72192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0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91072</xdr:rowOff>
    </xdr:from>
    <xdr:to>
      <xdr:col>41</xdr:col>
      <xdr:colOff>101600</xdr:colOff>
      <xdr:row>97</xdr:row>
      <xdr:rowOff>21222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57099</xdr:rowOff>
    </xdr:from>
    <xdr:to>
      <xdr:col>36</xdr:col>
      <xdr:colOff>165100</xdr:colOff>
      <xdr:row>96</xdr:row>
      <xdr:rowOff>158699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1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149826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0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84215</xdr:rowOff>
    </xdr:from>
    <xdr:to>
      <xdr:col>85</xdr:col>
      <xdr:colOff>127000</xdr:colOff>
      <xdr:row>38</xdr:row>
      <xdr:rowOff>41435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427865"/>
          <a:ext cx="838200" cy="1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98057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44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41435</xdr:rowOff>
    </xdr:from>
    <xdr:to>
      <xdr:col>81</xdr:col>
      <xdr:colOff>50800</xdr:colOff>
      <xdr:row>38</xdr:row>
      <xdr:rowOff>104071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56535"/>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89436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6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95744</xdr:rowOff>
    </xdr:from>
    <xdr:to>
      <xdr:col>76</xdr:col>
      <xdr:colOff>114300</xdr:colOff>
      <xdr:row>38</xdr:row>
      <xdr:rowOff>104071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610844"/>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19587</xdr:rowOff>
    </xdr:from>
    <xdr:to>
      <xdr:col>71</xdr:col>
      <xdr:colOff>177800</xdr:colOff>
      <xdr:row>38</xdr:row>
      <xdr:rowOff>95744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34687"/>
          <a:ext cx="889000" cy="7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33415</xdr:rowOff>
    </xdr:from>
    <xdr:to>
      <xdr:col>85</xdr:col>
      <xdr:colOff>177800</xdr:colOff>
      <xdr:row>37</xdr:row>
      <xdr:rowOff>135015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7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56292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22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162085</xdr:rowOff>
    </xdr:from>
    <xdr:to>
      <xdr:col>81</xdr:col>
      <xdr:colOff>101600</xdr:colOff>
      <xdr:row>38</xdr:row>
      <xdr:rowOff>92235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0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108762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53271</xdr:rowOff>
    </xdr:from>
    <xdr:to>
      <xdr:col>76</xdr:col>
      <xdr:colOff>165100</xdr:colOff>
      <xdr:row>38</xdr:row>
      <xdr:rowOff>154871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145998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44944</xdr:rowOff>
    </xdr:from>
    <xdr:to>
      <xdr:col>72</xdr:col>
      <xdr:colOff>38100</xdr:colOff>
      <xdr:row>38</xdr:row>
      <xdr:rowOff>146544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137671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140237</xdr:rowOff>
    </xdr:from>
    <xdr:to>
      <xdr:col>67</xdr:col>
      <xdr:colOff>101600</xdr:colOff>
      <xdr:row>38</xdr:row>
      <xdr:rowOff>70387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8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61514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124754</xdr:rowOff>
    </xdr:from>
    <xdr:to>
      <xdr:col>85</xdr:col>
      <xdr:colOff>127000</xdr:colOff>
      <xdr:row>57</xdr:row>
      <xdr:rowOff>131663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97404"/>
          <a:ext cx="838200" cy="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124754</xdr:rowOff>
    </xdr:from>
    <xdr:to>
      <xdr:col>81</xdr:col>
      <xdr:colOff>50800</xdr:colOff>
      <xdr:row>57</xdr:row>
      <xdr:rowOff>143993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7404"/>
          <a:ext cx="889000" cy="1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143993</xdr:rowOff>
    </xdr:from>
    <xdr:to>
      <xdr:col>76</xdr:col>
      <xdr:colOff>114300</xdr:colOff>
      <xdr:row>57</xdr:row>
      <xdr:rowOff>144866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16643"/>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131836</xdr:rowOff>
    </xdr:from>
    <xdr:to>
      <xdr:col>71</xdr:col>
      <xdr:colOff>177800</xdr:colOff>
      <xdr:row>57</xdr:row>
      <xdr:rowOff>144866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0448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80863</xdr:rowOff>
    </xdr:from>
    <xdr:to>
      <xdr:col>85</xdr:col>
      <xdr:colOff>177800</xdr:colOff>
      <xdr:row>58</xdr:row>
      <xdr:rowOff>11013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167240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6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73954</xdr:rowOff>
    </xdr:from>
    <xdr:to>
      <xdr:col>81</xdr:col>
      <xdr:colOff>101600</xdr:colOff>
      <xdr:row>58</xdr:row>
      <xdr:rowOff>4104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166681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93193</xdr:rowOff>
    </xdr:from>
    <xdr:to>
      <xdr:col>76</xdr:col>
      <xdr:colOff>165100</xdr:colOff>
      <xdr:row>58</xdr:row>
      <xdr:rowOff>23343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14470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5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94066</xdr:rowOff>
    </xdr:from>
    <xdr:to>
      <xdr:col>72</xdr:col>
      <xdr:colOff>38100</xdr:colOff>
      <xdr:row>58</xdr:row>
      <xdr:rowOff>24216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15343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81036</xdr:rowOff>
    </xdr:from>
    <xdr:to>
      <xdr:col>67</xdr:col>
      <xdr:colOff>101600</xdr:colOff>
      <xdr:row>58</xdr:row>
      <xdr:rowOff>11186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2313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87922</xdr:rowOff>
    </xdr:from>
    <xdr:to>
      <xdr:col>85</xdr:col>
      <xdr:colOff>127000</xdr:colOff>
      <xdr:row>97</xdr:row>
      <xdr:rowOff>97701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18572"/>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87922</xdr:rowOff>
    </xdr:from>
    <xdr:to>
      <xdr:col>81</xdr:col>
      <xdr:colOff>50800</xdr:colOff>
      <xdr:row>97</xdr:row>
      <xdr:rowOff>89281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18572"/>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89255</xdr:rowOff>
    </xdr:from>
    <xdr:to>
      <xdr:col>76</xdr:col>
      <xdr:colOff>114300</xdr:colOff>
      <xdr:row>97</xdr:row>
      <xdr:rowOff>89281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71990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89255</xdr:rowOff>
    </xdr:from>
    <xdr:to>
      <xdr:col>71</xdr:col>
      <xdr:colOff>177800</xdr:colOff>
      <xdr:row>97</xdr:row>
      <xdr:rowOff>100571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19905"/>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46901</xdr:rowOff>
    </xdr:from>
    <xdr:to>
      <xdr:col>85</xdr:col>
      <xdr:colOff>177800</xdr:colOff>
      <xdr:row>97</xdr:row>
      <xdr:rowOff>148501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6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25328</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37122</xdr:rowOff>
    </xdr:from>
    <xdr:to>
      <xdr:col>81</xdr:col>
      <xdr:colOff>101600</xdr:colOff>
      <xdr:row>97</xdr:row>
      <xdr:rowOff>138722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129849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38481</xdr:rowOff>
    </xdr:from>
    <xdr:to>
      <xdr:col>76</xdr:col>
      <xdr:colOff>165100</xdr:colOff>
      <xdr:row>97</xdr:row>
      <xdr:rowOff>140081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6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131208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6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38455</xdr:rowOff>
    </xdr:from>
    <xdr:to>
      <xdr:col>72</xdr:col>
      <xdr:colOff>38100</xdr:colOff>
      <xdr:row>97</xdr:row>
      <xdr:rowOff>140055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131182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76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49771</xdr:rowOff>
    </xdr:from>
    <xdr:to>
      <xdr:col>67</xdr:col>
      <xdr:colOff>101600</xdr:colOff>
      <xdr:row>97</xdr:row>
      <xdr:rowOff>151371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6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142498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7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宮代町においては、各経費の住民一人あたりのコストは、概ね類似団体と比較して低い水準で推移しており、令和６年度も同様となった。</a:t>
          </a:r>
        </a:p>
        <a:p>
          <a:r>
            <a:rPr kumimoji="1" lang="ja-JP" altLang="en-US" sz="1300">
              <a:latin typeface="ＭＳ Ｐゴシック" panose="020B0600070205080204" pitchFamily="50" charset="-128"/>
              <a:ea typeface="ＭＳ Ｐゴシック" panose="020B0600070205080204" pitchFamily="50" charset="-128"/>
            </a:rPr>
            <a:t>類似団体と比較して高い水準となったのは、衛生費、消防費であり、衛生費は新ごみ処理施設整備負担金の増額による上昇によるものが主な要因となっている。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消防費は、常備消防を受け持つ埼玉東部消防組合への負担金が増額になったことに伴い、増加している。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余剰金が増額し繰越金が増えたものの、社会保障関係経費等の増加により不足する財源の補填のために財政調整基金を取り崩したこと、新型コロナワクチンに係る国庫返還金を支出したことにより、実質単年度収支が赤字となっている。今後は、公共施設の再整備等の経費が想定されており、実質単年度収支の赤字削減が課題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埼玉県宮代町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一般会計を対象とした実質赤字比率、全会計を対象とした連結実質赤字比率については、決算が共に黒字であったため０％となっており、健全な財政運営が行われている状況である。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会計別にみると、国民健康保険特別会計が減少となっており、保険税の見直しはおこなっているものの、被保険者数が減少傾向にあることによる国民健康保険税収の減少が挙げられ、一般会計からの繰入金により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77</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78</v>
      </c>
      <c r="C2" s="170"/>
      <c r="D2" s="171"/>
    </row>
    <row r="3" spans="1:119" ht="18.75" customHeight="1" thickBot="1" x14ac:dyDescent="0.25">
      <c r="A3" s="169"/>
      <c r="B3" s="592" t="s">
        <v>79</v>
      </c>
      <c r="C3" s="593"/>
      <c r="D3" s="593"/>
      <c r="E3" s="594"/>
      <c r="F3" s="594"/>
      <c r="G3" s="594"/>
      <c r="H3" s="594"/>
      <c r="I3" s="594"/>
      <c r="J3" s="594"/>
      <c r="K3" s="594"/>
      <c r="L3" s="594" t="s">
        <v>80</v>
      </c>
      <c r="M3" s="594"/>
      <c r="N3" s="594"/>
      <c r="O3" s="594"/>
      <c r="P3" s="594"/>
      <c r="Q3" s="594"/>
      <c r="R3" s="597"/>
      <c r="S3" s="597"/>
      <c r="T3" s="597"/>
      <c r="U3" s="597"/>
      <c r="V3" s="598"/>
      <c r="W3" s="488" t="s">
        <v>81</v>
      </c>
      <c r="X3" s="489"/>
      <c r="Y3" s="489"/>
      <c r="Z3" s="489"/>
      <c r="AA3" s="489"/>
      <c r="AB3" s="593"/>
      <c r="AC3" s="597" t="s">
        <v>82</v>
      </c>
      <c r="AD3" s="489"/>
      <c r="AE3" s="489"/>
      <c r="AF3" s="489"/>
      <c r="AG3" s="489"/>
      <c r="AH3" s="489"/>
      <c r="AI3" s="489"/>
      <c r="AJ3" s="489"/>
      <c r="AK3" s="489"/>
      <c r="AL3" s="559"/>
      <c r="AM3" s="488" t="s">
        <v>83</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84</v>
      </c>
      <c r="BO3" s="489"/>
      <c r="BP3" s="489"/>
      <c r="BQ3" s="489"/>
      <c r="BR3" s="489"/>
      <c r="BS3" s="489"/>
      <c r="BT3" s="489"/>
      <c r="BU3" s="559"/>
      <c r="BV3" s="488" t="s">
        <v>85</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86</v>
      </c>
      <c r="CU3" s="489"/>
      <c r="CV3" s="489"/>
      <c r="CW3" s="489"/>
      <c r="CX3" s="489"/>
      <c r="CY3" s="489"/>
      <c r="CZ3" s="489"/>
      <c r="DA3" s="559"/>
      <c r="DB3" s="488" t="s">
        <v>87</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88</v>
      </c>
      <c r="AZ4" s="446"/>
      <c r="BA4" s="446"/>
      <c r="BB4" s="446"/>
      <c r="BC4" s="446"/>
      <c r="BD4" s="446"/>
      <c r="BE4" s="446"/>
      <c r="BF4" s="446"/>
      <c r="BG4" s="446"/>
      <c r="BH4" s="446"/>
      <c r="BI4" s="446"/>
      <c r="BJ4" s="446"/>
      <c r="BK4" s="446"/>
      <c r="BL4" s="446"/>
      <c r="BM4" s="447"/>
      <c r="BN4" s="448">
        <v>14073295</v>
      </c>
      <c r="BO4" s="449"/>
      <c r="BP4" s="449"/>
      <c r="BQ4" s="449"/>
      <c r="BR4" s="449"/>
      <c r="BS4" s="449"/>
      <c r="BT4" s="449"/>
      <c r="BU4" s="450"/>
      <c r="BV4" s="448">
        <v>13630567</v>
      </c>
      <c r="BW4" s="449"/>
      <c r="BX4" s="449"/>
      <c r="BY4" s="449"/>
      <c r="BZ4" s="449"/>
      <c r="CA4" s="449"/>
      <c r="CB4" s="449"/>
      <c r="CC4" s="450"/>
      <c r="CD4" s="585" t="s">
        <v>89</v>
      </c>
      <c r="CE4" s="586"/>
      <c r="CF4" s="586"/>
      <c r="CG4" s="586"/>
      <c r="CH4" s="586"/>
      <c r="CI4" s="586"/>
      <c r="CJ4" s="586"/>
      <c r="CK4" s="586"/>
      <c r="CL4" s="586"/>
      <c r="CM4" s="586"/>
      <c r="CN4" s="586"/>
      <c r="CO4" s="586"/>
      <c r="CP4" s="586"/>
      <c r="CQ4" s="586"/>
      <c r="CR4" s="586"/>
      <c r="CS4" s="587"/>
      <c r="CT4" s="588">
        <v>9.8000000000000007</v>
      </c>
      <c r="CU4" s="589"/>
      <c r="CV4" s="589"/>
      <c r="CW4" s="589"/>
      <c r="CX4" s="589"/>
      <c r="CY4" s="589"/>
      <c r="CZ4" s="589"/>
      <c r="DA4" s="590"/>
      <c r="DB4" s="588">
        <v>11.8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90</v>
      </c>
      <c r="AN5" s="376"/>
      <c r="AO5" s="376"/>
      <c r="AP5" s="376"/>
      <c r="AQ5" s="376"/>
      <c r="AR5" s="376"/>
      <c r="AS5" s="376"/>
      <c r="AT5" s="377"/>
      <c r="AU5" s="477" t="s">
        <v>91</v>
      </c>
      <c r="AV5" s="478"/>
      <c r="AW5" s="478"/>
      <c r="AX5" s="478"/>
      <c r="AY5" s="433" t="s">
        <v>92</v>
      </c>
      <c r="AZ5" s="434"/>
      <c r="BA5" s="434"/>
      <c r="BB5" s="434"/>
      <c r="BC5" s="434"/>
      <c r="BD5" s="434"/>
      <c r="BE5" s="434"/>
      <c r="BF5" s="434"/>
      <c r="BG5" s="434"/>
      <c r="BH5" s="434"/>
      <c r="BI5" s="434"/>
      <c r="BJ5" s="434"/>
      <c r="BK5" s="434"/>
      <c r="BL5" s="434"/>
      <c r="BM5" s="435"/>
      <c r="BN5" s="419">
        <v>13163635</v>
      </c>
      <c r="BO5" s="420"/>
      <c r="BP5" s="420"/>
      <c r="BQ5" s="420"/>
      <c r="BR5" s="420"/>
      <c r="BS5" s="420"/>
      <c r="BT5" s="420"/>
      <c r="BU5" s="421"/>
      <c r="BV5" s="419">
        <v>12417968</v>
      </c>
      <c r="BW5" s="420"/>
      <c r="BX5" s="420"/>
      <c r="BY5" s="420"/>
      <c r="BZ5" s="420"/>
      <c r="CA5" s="420"/>
      <c r="CB5" s="420"/>
      <c r="CC5" s="421"/>
      <c r="CD5" s="459" t="s">
        <v>93</v>
      </c>
      <c r="CE5" s="379"/>
      <c r="CF5" s="379"/>
      <c r="CG5" s="379"/>
      <c r="CH5" s="379"/>
      <c r="CI5" s="379"/>
      <c r="CJ5" s="379"/>
      <c r="CK5" s="379"/>
      <c r="CL5" s="379"/>
      <c r="CM5" s="379"/>
      <c r="CN5" s="379"/>
      <c r="CO5" s="379"/>
      <c r="CP5" s="379"/>
      <c r="CQ5" s="379"/>
      <c r="CR5" s="379"/>
      <c r="CS5" s="460"/>
      <c r="CT5" s="416">
        <v>92.6</v>
      </c>
      <c r="CU5" s="417"/>
      <c r="CV5" s="417"/>
      <c r="CW5" s="417"/>
      <c r="CX5" s="417"/>
      <c r="CY5" s="417"/>
      <c r="CZ5" s="417"/>
      <c r="DA5" s="418"/>
      <c r="DB5" s="416">
        <v>93</v>
      </c>
      <c r="DC5" s="417"/>
      <c r="DD5" s="417"/>
      <c r="DE5" s="417"/>
      <c r="DF5" s="417"/>
      <c r="DG5" s="417"/>
      <c r="DH5" s="417"/>
      <c r="DI5" s="418"/>
    </row>
    <row r="6" spans="1:119" ht="18.75" customHeight="1" x14ac:dyDescent="0.2">
      <c r="A6" s="169"/>
      <c r="B6" s="565" t="s">
        <v>94</v>
      </c>
      <c r="C6" s="406"/>
      <c r="D6" s="406"/>
      <c r="E6" s="566"/>
      <c r="F6" s="566"/>
      <c r="G6" s="566"/>
      <c r="H6" s="566"/>
      <c r="I6" s="566"/>
      <c r="J6" s="566"/>
      <c r="K6" s="566"/>
      <c r="L6" s="566" t="s">
        <v>95</v>
      </c>
      <c r="M6" s="566"/>
      <c r="N6" s="566"/>
      <c r="O6" s="566"/>
      <c r="P6" s="566"/>
      <c r="Q6" s="566"/>
      <c r="R6" s="404"/>
      <c r="S6" s="404"/>
      <c r="T6" s="404"/>
      <c r="U6" s="404"/>
      <c r="V6" s="572"/>
      <c r="W6" s="509" t="s">
        <v>96</v>
      </c>
      <c r="X6" s="405"/>
      <c r="Y6" s="405"/>
      <c r="Z6" s="405"/>
      <c r="AA6" s="405"/>
      <c r="AB6" s="406"/>
      <c r="AC6" s="577" t="s">
        <v>97</v>
      </c>
      <c r="AD6" s="578"/>
      <c r="AE6" s="578"/>
      <c r="AF6" s="578"/>
      <c r="AG6" s="578"/>
      <c r="AH6" s="578"/>
      <c r="AI6" s="578"/>
      <c r="AJ6" s="578"/>
      <c r="AK6" s="578"/>
      <c r="AL6" s="579"/>
      <c r="AM6" s="476" t="s">
        <v>98</v>
      </c>
      <c r="AN6" s="376"/>
      <c r="AO6" s="376"/>
      <c r="AP6" s="376"/>
      <c r="AQ6" s="376"/>
      <c r="AR6" s="376"/>
      <c r="AS6" s="376"/>
      <c r="AT6" s="377"/>
      <c r="AU6" s="477" t="s">
        <v>91</v>
      </c>
      <c r="AV6" s="478"/>
      <c r="AW6" s="478"/>
      <c r="AX6" s="478"/>
      <c r="AY6" s="433" t="s">
        <v>99</v>
      </c>
      <c r="AZ6" s="434"/>
      <c r="BA6" s="434"/>
      <c r="BB6" s="434"/>
      <c r="BC6" s="434"/>
      <c r="BD6" s="434"/>
      <c r="BE6" s="434"/>
      <c r="BF6" s="434"/>
      <c r="BG6" s="434"/>
      <c r="BH6" s="434"/>
      <c r="BI6" s="434"/>
      <c r="BJ6" s="434"/>
      <c r="BK6" s="434"/>
      <c r="BL6" s="434"/>
      <c r="BM6" s="435"/>
      <c r="BN6" s="419">
        <v>909660</v>
      </c>
      <c r="BO6" s="420"/>
      <c r="BP6" s="420"/>
      <c r="BQ6" s="420"/>
      <c r="BR6" s="420"/>
      <c r="BS6" s="420"/>
      <c r="BT6" s="420"/>
      <c r="BU6" s="421"/>
      <c r="BV6" s="419">
        <v>1212599</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92.9</v>
      </c>
      <c r="CU6" s="563"/>
      <c r="CV6" s="563"/>
      <c r="CW6" s="563"/>
      <c r="CX6" s="563"/>
      <c r="CY6" s="563"/>
      <c r="CZ6" s="563"/>
      <c r="DA6" s="564"/>
      <c r="DB6" s="562">
        <v>93.8</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102</v>
      </c>
      <c r="AV7" s="478"/>
      <c r="AW7" s="478"/>
      <c r="AX7" s="478"/>
      <c r="AY7" s="433" t="s">
        <v>103</v>
      </c>
      <c r="AZ7" s="434"/>
      <c r="BA7" s="434"/>
      <c r="BB7" s="434"/>
      <c r="BC7" s="434"/>
      <c r="BD7" s="434"/>
      <c r="BE7" s="434"/>
      <c r="BF7" s="434"/>
      <c r="BG7" s="434"/>
      <c r="BH7" s="434"/>
      <c r="BI7" s="434"/>
      <c r="BJ7" s="434"/>
      <c r="BK7" s="434"/>
      <c r="BL7" s="434"/>
      <c r="BM7" s="435"/>
      <c r="BN7" s="419">
        <v>159283</v>
      </c>
      <c r="BO7" s="420"/>
      <c r="BP7" s="420"/>
      <c r="BQ7" s="420"/>
      <c r="BR7" s="420"/>
      <c r="BS7" s="420"/>
      <c r="BT7" s="420"/>
      <c r="BU7" s="421"/>
      <c r="BV7" s="419">
        <v>337377</v>
      </c>
      <c r="BW7" s="420"/>
      <c r="BX7" s="420"/>
      <c r="BY7" s="420"/>
      <c r="BZ7" s="420"/>
      <c r="CA7" s="420"/>
      <c r="CB7" s="420"/>
      <c r="CC7" s="421"/>
      <c r="CD7" s="459" t="s">
        <v>104</v>
      </c>
      <c r="CE7" s="379"/>
      <c r="CF7" s="379"/>
      <c r="CG7" s="379"/>
      <c r="CH7" s="379"/>
      <c r="CI7" s="379"/>
      <c r="CJ7" s="379"/>
      <c r="CK7" s="379"/>
      <c r="CL7" s="379"/>
      <c r="CM7" s="379"/>
      <c r="CN7" s="379"/>
      <c r="CO7" s="379"/>
      <c r="CP7" s="379"/>
      <c r="CQ7" s="379"/>
      <c r="CR7" s="379"/>
      <c r="CS7" s="460"/>
      <c r="CT7" s="419">
        <v>7671519</v>
      </c>
      <c r="CU7" s="420"/>
      <c r="CV7" s="420"/>
      <c r="CW7" s="420"/>
      <c r="CX7" s="420"/>
      <c r="CY7" s="420"/>
      <c r="CZ7" s="420"/>
      <c r="DA7" s="421"/>
      <c r="DB7" s="419">
        <v>7439979</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105</v>
      </c>
      <c r="AN8" s="376"/>
      <c r="AO8" s="376"/>
      <c r="AP8" s="376"/>
      <c r="AQ8" s="376"/>
      <c r="AR8" s="376"/>
      <c r="AS8" s="376"/>
      <c r="AT8" s="377"/>
      <c r="AU8" s="477" t="s">
        <v>91</v>
      </c>
      <c r="AV8" s="478"/>
      <c r="AW8" s="478"/>
      <c r="AX8" s="478"/>
      <c r="AY8" s="433" t="s">
        <v>106</v>
      </c>
      <c r="AZ8" s="434"/>
      <c r="BA8" s="434"/>
      <c r="BB8" s="434"/>
      <c r="BC8" s="434"/>
      <c r="BD8" s="434"/>
      <c r="BE8" s="434"/>
      <c r="BF8" s="434"/>
      <c r="BG8" s="434"/>
      <c r="BH8" s="434"/>
      <c r="BI8" s="434"/>
      <c r="BJ8" s="434"/>
      <c r="BK8" s="434"/>
      <c r="BL8" s="434"/>
      <c r="BM8" s="435"/>
      <c r="BN8" s="419">
        <v>750377</v>
      </c>
      <c r="BO8" s="420"/>
      <c r="BP8" s="420"/>
      <c r="BQ8" s="420"/>
      <c r="BR8" s="420"/>
      <c r="BS8" s="420"/>
      <c r="BT8" s="420"/>
      <c r="BU8" s="421"/>
      <c r="BV8" s="419">
        <v>875222</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0.59</v>
      </c>
      <c r="CU8" s="523"/>
      <c r="CV8" s="523"/>
      <c r="CW8" s="523"/>
      <c r="CX8" s="523"/>
      <c r="CY8" s="523"/>
      <c r="CZ8" s="523"/>
      <c r="DA8" s="524"/>
      <c r="DB8" s="522">
        <v>0.57999999999999996</v>
      </c>
      <c r="DC8" s="523"/>
      <c r="DD8" s="523"/>
      <c r="DE8" s="523"/>
      <c r="DF8" s="523"/>
      <c r="DG8" s="523"/>
      <c r="DH8" s="523"/>
      <c r="DI8" s="524"/>
    </row>
    <row r="9" spans="1:119" ht="18.75" customHeight="1" thickBot="1" x14ac:dyDescent="0.25">
      <c r="A9" s="169"/>
      <c r="B9" s="551" t="s">
        <v>108</v>
      </c>
      <c r="C9" s="552"/>
      <c r="D9" s="552"/>
      <c r="E9" s="552"/>
      <c r="F9" s="552"/>
      <c r="G9" s="552"/>
      <c r="H9" s="552"/>
      <c r="I9" s="552"/>
      <c r="J9" s="552"/>
      <c r="K9" s="470"/>
      <c r="L9" s="553" t="s">
        <v>109</v>
      </c>
      <c r="M9" s="554"/>
      <c r="N9" s="554"/>
      <c r="O9" s="554"/>
      <c r="P9" s="554"/>
      <c r="Q9" s="555"/>
      <c r="R9" s="556">
        <v>34147</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91</v>
      </c>
      <c r="AV9" s="478"/>
      <c r="AW9" s="478"/>
      <c r="AX9" s="478"/>
      <c r="AY9" s="433" t="s">
        <v>112</v>
      </c>
      <c r="AZ9" s="434"/>
      <c r="BA9" s="434"/>
      <c r="BB9" s="434"/>
      <c r="BC9" s="434"/>
      <c r="BD9" s="434"/>
      <c r="BE9" s="434"/>
      <c r="BF9" s="434"/>
      <c r="BG9" s="434"/>
      <c r="BH9" s="434"/>
      <c r="BI9" s="434"/>
      <c r="BJ9" s="434"/>
      <c r="BK9" s="434"/>
      <c r="BL9" s="434"/>
      <c r="BM9" s="435"/>
      <c r="BN9" s="419">
        <v>-124845</v>
      </c>
      <c r="BO9" s="420"/>
      <c r="BP9" s="420"/>
      <c r="BQ9" s="420"/>
      <c r="BR9" s="420"/>
      <c r="BS9" s="420"/>
      <c r="BT9" s="420"/>
      <c r="BU9" s="421"/>
      <c r="BV9" s="419">
        <v>116698</v>
      </c>
      <c r="BW9" s="420"/>
      <c r="BX9" s="420"/>
      <c r="BY9" s="420"/>
      <c r="BZ9" s="420"/>
      <c r="CA9" s="420"/>
      <c r="CB9" s="420"/>
      <c r="CC9" s="421"/>
      <c r="CD9" s="459" t="s">
        <v>113</v>
      </c>
      <c r="CE9" s="379"/>
      <c r="CF9" s="379"/>
      <c r="CG9" s="379"/>
      <c r="CH9" s="379"/>
      <c r="CI9" s="379"/>
      <c r="CJ9" s="379"/>
      <c r="CK9" s="379"/>
      <c r="CL9" s="379"/>
      <c r="CM9" s="379"/>
      <c r="CN9" s="379"/>
      <c r="CO9" s="379"/>
      <c r="CP9" s="379"/>
      <c r="CQ9" s="379"/>
      <c r="CR9" s="379"/>
      <c r="CS9" s="460"/>
      <c r="CT9" s="416">
        <v>7.2</v>
      </c>
      <c r="CU9" s="417"/>
      <c r="CV9" s="417"/>
      <c r="CW9" s="417"/>
      <c r="CX9" s="417"/>
      <c r="CY9" s="417"/>
      <c r="CZ9" s="417"/>
      <c r="DA9" s="418"/>
      <c r="DB9" s="416">
        <v>7.5</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114</v>
      </c>
      <c r="M10" s="376"/>
      <c r="N10" s="376"/>
      <c r="O10" s="376"/>
      <c r="P10" s="376"/>
      <c r="Q10" s="377"/>
      <c r="R10" s="372">
        <v>33705</v>
      </c>
      <c r="S10" s="373"/>
      <c r="T10" s="373"/>
      <c r="U10" s="373"/>
      <c r="V10" s="432"/>
      <c r="W10" s="560"/>
      <c r="X10" s="370"/>
      <c r="Y10" s="370"/>
      <c r="Z10" s="370"/>
      <c r="AA10" s="370"/>
      <c r="AB10" s="370"/>
      <c r="AC10" s="370"/>
      <c r="AD10" s="370"/>
      <c r="AE10" s="370"/>
      <c r="AF10" s="370"/>
      <c r="AG10" s="370"/>
      <c r="AH10" s="370"/>
      <c r="AI10" s="370"/>
      <c r="AJ10" s="370"/>
      <c r="AK10" s="370"/>
      <c r="AL10" s="561"/>
      <c r="AM10" s="476" t="s">
        <v>115</v>
      </c>
      <c r="AN10" s="376"/>
      <c r="AO10" s="376"/>
      <c r="AP10" s="376"/>
      <c r="AQ10" s="376"/>
      <c r="AR10" s="376"/>
      <c r="AS10" s="376"/>
      <c r="AT10" s="377"/>
      <c r="AU10" s="477" t="s">
        <v>91</v>
      </c>
      <c r="AV10" s="478"/>
      <c r="AW10" s="478"/>
      <c r="AX10" s="478"/>
      <c r="AY10" s="433" t="s">
        <v>116</v>
      </c>
      <c r="AZ10" s="434"/>
      <c r="BA10" s="434"/>
      <c r="BB10" s="434"/>
      <c r="BC10" s="434"/>
      <c r="BD10" s="434"/>
      <c r="BE10" s="434"/>
      <c r="BF10" s="434"/>
      <c r="BG10" s="434"/>
      <c r="BH10" s="434"/>
      <c r="BI10" s="434"/>
      <c r="BJ10" s="434"/>
      <c r="BK10" s="434"/>
      <c r="BL10" s="434"/>
      <c r="BM10" s="435"/>
      <c r="BN10" s="419">
        <v>438854</v>
      </c>
      <c r="BO10" s="420"/>
      <c r="BP10" s="420"/>
      <c r="BQ10" s="420"/>
      <c r="BR10" s="420"/>
      <c r="BS10" s="420"/>
      <c r="BT10" s="420"/>
      <c r="BU10" s="421"/>
      <c r="BV10" s="419">
        <v>379719</v>
      </c>
      <c r="BW10" s="420"/>
      <c r="BX10" s="420"/>
      <c r="BY10" s="420"/>
      <c r="BZ10" s="420"/>
      <c r="CA10" s="420"/>
      <c r="CB10" s="420"/>
      <c r="CC10" s="421"/>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118</v>
      </c>
      <c r="M11" s="381"/>
      <c r="N11" s="381"/>
      <c r="O11" s="381"/>
      <c r="P11" s="381"/>
      <c r="Q11" s="382"/>
      <c r="R11" s="548" t="s">
        <v>119</v>
      </c>
      <c r="S11" s="549"/>
      <c r="T11" s="549"/>
      <c r="U11" s="549"/>
      <c r="V11" s="550"/>
      <c r="W11" s="560"/>
      <c r="X11" s="370"/>
      <c r="Y11" s="370"/>
      <c r="Z11" s="370"/>
      <c r="AA11" s="370"/>
      <c r="AB11" s="370"/>
      <c r="AC11" s="370"/>
      <c r="AD11" s="370"/>
      <c r="AE11" s="370"/>
      <c r="AF11" s="370"/>
      <c r="AG11" s="370"/>
      <c r="AH11" s="370"/>
      <c r="AI11" s="370"/>
      <c r="AJ11" s="370"/>
      <c r="AK11" s="370"/>
      <c r="AL11" s="561"/>
      <c r="AM11" s="476" t="s">
        <v>120</v>
      </c>
      <c r="AN11" s="376"/>
      <c r="AO11" s="376"/>
      <c r="AP11" s="376"/>
      <c r="AQ11" s="376"/>
      <c r="AR11" s="376"/>
      <c r="AS11" s="376"/>
      <c r="AT11" s="377"/>
      <c r="AU11" s="477" t="s">
        <v>91</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123</v>
      </c>
      <c r="CU11" s="523"/>
      <c r="CV11" s="523"/>
      <c r="CW11" s="523"/>
      <c r="CX11" s="523"/>
      <c r="CY11" s="523"/>
      <c r="CZ11" s="523"/>
      <c r="DA11" s="524"/>
      <c r="DB11" s="522" t="s">
        <v>123</v>
      </c>
      <c r="DC11" s="523"/>
      <c r="DD11" s="523"/>
      <c r="DE11" s="523"/>
      <c r="DF11" s="523"/>
      <c r="DG11" s="523"/>
      <c r="DH11" s="523"/>
      <c r="DI11" s="524"/>
    </row>
    <row r="12" spans="1:119" ht="18.75" customHeight="1" x14ac:dyDescent="0.2">
      <c r="A12" s="169"/>
      <c r="B12" s="525" t="s">
        <v>124</v>
      </c>
      <c r="C12" s="526"/>
      <c r="D12" s="526"/>
      <c r="E12" s="526"/>
      <c r="F12" s="526"/>
      <c r="G12" s="526"/>
      <c r="H12" s="526"/>
      <c r="I12" s="526"/>
      <c r="J12" s="526"/>
      <c r="K12" s="527"/>
      <c r="L12" s="534" t="s">
        <v>125</v>
      </c>
      <c r="M12" s="535"/>
      <c r="N12" s="535"/>
      <c r="O12" s="535"/>
      <c r="P12" s="535"/>
      <c r="Q12" s="536"/>
      <c r="R12" s="537">
        <v>33471</v>
      </c>
      <c r="S12" s="538"/>
      <c r="T12" s="538"/>
      <c r="U12" s="538"/>
      <c r="V12" s="539"/>
      <c r="W12" s="540" t="s">
        <v>1</v>
      </c>
      <c r="X12" s="478"/>
      <c r="Y12" s="478"/>
      <c r="Z12" s="478"/>
      <c r="AA12" s="478"/>
      <c r="AB12" s="541"/>
      <c r="AC12" s="542" t="s">
        <v>126</v>
      </c>
      <c r="AD12" s="543"/>
      <c r="AE12" s="543"/>
      <c r="AF12" s="543"/>
      <c r="AG12" s="544"/>
      <c r="AH12" s="542" t="s">
        <v>127</v>
      </c>
      <c r="AI12" s="543"/>
      <c r="AJ12" s="543"/>
      <c r="AK12" s="543"/>
      <c r="AL12" s="545"/>
      <c r="AM12" s="476" t="s">
        <v>128</v>
      </c>
      <c r="AN12" s="376"/>
      <c r="AO12" s="376"/>
      <c r="AP12" s="376"/>
      <c r="AQ12" s="376"/>
      <c r="AR12" s="376"/>
      <c r="AS12" s="376"/>
      <c r="AT12" s="377"/>
      <c r="AU12" s="477" t="s">
        <v>91</v>
      </c>
      <c r="AV12" s="478"/>
      <c r="AW12" s="478"/>
      <c r="AX12" s="478"/>
      <c r="AY12" s="433" t="s">
        <v>129</v>
      </c>
      <c r="AZ12" s="434"/>
      <c r="BA12" s="434"/>
      <c r="BB12" s="434"/>
      <c r="BC12" s="434"/>
      <c r="BD12" s="434"/>
      <c r="BE12" s="434"/>
      <c r="BF12" s="434"/>
      <c r="BG12" s="434"/>
      <c r="BH12" s="434"/>
      <c r="BI12" s="434"/>
      <c r="BJ12" s="434"/>
      <c r="BK12" s="434"/>
      <c r="BL12" s="434"/>
      <c r="BM12" s="435"/>
      <c r="BN12" s="419">
        <v>507779</v>
      </c>
      <c r="BO12" s="420"/>
      <c r="BP12" s="420"/>
      <c r="BQ12" s="420"/>
      <c r="BR12" s="420"/>
      <c r="BS12" s="420"/>
      <c r="BT12" s="420"/>
      <c r="BU12" s="421"/>
      <c r="BV12" s="419">
        <v>523157</v>
      </c>
      <c r="BW12" s="420"/>
      <c r="BX12" s="420"/>
      <c r="BY12" s="420"/>
      <c r="BZ12" s="420"/>
      <c r="CA12" s="420"/>
      <c r="CB12" s="420"/>
      <c r="CC12" s="421"/>
      <c r="CD12" s="459" t="s">
        <v>130</v>
      </c>
      <c r="CE12" s="379"/>
      <c r="CF12" s="379"/>
      <c r="CG12" s="379"/>
      <c r="CH12" s="379"/>
      <c r="CI12" s="379"/>
      <c r="CJ12" s="379"/>
      <c r="CK12" s="379"/>
      <c r="CL12" s="379"/>
      <c r="CM12" s="379"/>
      <c r="CN12" s="379"/>
      <c r="CO12" s="379"/>
      <c r="CP12" s="379"/>
      <c r="CQ12" s="379"/>
      <c r="CR12" s="379"/>
      <c r="CS12" s="460"/>
      <c r="CT12" s="522" t="s">
        <v>123</v>
      </c>
      <c r="CU12" s="523"/>
      <c r="CV12" s="523"/>
      <c r="CW12" s="523"/>
      <c r="CX12" s="523"/>
      <c r="CY12" s="523"/>
      <c r="CZ12" s="523"/>
      <c r="DA12" s="524"/>
      <c r="DB12" s="522" t="s">
        <v>123</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131</v>
      </c>
      <c r="N13" s="504"/>
      <c r="O13" s="504"/>
      <c r="P13" s="504"/>
      <c r="Q13" s="505"/>
      <c r="R13" s="506">
        <v>32874</v>
      </c>
      <c r="S13" s="507"/>
      <c r="T13" s="507"/>
      <c r="U13" s="507"/>
      <c r="V13" s="508"/>
      <c r="W13" s="509" t="s">
        <v>132</v>
      </c>
      <c r="X13" s="405"/>
      <c r="Y13" s="405"/>
      <c r="Z13" s="405"/>
      <c r="AA13" s="405"/>
      <c r="AB13" s="406"/>
      <c r="AC13" s="372">
        <v>298</v>
      </c>
      <c r="AD13" s="373"/>
      <c r="AE13" s="373"/>
      <c r="AF13" s="373"/>
      <c r="AG13" s="374"/>
      <c r="AH13" s="372">
        <v>315</v>
      </c>
      <c r="AI13" s="373"/>
      <c r="AJ13" s="373"/>
      <c r="AK13" s="373"/>
      <c r="AL13" s="432"/>
      <c r="AM13" s="476" t="s">
        <v>133</v>
      </c>
      <c r="AN13" s="376"/>
      <c r="AO13" s="376"/>
      <c r="AP13" s="376"/>
      <c r="AQ13" s="376"/>
      <c r="AR13" s="376"/>
      <c r="AS13" s="376"/>
      <c r="AT13" s="377"/>
      <c r="AU13" s="477" t="s">
        <v>102</v>
      </c>
      <c r="AV13" s="478"/>
      <c r="AW13" s="478"/>
      <c r="AX13" s="478"/>
      <c r="AY13" s="433" t="s">
        <v>134</v>
      </c>
      <c r="AZ13" s="434"/>
      <c r="BA13" s="434"/>
      <c r="BB13" s="434"/>
      <c r="BC13" s="434"/>
      <c r="BD13" s="434"/>
      <c r="BE13" s="434"/>
      <c r="BF13" s="434"/>
      <c r="BG13" s="434"/>
      <c r="BH13" s="434"/>
      <c r="BI13" s="434"/>
      <c r="BJ13" s="434"/>
      <c r="BK13" s="434"/>
      <c r="BL13" s="434"/>
      <c r="BM13" s="435"/>
      <c r="BN13" s="419">
        <v>-193770</v>
      </c>
      <c r="BO13" s="420"/>
      <c r="BP13" s="420"/>
      <c r="BQ13" s="420"/>
      <c r="BR13" s="420"/>
      <c r="BS13" s="420"/>
      <c r="BT13" s="420"/>
      <c r="BU13" s="421"/>
      <c r="BV13" s="419">
        <v>-26740</v>
      </c>
      <c r="BW13" s="420"/>
      <c r="BX13" s="420"/>
      <c r="BY13" s="420"/>
      <c r="BZ13" s="420"/>
      <c r="CA13" s="420"/>
      <c r="CB13" s="420"/>
      <c r="CC13" s="421"/>
      <c r="CD13" s="459" t="s">
        <v>135</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136</v>
      </c>
      <c r="M14" s="546"/>
      <c r="N14" s="546"/>
      <c r="O14" s="546"/>
      <c r="P14" s="546"/>
      <c r="Q14" s="547"/>
      <c r="R14" s="506">
        <v>33371</v>
      </c>
      <c r="S14" s="507"/>
      <c r="T14" s="507"/>
      <c r="U14" s="507"/>
      <c r="V14" s="508"/>
      <c r="W14" s="510"/>
      <c r="X14" s="408"/>
      <c r="Y14" s="408"/>
      <c r="Z14" s="408"/>
      <c r="AA14" s="408"/>
      <c r="AB14" s="409"/>
      <c r="AC14" s="499">
        <v>2</v>
      </c>
      <c r="AD14" s="500"/>
      <c r="AE14" s="500"/>
      <c r="AF14" s="500"/>
      <c r="AG14" s="501"/>
      <c r="AH14" s="499">
        <v>2.1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137</v>
      </c>
      <c r="CE14" s="457"/>
      <c r="CF14" s="457"/>
      <c r="CG14" s="457"/>
      <c r="CH14" s="457"/>
      <c r="CI14" s="457"/>
      <c r="CJ14" s="457"/>
      <c r="CK14" s="457"/>
      <c r="CL14" s="457"/>
      <c r="CM14" s="457"/>
      <c r="CN14" s="457"/>
      <c r="CO14" s="457"/>
      <c r="CP14" s="457"/>
      <c r="CQ14" s="457"/>
      <c r="CR14" s="457"/>
      <c r="CS14" s="458"/>
      <c r="CT14" s="516" t="s">
        <v>123</v>
      </c>
      <c r="CU14" s="517"/>
      <c r="CV14" s="517"/>
      <c r="CW14" s="517"/>
      <c r="CX14" s="517"/>
      <c r="CY14" s="517"/>
      <c r="CZ14" s="517"/>
      <c r="DA14" s="518"/>
      <c r="DB14" s="516" t="s">
        <v>123</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131</v>
      </c>
      <c r="N15" s="504"/>
      <c r="O15" s="504"/>
      <c r="P15" s="504"/>
      <c r="Q15" s="505"/>
      <c r="R15" s="506">
        <v>32829</v>
      </c>
      <c r="S15" s="507"/>
      <c r="T15" s="507"/>
      <c r="U15" s="507"/>
      <c r="V15" s="508"/>
      <c r="W15" s="509" t="s">
        <v>138</v>
      </c>
      <c r="X15" s="405"/>
      <c r="Y15" s="405"/>
      <c r="Z15" s="405"/>
      <c r="AA15" s="405"/>
      <c r="AB15" s="406"/>
      <c r="AC15" s="372">
        <v>3331</v>
      </c>
      <c r="AD15" s="373"/>
      <c r="AE15" s="373"/>
      <c r="AF15" s="373"/>
      <c r="AG15" s="374"/>
      <c r="AH15" s="372">
        <v>3551</v>
      </c>
      <c r="AI15" s="373"/>
      <c r="AJ15" s="373"/>
      <c r="AK15" s="373"/>
      <c r="AL15" s="432"/>
      <c r="AM15" s="476"/>
      <c r="AN15" s="376"/>
      <c r="AO15" s="376"/>
      <c r="AP15" s="376"/>
      <c r="AQ15" s="376"/>
      <c r="AR15" s="376"/>
      <c r="AS15" s="376"/>
      <c r="AT15" s="377"/>
      <c r="AU15" s="477"/>
      <c r="AV15" s="478"/>
      <c r="AW15" s="478"/>
      <c r="AX15" s="478"/>
      <c r="AY15" s="445" t="s">
        <v>139</v>
      </c>
      <c r="AZ15" s="446"/>
      <c r="BA15" s="446"/>
      <c r="BB15" s="446"/>
      <c r="BC15" s="446"/>
      <c r="BD15" s="446"/>
      <c r="BE15" s="446"/>
      <c r="BF15" s="446"/>
      <c r="BG15" s="446"/>
      <c r="BH15" s="446"/>
      <c r="BI15" s="446"/>
      <c r="BJ15" s="446"/>
      <c r="BK15" s="446"/>
      <c r="BL15" s="446"/>
      <c r="BM15" s="447"/>
      <c r="BN15" s="448">
        <v>3933979</v>
      </c>
      <c r="BO15" s="449"/>
      <c r="BP15" s="449"/>
      <c r="BQ15" s="449"/>
      <c r="BR15" s="449"/>
      <c r="BS15" s="449"/>
      <c r="BT15" s="449"/>
      <c r="BU15" s="450"/>
      <c r="BV15" s="448">
        <v>3781819</v>
      </c>
      <c r="BW15" s="449"/>
      <c r="BX15" s="449"/>
      <c r="BY15" s="449"/>
      <c r="BZ15" s="449"/>
      <c r="CA15" s="449"/>
      <c r="CB15" s="449"/>
      <c r="CC15" s="450"/>
      <c r="CD15" s="519" t="s">
        <v>140</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141</v>
      </c>
      <c r="M16" s="494"/>
      <c r="N16" s="494"/>
      <c r="O16" s="494"/>
      <c r="P16" s="494"/>
      <c r="Q16" s="495"/>
      <c r="R16" s="496" t="s">
        <v>142</v>
      </c>
      <c r="S16" s="497"/>
      <c r="T16" s="497"/>
      <c r="U16" s="497"/>
      <c r="V16" s="498"/>
      <c r="W16" s="510"/>
      <c r="X16" s="408"/>
      <c r="Y16" s="408"/>
      <c r="Z16" s="408"/>
      <c r="AA16" s="408"/>
      <c r="AB16" s="409"/>
      <c r="AC16" s="499">
        <v>22</v>
      </c>
      <c r="AD16" s="500"/>
      <c r="AE16" s="500"/>
      <c r="AF16" s="500"/>
      <c r="AG16" s="501"/>
      <c r="AH16" s="499">
        <v>24.1</v>
      </c>
      <c r="AI16" s="500"/>
      <c r="AJ16" s="500"/>
      <c r="AK16" s="500"/>
      <c r="AL16" s="502"/>
      <c r="AM16" s="476"/>
      <c r="AN16" s="376"/>
      <c r="AO16" s="376"/>
      <c r="AP16" s="376"/>
      <c r="AQ16" s="376"/>
      <c r="AR16" s="376"/>
      <c r="AS16" s="376"/>
      <c r="AT16" s="377"/>
      <c r="AU16" s="477"/>
      <c r="AV16" s="478"/>
      <c r="AW16" s="478"/>
      <c r="AX16" s="478"/>
      <c r="AY16" s="433" t="s">
        <v>143</v>
      </c>
      <c r="AZ16" s="434"/>
      <c r="BA16" s="434"/>
      <c r="BB16" s="434"/>
      <c r="BC16" s="434"/>
      <c r="BD16" s="434"/>
      <c r="BE16" s="434"/>
      <c r="BF16" s="434"/>
      <c r="BG16" s="434"/>
      <c r="BH16" s="434"/>
      <c r="BI16" s="434"/>
      <c r="BJ16" s="434"/>
      <c r="BK16" s="434"/>
      <c r="BL16" s="434"/>
      <c r="BM16" s="435"/>
      <c r="BN16" s="419">
        <v>6625103</v>
      </c>
      <c r="BO16" s="420"/>
      <c r="BP16" s="420"/>
      <c r="BQ16" s="420"/>
      <c r="BR16" s="420"/>
      <c r="BS16" s="420"/>
      <c r="BT16" s="420"/>
      <c r="BU16" s="421"/>
      <c r="BV16" s="419">
        <v>6424105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144</v>
      </c>
      <c r="N17" s="513"/>
      <c r="O17" s="513"/>
      <c r="P17" s="513"/>
      <c r="Q17" s="514"/>
      <c r="R17" s="496" t="s">
        <v>145</v>
      </c>
      <c r="S17" s="497"/>
      <c r="T17" s="497"/>
      <c r="U17" s="497"/>
      <c r="V17" s="498"/>
      <c r="W17" s="509" t="s">
        <v>146</v>
      </c>
      <c r="X17" s="405"/>
      <c r="Y17" s="405"/>
      <c r="Z17" s="405"/>
      <c r="AA17" s="405"/>
      <c r="AB17" s="406"/>
      <c r="AC17" s="372">
        <v>11545</v>
      </c>
      <c r="AD17" s="373"/>
      <c r="AE17" s="373"/>
      <c r="AF17" s="373"/>
      <c r="AG17" s="374"/>
      <c r="AH17" s="372">
        <v>10861</v>
      </c>
      <c r="AI17" s="373"/>
      <c r="AJ17" s="373"/>
      <c r="AK17" s="373"/>
      <c r="AL17" s="432"/>
      <c r="AM17" s="476"/>
      <c r="AN17" s="376"/>
      <c r="AO17" s="376"/>
      <c r="AP17" s="376"/>
      <c r="AQ17" s="376"/>
      <c r="AR17" s="376"/>
      <c r="AS17" s="376"/>
      <c r="AT17" s="377"/>
      <c r="AU17" s="477"/>
      <c r="AV17" s="478"/>
      <c r="AW17" s="478"/>
      <c r="AX17" s="478"/>
      <c r="AY17" s="433" t="s">
        <v>147</v>
      </c>
      <c r="AZ17" s="434"/>
      <c r="BA17" s="434"/>
      <c r="BB17" s="434"/>
      <c r="BC17" s="434"/>
      <c r="BD17" s="434"/>
      <c r="BE17" s="434"/>
      <c r="BF17" s="434"/>
      <c r="BG17" s="434"/>
      <c r="BH17" s="434"/>
      <c r="BI17" s="434"/>
      <c r="BJ17" s="434"/>
      <c r="BK17" s="434"/>
      <c r="BL17" s="434"/>
      <c r="BM17" s="435"/>
      <c r="BN17" s="419">
        <v>4941472</v>
      </c>
      <c r="BO17" s="420"/>
      <c r="BP17" s="420"/>
      <c r="BQ17" s="420"/>
      <c r="BR17" s="420"/>
      <c r="BS17" s="420"/>
      <c r="BT17" s="420"/>
      <c r="BU17" s="421"/>
      <c r="BV17" s="419">
        <v>4735221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148</v>
      </c>
      <c r="C18" s="470"/>
      <c r="D18" s="470"/>
      <c r="E18" s="471"/>
      <c r="F18" s="471"/>
      <c r="G18" s="471"/>
      <c r="H18" s="471"/>
      <c r="I18" s="471"/>
      <c r="J18" s="471"/>
      <c r="K18" s="471"/>
      <c r="L18" s="472">
        <v>15.95</v>
      </c>
      <c r="M18" s="472"/>
      <c r="N18" s="472"/>
      <c r="O18" s="472"/>
      <c r="P18" s="472"/>
      <c r="Q18" s="472"/>
      <c r="R18" s="473"/>
      <c r="S18" s="473"/>
      <c r="T18" s="473"/>
      <c r="U18" s="473"/>
      <c r="V18" s="474"/>
      <c r="W18" s="490"/>
      <c r="X18" s="491"/>
      <c r="Y18" s="491"/>
      <c r="Z18" s="491"/>
      <c r="AA18" s="491"/>
      <c r="AB18" s="515"/>
      <c r="AC18" s="389">
        <v>76.099999999999994</v>
      </c>
      <c r="AD18" s="390"/>
      <c r="AE18" s="390"/>
      <c r="AF18" s="390"/>
      <c r="AG18" s="475"/>
      <c r="AH18" s="389">
        <v>73.7</v>
      </c>
      <c r="AI18" s="390"/>
      <c r="AJ18" s="390"/>
      <c r="AK18" s="390"/>
      <c r="AL18" s="391"/>
      <c r="AM18" s="476"/>
      <c r="AN18" s="376"/>
      <c r="AO18" s="376"/>
      <c r="AP18" s="376"/>
      <c r="AQ18" s="376"/>
      <c r="AR18" s="376"/>
      <c r="AS18" s="376"/>
      <c r="AT18" s="377"/>
      <c r="AU18" s="477"/>
      <c r="AV18" s="478"/>
      <c r="AW18" s="478"/>
      <c r="AX18" s="478"/>
      <c r="AY18" s="433" t="s">
        <v>149</v>
      </c>
      <c r="AZ18" s="434"/>
      <c r="BA18" s="434"/>
      <c r="BB18" s="434"/>
      <c r="BC18" s="434"/>
      <c r="BD18" s="434"/>
      <c r="BE18" s="434"/>
      <c r="BF18" s="434"/>
      <c r="BG18" s="434"/>
      <c r="BH18" s="434"/>
      <c r="BI18" s="434"/>
      <c r="BJ18" s="434"/>
      <c r="BK18" s="434"/>
      <c r="BL18" s="434"/>
      <c r="BM18" s="435"/>
      <c r="BN18" s="419">
        <v>7269978</v>
      </c>
      <c r="BO18" s="420"/>
      <c r="BP18" s="420"/>
      <c r="BQ18" s="420"/>
      <c r="BR18" s="420"/>
      <c r="BS18" s="420"/>
      <c r="BT18" s="420"/>
      <c r="BU18" s="421"/>
      <c r="BV18" s="419">
        <v>7093476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150</v>
      </c>
      <c r="C19" s="470"/>
      <c r="D19" s="470"/>
      <c r="E19" s="471"/>
      <c r="F19" s="471"/>
      <c r="G19" s="471"/>
      <c r="H19" s="471"/>
      <c r="I19" s="471"/>
      <c r="J19" s="471"/>
      <c r="K19" s="471"/>
      <c r="L19" s="479">
        <v>2141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151</v>
      </c>
      <c r="AZ19" s="434"/>
      <c r="BA19" s="434"/>
      <c r="BB19" s="434"/>
      <c r="BC19" s="434"/>
      <c r="BD19" s="434"/>
      <c r="BE19" s="434"/>
      <c r="BF19" s="434"/>
      <c r="BG19" s="434"/>
      <c r="BH19" s="434"/>
      <c r="BI19" s="434"/>
      <c r="BJ19" s="434"/>
      <c r="BK19" s="434"/>
      <c r="BL19" s="434"/>
      <c r="BM19" s="435"/>
      <c r="BN19" s="419">
        <v>10538700</v>
      </c>
      <c r="BO19" s="420"/>
      <c r="BP19" s="420"/>
      <c r="BQ19" s="420"/>
      <c r="BR19" s="420"/>
      <c r="BS19" s="420"/>
      <c r="BT19" s="420"/>
      <c r="BU19" s="421"/>
      <c r="BV19" s="419">
        <v>10498789</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152</v>
      </c>
      <c r="C20" s="470"/>
      <c r="D20" s="470"/>
      <c r="E20" s="471"/>
      <c r="F20" s="471"/>
      <c r="G20" s="471"/>
      <c r="H20" s="471"/>
      <c r="I20" s="471"/>
      <c r="J20" s="471"/>
      <c r="K20" s="471"/>
      <c r="L20" s="479">
        <v>14572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154</v>
      </c>
      <c r="C22" s="396"/>
      <c r="D22" s="397"/>
      <c r="E22" s="404" t="s">
        <v>1</v>
      </c>
      <c r="F22" s="405"/>
      <c r="G22" s="405"/>
      <c r="H22" s="405"/>
      <c r="I22" s="405"/>
      <c r="J22" s="405"/>
      <c r="K22" s="406"/>
      <c r="L22" s="404" t="s">
        <v>155</v>
      </c>
      <c r="M22" s="405"/>
      <c r="N22" s="405"/>
      <c r="O22" s="405"/>
      <c r="P22" s="406"/>
      <c r="Q22" s="410" t="s">
        <v>156</v>
      </c>
      <c r="R22" s="411"/>
      <c r="S22" s="411"/>
      <c r="T22" s="411"/>
      <c r="U22" s="411"/>
      <c r="V22" s="412"/>
      <c r="W22" s="461" t="s">
        <v>157</v>
      </c>
      <c r="X22" s="396"/>
      <c r="Y22" s="397"/>
      <c r="Z22" s="404" t="s">
        <v>1</v>
      </c>
      <c r="AA22" s="405"/>
      <c r="AB22" s="405"/>
      <c r="AC22" s="405"/>
      <c r="AD22" s="405"/>
      <c r="AE22" s="405"/>
      <c r="AF22" s="405"/>
      <c r="AG22" s="406"/>
      <c r="AH22" s="422" t="s">
        <v>158</v>
      </c>
      <c r="AI22" s="405"/>
      <c r="AJ22" s="405"/>
      <c r="AK22" s="405"/>
      <c r="AL22" s="406"/>
      <c r="AM22" s="422" t="s">
        <v>159</v>
      </c>
      <c r="AN22" s="423"/>
      <c r="AO22" s="423"/>
      <c r="AP22" s="423"/>
      <c r="AQ22" s="423"/>
      <c r="AR22" s="424"/>
      <c r="AS22" s="410" t="s">
        <v>156</v>
      </c>
      <c r="AT22" s="411"/>
      <c r="AU22" s="411"/>
      <c r="AV22" s="411"/>
      <c r="AW22" s="411"/>
      <c r="AX22" s="428"/>
      <c r="AY22" s="445" t="s">
        <v>160</v>
      </c>
      <c r="AZ22" s="446"/>
      <c r="BA22" s="446"/>
      <c r="BB22" s="446"/>
      <c r="BC22" s="446"/>
      <c r="BD22" s="446"/>
      <c r="BE22" s="446"/>
      <c r="BF22" s="446"/>
      <c r="BG22" s="446"/>
      <c r="BH22" s="446"/>
      <c r="BI22" s="446"/>
      <c r="BJ22" s="446"/>
      <c r="BK22" s="446"/>
      <c r="BL22" s="446"/>
      <c r="BM22" s="447"/>
      <c r="BN22" s="448">
        <v>6940238</v>
      </c>
      <c r="BO22" s="449"/>
      <c r="BP22" s="449"/>
      <c r="BQ22" s="449"/>
      <c r="BR22" s="449"/>
      <c r="BS22" s="449"/>
      <c r="BT22" s="449"/>
      <c r="BU22" s="450"/>
      <c r="BV22" s="448">
        <v>7047395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161</v>
      </c>
      <c r="AZ23" s="434"/>
      <c r="BA23" s="434"/>
      <c r="BB23" s="434"/>
      <c r="BC23" s="434"/>
      <c r="BD23" s="434"/>
      <c r="BE23" s="434"/>
      <c r="BF23" s="434"/>
      <c r="BG23" s="434"/>
      <c r="BH23" s="434"/>
      <c r="BI23" s="434"/>
      <c r="BJ23" s="434"/>
      <c r="BK23" s="434"/>
      <c r="BL23" s="434"/>
      <c r="BM23" s="435"/>
      <c r="BN23" s="419">
        <v>6019049</v>
      </c>
      <c r="BO23" s="420"/>
      <c r="BP23" s="420"/>
      <c r="BQ23" s="420"/>
      <c r="BR23" s="420"/>
      <c r="BS23" s="420"/>
      <c r="BT23" s="420"/>
      <c r="BU23" s="421"/>
      <c r="BV23" s="419">
        <v>6109095</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162</v>
      </c>
      <c r="F24" s="376"/>
      <c r="G24" s="376"/>
      <c r="H24" s="376"/>
      <c r="I24" s="376"/>
      <c r="J24" s="376"/>
      <c r="K24" s="377"/>
      <c r="L24" s="372">
        <v>1</v>
      </c>
      <c r="M24" s="373"/>
      <c r="N24" s="373"/>
      <c r="O24" s="373"/>
      <c r="P24" s="374"/>
      <c r="Q24" s="372">
        <v>7320</v>
      </c>
      <c r="R24" s="373"/>
      <c r="S24" s="373"/>
      <c r="T24" s="373"/>
      <c r="U24" s="373"/>
      <c r="V24" s="374"/>
      <c r="W24" s="462"/>
      <c r="X24" s="399"/>
      <c r="Y24" s="400"/>
      <c r="Z24" s="375" t="s">
        <v>163</v>
      </c>
      <c r="AA24" s="376"/>
      <c r="AB24" s="376"/>
      <c r="AC24" s="376"/>
      <c r="AD24" s="376"/>
      <c r="AE24" s="376"/>
      <c r="AF24" s="376"/>
      <c r="AG24" s="377"/>
      <c r="AH24" s="372">
        <v>200</v>
      </c>
      <c r="AI24" s="373"/>
      <c r="AJ24" s="373"/>
      <c r="AK24" s="373"/>
      <c r="AL24" s="374"/>
      <c r="AM24" s="372">
        <v>604200</v>
      </c>
      <c r="AN24" s="373"/>
      <c r="AO24" s="373"/>
      <c r="AP24" s="373"/>
      <c r="AQ24" s="373"/>
      <c r="AR24" s="374"/>
      <c r="AS24" s="372">
        <v>3021</v>
      </c>
      <c r="AT24" s="373"/>
      <c r="AU24" s="373"/>
      <c r="AV24" s="373"/>
      <c r="AW24" s="373"/>
      <c r="AX24" s="432"/>
      <c r="AY24" s="392" t="s">
        <v>164</v>
      </c>
      <c r="AZ24" s="393"/>
      <c r="BA24" s="393"/>
      <c r="BB24" s="393"/>
      <c r="BC24" s="393"/>
      <c r="BD24" s="393"/>
      <c r="BE24" s="393"/>
      <c r="BF24" s="393"/>
      <c r="BG24" s="393"/>
      <c r="BH24" s="393"/>
      <c r="BI24" s="393"/>
      <c r="BJ24" s="393"/>
      <c r="BK24" s="393"/>
      <c r="BL24" s="393"/>
      <c r="BM24" s="394"/>
      <c r="BN24" s="419">
        <v>2669557</v>
      </c>
      <c r="BO24" s="420"/>
      <c r="BP24" s="420"/>
      <c r="BQ24" s="420"/>
      <c r="BR24" s="420"/>
      <c r="BS24" s="420"/>
      <c r="BT24" s="420"/>
      <c r="BU24" s="421"/>
      <c r="BV24" s="419">
        <v>2325317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165</v>
      </c>
      <c r="F25" s="376"/>
      <c r="G25" s="376"/>
      <c r="H25" s="376"/>
      <c r="I25" s="376"/>
      <c r="J25" s="376"/>
      <c r="K25" s="377"/>
      <c r="L25" s="372">
        <v>1</v>
      </c>
      <c r="M25" s="373"/>
      <c r="N25" s="373"/>
      <c r="O25" s="373"/>
      <c r="P25" s="374"/>
      <c r="Q25" s="372">
        <v>6480</v>
      </c>
      <c r="R25" s="373"/>
      <c r="S25" s="373"/>
      <c r="T25" s="373"/>
      <c r="U25" s="373"/>
      <c r="V25" s="374"/>
      <c r="W25" s="462"/>
      <c r="X25" s="399"/>
      <c r="Y25" s="400"/>
      <c r="Z25" s="375" t="s">
        <v>166</v>
      </c>
      <c r="AA25" s="376"/>
      <c r="AB25" s="376"/>
      <c r="AC25" s="376"/>
      <c r="AD25" s="376"/>
      <c r="AE25" s="376"/>
      <c r="AF25" s="376"/>
      <c r="AG25" s="377"/>
      <c r="AH25" s="372" t="s">
        <v>123</v>
      </c>
      <c r="AI25" s="373"/>
      <c r="AJ25" s="373"/>
      <c r="AK25" s="373"/>
      <c r="AL25" s="374"/>
      <c r="AM25" s="372" t="s">
        <v>123</v>
      </c>
      <c r="AN25" s="373"/>
      <c r="AO25" s="373"/>
      <c r="AP25" s="373"/>
      <c r="AQ25" s="373"/>
      <c r="AR25" s="374"/>
      <c r="AS25" s="372" t="s">
        <v>123</v>
      </c>
      <c r="AT25" s="373"/>
      <c r="AU25" s="373"/>
      <c r="AV25" s="373"/>
      <c r="AW25" s="373"/>
      <c r="AX25" s="432"/>
      <c r="AY25" s="445" t="s">
        <v>167</v>
      </c>
      <c r="AZ25" s="446"/>
      <c r="BA25" s="446"/>
      <c r="BB25" s="446"/>
      <c r="BC25" s="446"/>
      <c r="BD25" s="446"/>
      <c r="BE25" s="446"/>
      <c r="BF25" s="446"/>
      <c r="BG25" s="446"/>
      <c r="BH25" s="446"/>
      <c r="BI25" s="446"/>
      <c r="BJ25" s="446"/>
      <c r="BK25" s="446"/>
      <c r="BL25" s="446"/>
      <c r="BM25" s="447"/>
      <c r="BN25" s="448">
        <v>994676</v>
      </c>
      <c r="BO25" s="449"/>
      <c r="BP25" s="449"/>
      <c r="BQ25" s="449"/>
      <c r="BR25" s="449"/>
      <c r="BS25" s="449"/>
      <c r="BT25" s="449"/>
      <c r="BU25" s="450"/>
      <c r="BV25" s="448">
        <v>1236949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168</v>
      </c>
      <c r="F26" s="376"/>
      <c r="G26" s="376"/>
      <c r="H26" s="376"/>
      <c r="I26" s="376"/>
      <c r="J26" s="376"/>
      <c r="K26" s="377"/>
      <c r="L26" s="372">
        <v>1</v>
      </c>
      <c r="M26" s="373"/>
      <c r="N26" s="373"/>
      <c r="O26" s="373"/>
      <c r="P26" s="374"/>
      <c r="Q26" s="372">
        <v>5950</v>
      </c>
      <c r="R26" s="373"/>
      <c r="S26" s="373"/>
      <c r="T26" s="373"/>
      <c r="U26" s="373"/>
      <c r="V26" s="374"/>
      <c r="W26" s="462"/>
      <c r="X26" s="399"/>
      <c r="Y26" s="400"/>
      <c r="Z26" s="375" t="s">
        <v>169</v>
      </c>
      <c r="AA26" s="430"/>
      <c r="AB26" s="430"/>
      <c r="AC26" s="430"/>
      <c r="AD26" s="430"/>
      <c r="AE26" s="430"/>
      <c r="AF26" s="430"/>
      <c r="AG26" s="431"/>
      <c r="AH26" s="372" t="s">
        <v>123</v>
      </c>
      <c r="AI26" s="373"/>
      <c r="AJ26" s="373"/>
      <c r="AK26" s="373"/>
      <c r="AL26" s="374"/>
      <c r="AM26" s="372" t="s">
        <v>123</v>
      </c>
      <c r="AN26" s="373"/>
      <c r="AO26" s="373"/>
      <c r="AP26" s="373"/>
      <c r="AQ26" s="373"/>
      <c r="AR26" s="374"/>
      <c r="AS26" s="372" t="s">
        <v>123</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123</v>
      </c>
      <c r="BO26" s="420"/>
      <c r="BP26" s="420"/>
      <c r="BQ26" s="420"/>
      <c r="BR26" s="420"/>
      <c r="BS26" s="420"/>
      <c r="BT26" s="420"/>
      <c r="BU26" s="421"/>
      <c r="BV26" s="419" t="s">
        <v>123</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2950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15928</v>
      </c>
      <c r="AN27" s="373"/>
      <c r="AO27" s="373"/>
      <c r="AP27" s="373"/>
      <c r="AQ27" s="373"/>
      <c r="AR27" s="374"/>
      <c r="AS27" s="372">
        <v>3982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329320</v>
      </c>
      <c r="BO27" s="454"/>
      <c r="BP27" s="454"/>
      <c r="BQ27" s="454"/>
      <c r="BR27" s="454"/>
      <c r="BS27" s="454"/>
      <c r="BT27" s="454"/>
      <c r="BU27" s="455"/>
      <c r="BV27" s="453">
        <v>329126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2440</v>
      </c>
      <c r="R28" s="373"/>
      <c r="S28" s="373"/>
      <c r="T28" s="373"/>
      <c r="U28" s="373"/>
      <c r="V28" s="374"/>
      <c r="W28" s="462"/>
      <c r="X28" s="399"/>
      <c r="Y28" s="400"/>
      <c r="Z28" s="375" t="s">
        <v>175</v>
      </c>
      <c r="AA28" s="376"/>
      <c r="AB28" s="376"/>
      <c r="AC28" s="376"/>
      <c r="AD28" s="376"/>
      <c r="AE28" s="376"/>
      <c r="AF28" s="376"/>
      <c r="AG28" s="377"/>
      <c r="AH28" s="372" t="s">
        <v>123</v>
      </c>
      <c r="AI28" s="373"/>
      <c r="AJ28" s="373"/>
      <c r="AK28" s="373"/>
      <c r="AL28" s="374"/>
      <c r="AM28" s="372" t="s">
        <v>123</v>
      </c>
      <c r="AN28" s="373"/>
      <c r="AO28" s="373"/>
      <c r="AP28" s="373"/>
      <c r="AQ28" s="373"/>
      <c r="AR28" s="374"/>
      <c r="AS28" s="372" t="s">
        <v>123</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1200315</v>
      </c>
      <c r="BO28" s="449"/>
      <c r="BP28" s="449"/>
      <c r="BQ28" s="449"/>
      <c r="BR28" s="449"/>
      <c r="BS28" s="449"/>
      <c r="BT28" s="449"/>
      <c r="BU28" s="450"/>
      <c r="BV28" s="448">
        <v>1269240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12</v>
      </c>
      <c r="M29" s="373"/>
      <c r="N29" s="373"/>
      <c r="O29" s="373"/>
      <c r="P29" s="374"/>
      <c r="Q29" s="372">
        <v>2210</v>
      </c>
      <c r="R29" s="373"/>
      <c r="S29" s="373"/>
      <c r="T29" s="373"/>
      <c r="U29" s="373"/>
      <c r="V29" s="374"/>
      <c r="W29" s="463"/>
      <c r="X29" s="464"/>
      <c r="Y29" s="465"/>
      <c r="Z29" s="375" t="s">
        <v>178</v>
      </c>
      <c r="AA29" s="376"/>
      <c r="AB29" s="376"/>
      <c r="AC29" s="376"/>
      <c r="AD29" s="376"/>
      <c r="AE29" s="376"/>
      <c r="AF29" s="376"/>
      <c r="AG29" s="377"/>
      <c r="AH29" s="372">
        <v>204</v>
      </c>
      <c r="AI29" s="373"/>
      <c r="AJ29" s="373"/>
      <c r="AK29" s="373"/>
      <c r="AL29" s="374"/>
      <c r="AM29" s="372">
        <v>620128</v>
      </c>
      <c r="AN29" s="373"/>
      <c r="AO29" s="373"/>
      <c r="AP29" s="373"/>
      <c r="AQ29" s="373"/>
      <c r="AR29" s="374"/>
      <c r="AS29" s="372">
        <v>3040</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69066</v>
      </c>
      <c r="BO29" s="420"/>
      <c r="BP29" s="420"/>
      <c r="BQ29" s="420"/>
      <c r="BR29" s="420"/>
      <c r="BS29" s="420"/>
      <c r="BT29" s="420"/>
      <c r="BU29" s="421"/>
      <c r="BV29" s="419">
        <v>39858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931532</v>
      </c>
      <c r="BO30" s="454"/>
      <c r="BP30" s="454"/>
      <c r="BQ30" s="454"/>
      <c r="BR30" s="454"/>
      <c r="BS30" s="454"/>
      <c r="BT30" s="454"/>
      <c r="BU30" s="455"/>
      <c r="BV30" s="453">
        <v>1033002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久喜宮代衛生組合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埼玉東部消防組合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埼玉後期高齢者医療広域連合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埼玉後期高齢者医療広域連合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埼玉県市町村総合事務組合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彩の国さいたま人づくり広域連合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広域利根斎場組合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北本地区衛生組合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0IOKZ/9GX5BIHdKYvNohA0DUQthTbUqj3bv+uPd6G0i+3a5HvsV9sVFt9dg/BExNSpyoJWDE11ShLIQoCEw1DQ==" saltValue="Q00a6egmpQZKNtJHArz6o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3" t="s">
        <v>534</v>
      </c>
      <c r="D34" s="1153"/>
      <c r="E34" s="1154"/>
      <c r="F34" s="32">
        <v>11.19</v>
      </c>
      <c r="G34" s="33">
        <v>11.4</v>
      </c>
      <c r="H34" s="33">
        <v>8.11</v>
      </c>
      <c r="I34" s="33">
        <v>10.029999999999999</v>
      </c>
      <c r="J34" s="34">
        <v>10.9</v>
      </c>
      <c r="K34" s="22"/>
      <c r="L34" s="22"/>
      <c r="M34" s="22"/>
      <c r="N34" s="22"/>
      <c r="O34" s="22"/>
      <c r="P34" s="22"/>
    </row>
    <row r="35" spans="1:16" ht="39" customHeight="1" x14ac:dyDescent="0.2">
      <c r="A35" s="22"/>
      <c r="B35" s="35"/>
      <c r="C35" s="1147" t="s">
        <v>535</v>
      </c>
      <c r="D35" s="1148"/>
      <c r="E35" s="1149"/>
      <c r="F35" s="36">
        <v>6.99</v>
      </c>
      <c r="G35" s="37">
        <v>13.65</v>
      </c>
      <c r="H35" s="37">
        <v>10.37</v>
      </c>
      <c r="I35" s="37">
        <v>11.76</v>
      </c>
      <c r="J35" s="38">
        <v>9.7799999999999994</v>
      </c>
      <c r="K35" s="22"/>
      <c r="L35" s="22"/>
      <c r="M35" s="22"/>
      <c r="N35" s="22"/>
      <c r="O35" s="22"/>
      <c r="P35" s="22"/>
    </row>
    <row r="36" spans="1:16" ht="39" customHeight="1" x14ac:dyDescent="0.2">
      <c r="A36" s="22"/>
      <c r="B36" s="35"/>
      <c r="C36" s="1147" t="s">
        <v>536</v>
      </c>
      <c r="D36" s="1148"/>
      <c r="E36" s="1149"/>
      <c r="F36" s="36">
        <v>3.68</v>
      </c>
      <c r="G36" s="37">
        <v>2.12</v>
      </c>
      <c r="H36" s="37">
        <v>1.99</v>
      </c>
      <c r="I36" s="37">
        <v>1.71</v>
      </c>
      <c r="J36" s="38">
        <v>2.09</v>
      </c>
      <c r="K36" s="22"/>
      <c r="L36" s="22"/>
      <c r="M36" s="22"/>
      <c r="N36" s="22"/>
      <c r="O36" s="22"/>
      <c r="P36" s="22"/>
    </row>
    <row r="37" spans="1:16" ht="39" customHeight="1" x14ac:dyDescent="0.2">
      <c r="A37" s="22"/>
      <c r="B37" s="35"/>
      <c r="C37" s="1147" t="s">
        <v>537</v>
      </c>
      <c r="D37" s="1148"/>
      <c r="E37" s="1149"/>
      <c r="F37" s="36">
        <v>1.2</v>
      </c>
      <c r="G37" s="37">
        <v>0.94</v>
      </c>
      <c r="H37" s="37">
        <v>1.08</v>
      </c>
      <c r="I37" s="37">
        <v>1.24</v>
      </c>
      <c r="J37" s="38">
        <v>1.49</v>
      </c>
      <c r="K37" s="22"/>
      <c r="L37" s="22"/>
      <c r="M37" s="22"/>
      <c r="N37" s="22"/>
      <c r="O37" s="22"/>
      <c r="P37" s="22"/>
    </row>
    <row r="38" spans="1:16" ht="39" customHeight="1" x14ac:dyDescent="0.2">
      <c r="A38" s="22"/>
      <c r="B38" s="35"/>
      <c r="C38" s="1147" t="s">
        <v>538</v>
      </c>
      <c r="D38" s="1148"/>
      <c r="E38" s="1149"/>
      <c r="F38" s="36">
        <v>1.76</v>
      </c>
      <c r="G38" s="37">
        <v>1.07</v>
      </c>
      <c r="H38" s="37">
        <v>0.11</v>
      </c>
      <c r="I38" s="37">
        <v>1.04</v>
      </c>
      <c r="J38" s="38">
        <v>0.34</v>
      </c>
      <c r="K38" s="22"/>
      <c r="L38" s="22"/>
      <c r="M38" s="22"/>
      <c r="N38" s="22"/>
      <c r="O38" s="22"/>
      <c r="P38" s="22"/>
    </row>
    <row r="39" spans="1:16" ht="39" customHeight="1" x14ac:dyDescent="0.2">
      <c r="A39" s="22"/>
      <c r="B39" s="35"/>
      <c r="C39" s="1147" t="s">
        <v>539</v>
      </c>
      <c r="D39" s="1148"/>
      <c r="E39" s="1149"/>
      <c r="F39" s="36">
        <v>0.05</v>
      </c>
      <c r="G39" s="37">
        <v>0.04</v>
      </c>
      <c r="H39" s="37">
        <v>0.11</v>
      </c>
      <c r="I39" s="37">
        <v>0.05</v>
      </c>
      <c r="J39" s="38">
        <v>0.04</v>
      </c>
      <c r="K39" s="22"/>
      <c r="L39" s="22"/>
      <c r="M39" s="22"/>
      <c r="N39" s="22"/>
      <c r="O39" s="22"/>
      <c r="P39" s="22"/>
    </row>
    <row r="40" spans="1:16" ht="39" customHeight="1" x14ac:dyDescent="0.2">
      <c r="A40" s="22"/>
      <c r="B40" s="35"/>
      <c r="C40" s="1147"/>
      <c r="D40" s="1148"/>
      <c r="E40" s="1149"/>
      <c r="F40" s="36"/>
      <c r="G40" s="37"/>
      <c r="H40" s="37"/>
      <c r="I40" s="37"/>
      <c r="J40" s="38"/>
      <c r="K40" s="22"/>
      <c r="L40" s="22"/>
      <c r="M40" s="22"/>
      <c r="N40" s="22"/>
      <c r="O40" s="22"/>
      <c r="P40" s="22"/>
    </row>
    <row r="41" spans="1:16" ht="39" customHeight="1" x14ac:dyDescent="0.2">
      <c r="A41" s="22"/>
      <c r="B41" s="35"/>
      <c r="C41" s="1147"/>
      <c r="D41" s="1148"/>
      <c r="E41" s="1149"/>
      <c r="F41" s="36"/>
      <c r="G41" s="37"/>
      <c r="H41" s="37"/>
      <c r="I41" s="37"/>
      <c r="J41" s="38"/>
      <c r="K41" s="22"/>
      <c r="L41" s="22"/>
      <c r="M41" s="22"/>
      <c r="N41" s="22"/>
      <c r="O41" s="22"/>
      <c r="P41" s="22"/>
    </row>
    <row r="42" spans="1:16" ht="39" customHeight="1" x14ac:dyDescent="0.2">
      <c r="A42" s="22"/>
      <c r="B42" s="39"/>
      <c r="C42" s="1147" t="s">
        <v>540</v>
      </c>
      <c r="D42" s="1148"/>
      <c r="E42" s="1149"/>
      <c r="F42" s="36" t="s">
        <v>487</v>
      </c>
      <c r="G42" s="37" t="s">
        <v>487</v>
      </c>
      <c r="H42" s="37" t="s">
        <v>487</v>
      </c>
      <c r="I42" s="37" t="s">
        <v>487</v>
      </c>
      <c r="J42" s="38" t="s">
        <v>487</v>
      </c>
      <c r="K42" s="22"/>
      <c r="L42" s="22"/>
      <c r="M42" s="22"/>
      <c r="N42" s="22"/>
      <c r="O42" s="22"/>
      <c r="P42" s="22"/>
    </row>
    <row r="43" spans="1:16" ht="39" customHeight="1" thickBot="1" x14ac:dyDescent="0.25">
      <c r="A43" s="22"/>
      <c r="B43" s="40"/>
      <c r="C43" s="1150" t="s">
        <v>541</v>
      </c>
      <c r="D43" s="1151"/>
      <c r="E43" s="1152"/>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QzMs+I/t+WOOSf6cM4PuFveYzwE2MaSky5UZnf5UJp9diL8Q7NBJWg5SEOgO/WVfuM75VBKCUlL14Z4j2I/Pg==" saltValue="1nULVSmb8BKy9iEh0tCB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8"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8" t="s">
        <v>9</v>
      </c>
      <c r="C45" s="1179"/>
      <c r="D45" s="58"/>
      <c r="E45" s="1184" t="s">
        <v>10</v>
      </c>
      <c r="F45" s="1184"/>
      <c r="G45" s="1184"/>
      <c r="H45" s="1184"/>
      <c r="I45" s="1184"/>
      <c r="J45" s="1185"/>
      <c r="K45" s="59">
        <v>818</v>
      </c>
      <c r="L45" s="60">
        <v>844</v>
      </c>
      <c r="M45" s="60">
        <v>840</v>
      </c>
      <c r="N45" s="60">
        <v>841</v>
      </c>
      <c r="O45" s="61">
        <v>817</v>
      </c>
      <c r="P45" s="48"/>
      <c r="Q45" s="48"/>
      <c r="R45" s="48"/>
      <c r="S45" s="48"/>
      <c r="T45" s="48"/>
      <c r="U45" s="48"/>
    </row>
    <row r="46" spans="1:21" ht="30.75" customHeight="1" x14ac:dyDescent="0.2">
      <c r="A46" s="48"/>
      <c r="B46" s="1180"/>
      <c r="C46" s="1181"/>
      <c r="D46" s="62"/>
      <c r="E46" s="1157" t="s">
        <v>11</v>
      </c>
      <c r="F46" s="1157"/>
      <c r="G46" s="1157"/>
      <c r="H46" s="1157"/>
      <c r="I46" s="1157"/>
      <c r="J46" s="1158"/>
      <c r="K46" s="63" t="s">
        <v>487</v>
      </c>
      <c r="L46" s="64" t="s">
        <v>487</v>
      </c>
      <c r="M46" s="64" t="s">
        <v>487</v>
      </c>
      <c r="N46" s="64" t="s">
        <v>487</v>
      </c>
      <c r="O46" s="65" t="s">
        <v>487</v>
      </c>
      <c r="P46" s="48"/>
      <c r="Q46" s="48"/>
      <c r="R46" s="48"/>
      <c r="S46" s="48"/>
      <c r="T46" s="48"/>
      <c r="U46" s="48"/>
    </row>
    <row r="47" spans="1:21" ht="30.75" customHeight="1" x14ac:dyDescent="0.2">
      <c r="A47" s="48"/>
      <c r="B47" s="1180"/>
      <c r="C47" s="1181"/>
      <c r="D47" s="62"/>
      <c r="E47" s="1157" t="s">
        <v>12</v>
      </c>
      <c r="F47" s="1157"/>
      <c r="G47" s="1157"/>
      <c r="H47" s="1157"/>
      <c r="I47" s="1157"/>
      <c r="J47" s="1158"/>
      <c r="K47" s="63" t="s">
        <v>487</v>
      </c>
      <c r="L47" s="64" t="s">
        <v>487</v>
      </c>
      <c r="M47" s="64" t="s">
        <v>487</v>
      </c>
      <c r="N47" s="64" t="s">
        <v>487</v>
      </c>
      <c r="O47" s="65" t="s">
        <v>487</v>
      </c>
      <c r="P47" s="48"/>
      <c r="Q47" s="48"/>
      <c r="R47" s="48"/>
      <c r="S47" s="48"/>
      <c r="T47" s="48"/>
      <c r="U47" s="48"/>
    </row>
    <row r="48" spans="1:21" ht="30.75" customHeight="1" x14ac:dyDescent="0.2">
      <c r="A48" s="48"/>
      <c r="B48" s="1180"/>
      <c r="C48" s="1181"/>
      <c r="D48" s="62"/>
      <c r="E48" s="1157" t="s">
        <v>13</v>
      </c>
      <c r="F48" s="1157"/>
      <c r="G48" s="1157"/>
      <c r="H48" s="1157"/>
      <c r="I48" s="1157"/>
      <c r="J48" s="1158"/>
      <c r="K48" s="63">
        <v>448</v>
      </c>
      <c r="L48" s="64">
        <v>373</v>
      </c>
      <c r="M48" s="64">
        <v>371</v>
      </c>
      <c r="N48" s="64">
        <v>322</v>
      </c>
      <c r="O48" s="65">
        <v>307</v>
      </c>
      <c r="P48" s="48"/>
      <c r="Q48" s="48"/>
      <c r="R48" s="48"/>
      <c r="S48" s="48"/>
      <c r="T48" s="48"/>
      <c r="U48" s="48"/>
    </row>
    <row r="49" spans="1:21" ht="30.75" customHeight="1" x14ac:dyDescent="0.2">
      <c r="A49" s="48"/>
      <c r="B49" s="1180"/>
      <c r="C49" s="1181"/>
      <c r="D49" s="62"/>
      <c r="E49" s="1157" t="s">
        <v>14</v>
      </c>
      <c r="F49" s="1157"/>
      <c r="G49" s="1157"/>
      <c r="H49" s="1157"/>
      <c r="I49" s="1157"/>
      <c r="J49" s="1158"/>
      <c r="K49" s="63">
        <v>65</v>
      </c>
      <c r="L49" s="64">
        <v>95</v>
      </c>
      <c r="M49" s="64">
        <v>104</v>
      </c>
      <c r="N49" s="64">
        <v>131</v>
      </c>
      <c r="O49" s="65">
        <v>136</v>
      </c>
      <c r="P49" s="48"/>
      <c r="Q49" s="48"/>
      <c r="R49" s="48"/>
      <c r="S49" s="48"/>
      <c r="T49" s="48"/>
      <c r="U49" s="48"/>
    </row>
    <row r="50" spans="1:21" ht="30.75" customHeight="1" x14ac:dyDescent="0.2">
      <c r="A50" s="48"/>
      <c r="B50" s="1180"/>
      <c r="C50" s="1181"/>
      <c r="D50" s="62"/>
      <c r="E50" s="1157" t="s">
        <v>15</v>
      </c>
      <c r="F50" s="1157"/>
      <c r="G50" s="1157"/>
      <c r="H50" s="1157"/>
      <c r="I50" s="1157"/>
      <c r="J50" s="1158"/>
      <c r="K50" s="63">
        <v>0</v>
      </c>
      <c r="L50" s="64">
        <v>0</v>
      </c>
      <c r="M50" s="64">
        <v>0</v>
      </c>
      <c r="N50" s="64">
        <v>0</v>
      </c>
      <c r="O50" s="65">
        <v>0</v>
      </c>
      <c r="P50" s="48"/>
      <c r="Q50" s="48"/>
      <c r="R50" s="48"/>
      <c r="S50" s="48"/>
      <c r="T50" s="48"/>
      <c r="U50" s="48"/>
    </row>
    <row r="51" spans="1:21" ht="30.75" customHeight="1" x14ac:dyDescent="0.2">
      <c r="A51" s="48"/>
      <c r="B51" s="1182"/>
      <c r="C51" s="1183"/>
      <c r="D51" s="66"/>
      <c r="E51" s="1157" t="s">
        <v>16</v>
      </c>
      <c r="F51" s="1157"/>
      <c r="G51" s="1157"/>
      <c r="H51" s="1157"/>
      <c r="I51" s="1157"/>
      <c r="J51" s="1158"/>
      <c r="K51" s="63" t="s">
        <v>487</v>
      </c>
      <c r="L51" s="64" t="s">
        <v>487</v>
      </c>
      <c r="M51" s="64" t="s">
        <v>487</v>
      </c>
      <c r="N51" s="64" t="s">
        <v>487</v>
      </c>
      <c r="O51" s="65" t="s">
        <v>487</v>
      </c>
      <c r="P51" s="48"/>
      <c r="Q51" s="48"/>
      <c r="R51" s="48"/>
      <c r="S51" s="48"/>
      <c r="T51" s="48"/>
      <c r="U51" s="48"/>
    </row>
    <row r="52" spans="1:21" ht="30.75" customHeight="1" x14ac:dyDescent="0.2">
      <c r="A52" s="48"/>
      <c r="B52" s="1155" t="s">
        <v>17</v>
      </c>
      <c r="C52" s="1156"/>
      <c r="D52" s="66"/>
      <c r="E52" s="1157" t="s">
        <v>18</v>
      </c>
      <c r="F52" s="1157"/>
      <c r="G52" s="1157"/>
      <c r="H52" s="1157"/>
      <c r="I52" s="1157"/>
      <c r="J52" s="1158"/>
      <c r="K52" s="63">
        <v>944</v>
      </c>
      <c r="L52" s="64">
        <v>932</v>
      </c>
      <c r="M52" s="64">
        <v>901</v>
      </c>
      <c r="N52" s="64">
        <v>925</v>
      </c>
      <c r="O52" s="65">
        <v>924</v>
      </c>
      <c r="P52" s="48"/>
      <c r="Q52" s="48"/>
      <c r="R52" s="48"/>
      <c r="S52" s="48"/>
      <c r="T52" s="48"/>
      <c r="U52" s="48"/>
    </row>
    <row r="53" spans="1:21" ht="30.75" customHeight="1" thickBot="1" x14ac:dyDescent="0.25">
      <c r="A53" s="48"/>
      <c r="B53" s="1159" t="s">
        <v>19</v>
      </c>
      <c r="C53" s="1160"/>
      <c r="D53" s="67"/>
      <c r="E53" s="1161" t="s">
        <v>20</v>
      </c>
      <c r="F53" s="1161"/>
      <c r="G53" s="1161"/>
      <c r="H53" s="1161"/>
      <c r="I53" s="1161"/>
      <c r="J53" s="1162"/>
      <c r="K53" s="68">
        <v>387</v>
      </c>
      <c r="L53" s="69">
        <v>380</v>
      </c>
      <c r="M53" s="69">
        <v>414</v>
      </c>
      <c r="N53" s="69">
        <v>369</v>
      </c>
      <c r="O53" s="70">
        <v>336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3" t="s">
        <v>24</v>
      </c>
      <c r="C58" s="1164"/>
      <c r="D58" s="1169" t="s">
        <v>25</v>
      </c>
      <c r="E58" s="1170"/>
      <c r="F58" s="1170"/>
      <c r="G58" s="1170"/>
      <c r="H58" s="1170"/>
      <c r="I58" s="1170"/>
      <c r="J58" s="1171"/>
      <c r="K58" s="83"/>
      <c r="L58" s="84"/>
      <c r="M58" s="84"/>
      <c r="N58" s="84"/>
      <c r="O58" s="85"/>
    </row>
    <row r="59" spans="1:21" ht="31.5" customHeight="1" x14ac:dyDescent="0.2">
      <c r="B59" s="1165"/>
      <c r="C59" s="1166"/>
      <c r="D59" s="1172" t="s">
        <v>26</v>
      </c>
      <c r="E59" s="1173"/>
      <c r="F59" s="1173"/>
      <c r="G59" s="1173"/>
      <c r="H59" s="1173"/>
      <c r="I59" s="1173"/>
      <c r="J59" s="1174"/>
      <c r="K59" s="86"/>
      <c r="L59" s="87"/>
      <c r="M59" s="87"/>
      <c r="N59" s="87"/>
      <c r="O59" s="88"/>
    </row>
    <row r="60" spans="1:21" ht="31.5" customHeight="1" thickBot="1" x14ac:dyDescent="0.25">
      <c r="B60" s="1167"/>
      <c r="C60" s="1168"/>
      <c r="D60" s="1175" t="s">
        <v>27</v>
      </c>
      <c r="E60" s="1176"/>
      <c r="F60" s="1176"/>
      <c r="G60" s="1176"/>
      <c r="H60" s="1176"/>
      <c r="I60" s="1176"/>
      <c r="J60" s="117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ufcBsGfcljkqgyg/O/r/hIPjK3mWAeedS0oh00pt5BoUWvNwEUNJyXo4vJwH9hjUgBnRSZq9mcc5OVHYed6LA==" saltValue="+9oEBjG3M6vWCTpf8v2Q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2"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8" t="s">
        <v>30</v>
      </c>
      <c r="C41" s="1199"/>
      <c r="D41" s="105"/>
      <c r="E41" s="1200" t="s">
        <v>31</v>
      </c>
      <c r="F41" s="1200"/>
      <c r="G41" s="1200"/>
      <c r="H41" s="1201"/>
      <c r="I41" s="343">
        <v>8545</v>
      </c>
      <c r="J41" s="344">
        <v>8289</v>
      </c>
      <c r="K41" s="344">
        <v>7840</v>
      </c>
      <c r="L41" s="344">
        <v>7476</v>
      </c>
      <c r="M41" s="345">
        <v>7323</v>
      </c>
    </row>
    <row r="42" spans="2:13" ht="27.75" customHeight="1" x14ac:dyDescent="0.2">
      <c r="B42" s="1188"/>
      <c r="C42" s="1189"/>
      <c r="D42" s="106"/>
      <c r="E42" s="1192" t="s">
        <v>32</v>
      </c>
      <c r="F42" s="1192"/>
      <c r="G42" s="1192"/>
      <c r="H42" s="1193"/>
      <c r="I42" s="346" t="s">
        <v>487</v>
      </c>
      <c r="J42" s="347" t="s">
        <v>487</v>
      </c>
      <c r="K42" s="347" t="s">
        <v>487</v>
      </c>
      <c r="L42" s="347" t="s">
        <v>487</v>
      </c>
      <c r="M42" s="348" t="s">
        <v>487</v>
      </c>
    </row>
    <row r="43" spans="2:13" ht="27.75" customHeight="1" x14ac:dyDescent="0.2">
      <c r="B43" s="1188"/>
      <c r="C43" s="1189"/>
      <c r="D43" s="106"/>
      <c r="E43" s="1192" t="s">
        <v>33</v>
      </c>
      <c r="F43" s="1192"/>
      <c r="G43" s="1192"/>
      <c r="H43" s="1193"/>
      <c r="I43" s="346">
        <v>3314</v>
      </c>
      <c r="J43" s="347">
        <v>2983</v>
      </c>
      <c r="K43" s="347">
        <v>2702</v>
      </c>
      <c r="L43" s="347">
        <v>2336</v>
      </c>
      <c r="M43" s="348">
        <v>2078</v>
      </c>
    </row>
    <row r="44" spans="2:13" ht="27.75" customHeight="1" x14ac:dyDescent="0.2">
      <c r="B44" s="1188"/>
      <c r="C44" s="1189"/>
      <c r="D44" s="106"/>
      <c r="E44" s="1192" t="s">
        <v>34</v>
      </c>
      <c r="F44" s="1192"/>
      <c r="G44" s="1192"/>
      <c r="H44" s="1193"/>
      <c r="I44" s="346">
        <v>389</v>
      </c>
      <c r="J44" s="347">
        <v>374</v>
      </c>
      <c r="K44" s="347">
        <v>324</v>
      </c>
      <c r="L44" s="347">
        <v>274</v>
      </c>
      <c r="M44" s="348">
        <v>304</v>
      </c>
    </row>
    <row r="45" spans="2:13" ht="27.75" customHeight="1" x14ac:dyDescent="0.2">
      <c r="B45" s="1188"/>
      <c r="C45" s="1189"/>
      <c r="D45" s="106"/>
      <c r="E45" s="1192" t="s">
        <v>35</v>
      </c>
      <c r="F45" s="1192"/>
      <c r="G45" s="1192"/>
      <c r="H45" s="1193"/>
      <c r="I45" s="346" t="s">
        <v>487</v>
      </c>
      <c r="J45" s="347" t="s">
        <v>487</v>
      </c>
      <c r="K45" s="347" t="s">
        <v>487</v>
      </c>
      <c r="L45" s="347" t="s">
        <v>487</v>
      </c>
      <c r="M45" s="348" t="s">
        <v>487</v>
      </c>
    </row>
    <row r="46" spans="2:13" ht="27.75" customHeight="1" x14ac:dyDescent="0.2">
      <c r="B46" s="1188"/>
      <c r="C46" s="1189"/>
      <c r="D46" s="107"/>
      <c r="E46" s="1192" t="s">
        <v>36</v>
      </c>
      <c r="F46" s="1192"/>
      <c r="G46" s="1192"/>
      <c r="H46" s="1193"/>
      <c r="I46" s="346" t="s">
        <v>487</v>
      </c>
      <c r="J46" s="347" t="s">
        <v>487</v>
      </c>
      <c r="K46" s="347" t="s">
        <v>487</v>
      </c>
      <c r="L46" s="347" t="s">
        <v>487</v>
      </c>
      <c r="M46" s="348" t="s">
        <v>487</v>
      </c>
    </row>
    <row r="47" spans="2:13" ht="27.75" customHeight="1" x14ac:dyDescent="0.2">
      <c r="B47" s="1188"/>
      <c r="C47" s="1189"/>
      <c r="D47" s="108"/>
      <c r="E47" s="1202" t="s">
        <v>37</v>
      </c>
      <c r="F47" s="1203"/>
      <c r="G47" s="1203"/>
      <c r="H47" s="1204"/>
      <c r="I47" s="346" t="s">
        <v>487</v>
      </c>
      <c r="J47" s="347" t="s">
        <v>487</v>
      </c>
      <c r="K47" s="347" t="s">
        <v>487</v>
      </c>
      <c r="L47" s="347" t="s">
        <v>487</v>
      </c>
      <c r="M47" s="348" t="s">
        <v>487</v>
      </c>
    </row>
    <row r="48" spans="2:13" ht="27.75" customHeight="1" x14ac:dyDescent="0.2">
      <c r="B48" s="1188"/>
      <c r="C48" s="1189"/>
      <c r="D48" s="106"/>
      <c r="E48" s="1192" t="s">
        <v>38</v>
      </c>
      <c r="F48" s="1192"/>
      <c r="G48" s="1192"/>
      <c r="H48" s="1193"/>
      <c r="I48" s="346" t="s">
        <v>487</v>
      </c>
      <c r="J48" s="347" t="s">
        <v>487</v>
      </c>
      <c r="K48" s="347" t="s">
        <v>487</v>
      </c>
      <c r="L48" s="347" t="s">
        <v>487</v>
      </c>
      <c r="M48" s="348" t="s">
        <v>487</v>
      </c>
    </row>
    <row r="49" spans="2:13" ht="27.75" customHeight="1" x14ac:dyDescent="0.2">
      <c r="B49" s="1190"/>
      <c r="C49" s="1191"/>
      <c r="D49" s="106"/>
      <c r="E49" s="1192" t="s">
        <v>39</v>
      </c>
      <c r="F49" s="1192"/>
      <c r="G49" s="1192"/>
      <c r="H49" s="1193"/>
      <c r="I49" s="346" t="s">
        <v>487</v>
      </c>
      <c r="J49" s="347" t="s">
        <v>487</v>
      </c>
      <c r="K49" s="347" t="s">
        <v>487</v>
      </c>
      <c r="L49" s="347" t="s">
        <v>487</v>
      </c>
      <c r="M49" s="348" t="s">
        <v>487</v>
      </c>
    </row>
    <row r="50" spans="2:13" ht="27.75" customHeight="1" x14ac:dyDescent="0.2">
      <c r="B50" s="1186" t="s">
        <v>40</v>
      </c>
      <c r="C50" s="1187"/>
      <c r="D50" s="109"/>
      <c r="E50" s="1192" t="s">
        <v>41</v>
      </c>
      <c r="F50" s="1192"/>
      <c r="G50" s="1192"/>
      <c r="H50" s="1193"/>
      <c r="I50" s="346">
        <v>2288</v>
      </c>
      <c r="J50" s="347">
        <v>2573</v>
      </c>
      <c r="K50" s="347">
        <v>2943</v>
      </c>
      <c r="L50" s="347">
        <v>2815</v>
      </c>
      <c r="M50" s="348">
        <v>2772</v>
      </c>
    </row>
    <row r="51" spans="2:13" ht="27.75" customHeight="1" x14ac:dyDescent="0.2">
      <c r="B51" s="1188"/>
      <c r="C51" s="1189"/>
      <c r="D51" s="106"/>
      <c r="E51" s="1192" t="s">
        <v>42</v>
      </c>
      <c r="F51" s="1192"/>
      <c r="G51" s="1192"/>
      <c r="H51" s="1193"/>
      <c r="I51" s="346">
        <v>1025</v>
      </c>
      <c r="J51" s="347">
        <v>1007</v>
      </c>
      <c r="K51" s="347">
        <v>699</v>
      </c>
      <c r="L51" s="347">
        <v>752</v>
      </c>
      <c r="M51" s="348">
        <v>795</v>
      </c>
    </row>
    <row r="52" spans="2:13" ht="27.75" customHeight="1" x14ac:dyDescent="0.2">
      <c r="B52" s="1190"/>
      <c r="C52" s="1191"/>
      <c r="D52" s="106"/>
      <c r="E52" s="1192" t="s">
        <v>43</v>
      </c>
      <c r="F52" s="1192"/>
      <c r="G52" s="1192"/>
      <c r="H52" s="1193"/>
      <c r="I52" s="346">
        <v>8538</v>
      </c>
      <c r="J52" s="347">
        <v>8225</v>
      </c>
      <c r="K52" s="347">
        <v>7752</v>
      </c>
      <c r="L52" s="347">
        <v>7261</v>
      </c>
      <c r="M52" s="348">
        <v>7408</v>
      </c>
    </row>
    <row r="53" spans="2:13" ht="27.75" customHeight="1" thickBot="1" x14ac:dyDescent="0.25">
      <c r="B53" s="1194" t="s">
        <v>19</v>
      </c>
      <c r="C53" s="1195"/>
      <c r="D53" s="110"/>
      <c r="E53" s="1196" t="s">
        <v>44</v>
      </c>
      <c r="F53" s="1196"/>
      <c r="G53" s="1196"/>
      <c r="H53" s="1197"/>
      <c r="I53" s="349">
        <v>397</v>
      </c>
      <c r="J53" s="350">
        <v>-160</v>
      </c>
      <c r="K53" s="350">
        <v>-528</v>
      </c>
      <c r="L53" s="350">
        <v>-741</v>
      </c>
      <c r="M53" s="351">
        <v>-1269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pD54/emE30EUUxTPA3t3KAj1hy5a8aCsmQluNZmoske55YIp9cI3Qe5yjVqz02LE6HAIySkqqm6yMGyhmYWDw==" saltValue="SXGKdrEnOW/fKqJRPUif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6" zoomScale="55" zoomScaleNormal="55" zoomScaleSheetLayoutView="100" workbookViewId="0">
      <selection activeCell="C61" sqref="C61:E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3" t="s">
        <v>46</v>
      </c>
      <c r="D55" s="1213"/>
      <c r="E55" s="1214"/>
      <c r="F55" s="352">
        <v>1413</v>
      </c>
      <c r="G55" s="352">
        <v>1269</v>
      </c>
      <c r="H55" s="353">
        <v>1200</v>
      </c>
    </row>
    <row r="56" spans="2:8" ht="52.5" customHeight="1" x14ac:dyDescent="0.2">
      <c r="B56" s="122"/>
      <c r="C56" s="1215" t="s">
        <v>47</v>
      </c>
      <c r="D56" s="1215"/>
      <c r="E56" s="1216"/>
      <c r="F56" s="354">
        <v>4</v>
      </c>
      <c r="G56" s="354">
        <v>40</v>
      </c>
      <c r="H56" s="355">
        <v>69</v>
      </c>
    </row>
    <row r="57" spans="2:8" ht="53.25" customHeight="1" x14ac:dyDescent="0.2">
      <c r="B57" s="122"/>
      <c r="C57" s="1217" t="s">
        <v>48</v>
      </c>
      <c r="D57" s="1217"/>
      <c r="E57" s="1218"/>
      <c r="F57" s="356">
        <v>957</v>
      </c>
      <c r="G57" s="356">
        <v>1033</v>
      </c>
      <c r="H57" s="357">
        <v>932</v>
      </c>
    </row>
    <row r="58" spans="2:8" ht="45.75" customHeight="1" x14ac:dyDescent="0.2">
      <c r="B58" s="123"/>
      <c r="C58" s="1205" t="s">
        <v>549</v>
      </c>
      <c r="D58" s="1206"/>
      <c r="E58" s="1207"/>
      <c r="F58" s="358">
        <v>916</v>
      </c>
      <c r="G58" s="358">
        <v>990</v>
      </c>
      <c r="H58" s="359">
        <v>856</v>
      </c>
    </row>
    <row r="59" spans="2:8" ht="45.75" customHeight="1" x14ac:dyDescent="0.2">
      <c r="B59" s="123"/>
      <c r="C59" s="1205" t="s">
        <v>550</v>
      </c>
      <c r="D59" s="1206"/>
      <c r="E59" s="1207"/>
      <c r="F59" s="358">
        <v>26</v>
      </c>
      <c r="G59" s="358">
        <v>26</v>
      </c>
      <c r="H59" s="359">
        <v>35</v>
      </c>
    </row>
    <row r="60" spans="2:8" ht="45.75" customHeight="1" x14ac:dyDescent="0.2">
      <c r="B60" s="123"/>
      <c r="C60" s="1205" t="s">
        <v>551</v>
      </c>
      <c r="D60" s="1206"/>
      <c r="E60" s="1207"/>
      <c r="F60" s="358">
        <v>12</v>
      </c>
      <c r="G60" s="358">
        <v>16</v>
      </c>
      <c r="H60" s="359">
        <v>21</v>
      </c>
    </row>
    <row r="61" spans="2:8" ht="45.75" customHeight="1" x14ac:dyDescent="0.2">
      <c r="B61" s="123"/>
      <c r="C61" s="1205" t="s">
        <v>552</v>
      </c>
      <c r="D61" s="1206"/>
      <c r="E61" s="1207"/>
      <c r="F61" s="358">
        <v>2</v>
      </c>
      <c r="G61" s="358">
        <v>0</v>
      </c>
      <c r="H61" s="359">
        <v>0</v>
      </c>
    </row>
    <row r="62" spans="2:8" ht="45.75" customHeight="1" thickBot="1" x14ac:dyDescent="0.25">
      <c r="B62" s="124"/>
      <c r="C62" s="1208" t="s">
        <v>49</v>
      </c>
      <c r="D62" s="1209"/>
      <c r="E62" s="1210"/>
      <c r="F62" s="360"/>
      <c r="G62" s="360"/>
      <c r="H62" s="361"/>
    </row>
    <row r="63" spans="2:8" ht="52.5" customHeight="1" thickBot="1" x14ac:dyDescent="0.25">
      <c r="B63" s="125"/>
      <c r="C63" s="1211" t="s">
        <v>50</v>
      </c>
      <c r="D63" s="1211"/>
      <c r="E63" s="1212"/>
      <c r="F63" s="362">
        <v>2373</v>
      </c>
      <c r="G63" s="362">
        <v>2342</v>
      </c>
      <c r="H63" s="363">
        <v>2201</v>
      </c>
    </row>
    <row r="64" spans="2:8" ht="13.2" x14ac:dyDescent="0.2"/>
  </sheetData>
  <sheetProtection algorithmName="SHA-512" hashValue="hz5NJGdBfkE1IzcuHPy/RfrFolImOp7Xl0+IESAniWx+xRia9y42/EKTmQQH3aTi+9owySR8bxe3oRDlabirng==" saltValue="RHF/ZVw1HO66YJoUBkzY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51</v>
      </c>
      <c r="E2" s="137"/>
      <c r="F2" s="138" t="s">
        <v>524</v>
      </c>
      <c r="G2" s="139"/>
      <c r="H2" s="140"/>
    </row>
    <row r="3" spans="1:8" x14ac:dyDescent="0.2">
      <c r="A3" s="136" t="s">
        <v>517</v>
      </c>
      <c r="B3" s="141"/>
      <c r="C3" s="142"/>
      <c r="D3" s="143">
        <v>29615</v>
      </c>
      <c r="E3" s="144"/>
      <c r="F3" s="145">
        <v>52068</v>
      </c>
      <c r="G3" s="146"/>
      <c r="H3" s="147"/>
    </row>
    <row r="4" spans="1:8" x14ac:dyDescent="0.2">
      <c r="A4" s="148"/>
      <c r="B4" s="149"/>
      <c r="C4" s="150"/>
      <c r="D4" s="151">
        <v>21699</v>
      </c>
      <c r="E4" s="152"/>
      <c r="F4" s="153">
        <v>26936</v>
      </c>
      <c r="G4" s="154"/>
      <c r="H4" s="155"/>
    </row>
    <row r="5" spans="1:8" x14ac:dyDescent="0.2">
      <c r="A5" s="136" t="s">
        <v>519</v>
      </c>
      <c r="B5" s="141"/>
      <c r="C5" s="142"/>
      <c r="D5" s="143">
        <v>23292</v>
      </c>
      <c r="E5" s="144"/>
      <c r="F5" s="145">
        <v>47161</v>
      </c>
      <c r="G5" s="146"/>
      <c r="H5" s="147"/>
    </row>
    <row r="6" spans="1:8" x14ac:dyDescent="0.2">
      <c r="A6" s="148"/>
      <c r="B6" s="149"/>
      <c r="C6" s="150"/>
      <c r="D6" s="151">
        <v>12079</v>
      </c>
      <c r="E6" s="152"/>
      <c r="F6" s="153">
        <v>24595</v>
      </c>
      <c r="G6" s="154"/>
      <c r="H6" s="155"/>
    </row>
    <row r="7" spans="1:8" x14ac:dyDescent="0.2">
      <c r="A7" s="136" t="s">
        <v>520</v>
      </c>
      <c r="B7" s="141"/>
      <c r="C7" s="142"/>
      <c r="D7" s="143">
        <v>28731</v>
      </c>
      <c r="E7" s="144"/>
      <c r="F7" s="145">
        <v>43423</v>
      </c>
      <c r="G7" s="146"/>
      <c r="H7" s="147"/>
    </row>
    <row r="8" spans="1:8" x14ac:dyDescent="0.2">
      <c r="A8" s="148"/>
      <c r="B8" s="149"/>
      <c r="C8" s="150"/>
      <c r="D8" s="151">
        <v>17535</v>
      </c>
      <c r="E8" s="152"/>
      <c r="F8" s="153">
        <v>22207</v>
      </c>
      <c r="G8" s="154"/>
      <c r="H8" s="155"/>
    </row>
    <row r="9" spans="1:8" x14ac:dyDescent="0.2">
      <c r="A9" s="136" t="s">
        <v>521</v>
      </c>
      <c r="B9" s="141"/>
      <c r="C9" s="142"/>
      <c r="D9" s="143">
        <v>26108</v>
      </c>
      <c r="E9" s="144"/>
      <c r="F9" s="145">
        <v>45265</v>
      </c>
      <c r="G9" s="146"/>
      <c r="H9" s="147"/>
    </row>
    <row r="10" spans="1:8" x14ac:dyDescent="0.2">
      <c r="A10" s="148"/>
      <c r="B10" s="149"/>
      <c r="C10" s="150"/>
      <c r="D10" s="151">
        <v>16593</v>
      </c>
      <c r="E10" s="152"/>
      <c r="F10" s="153">
        <v>22600</v>
      </c>
      <c r="G10" s="154"/>
      <c r="H10" s="155"/>
    </row>
    <row r="11" spans="1:8" x14ac:dyDescent="0.2">
      <c r="A11" s="136" t="s">
        <v>522</v>
      </c>
      <c r="B11" s="141"/>
      <c r="C11" s="142"/>
      <c r="D11" s="143">
        <v>34322</v>
      </c>
      <c r="E11" s="144"/>
      <c r="F11" s="145">
        <v>54621</v>
      </c>
      <c r="G11" s="146"/>
      <c r="H11" s="147"/>
    </row>
    <row r="12" spans="1:8" x14ac:dyDescent="0.2">
      <c r="A12" s="148"/>
      <c r="B12" s="149"/>
      <c r="C12" s="156"/>
      <c r="D12" s="151">
        <v>14908</v>
      </c>
      <c r="E12" s="152"/>
      <c r="F12" s="153">
        <v>30892</v>
      </c>
      <c r="G12" s="154"/>
      <c r="H12" s="155"/>
    </row>
    <row r="13" spans="1:8" x14ac:dyDescent="0.2">
      <c r="A13" s="136"/>
      <c r="B13" s="141"/>
      <c r="C13" s="157"/>
      <c r="D13" s="158">
        <v>28414</v>
      </c>
      <c r="E13" s="159"/>
      <c r="F13" s="160">
        <v>48508</v>
      </c>
      <c r="G13" s="161"/>
      <c r="H13" s="147"/>
    </row>
    <row r="14" spans="1:8" x14ac:dyDescent="0.2">
      <c r="A14" s="148"/>
      <c r="B14" s="149"/>
      <c r="C14" s="150"/>
      <c r="D14" s="151">
        <v>16563</v>
      </c>
      <c r="E14" s="152"/>
      <c r="F14" s="153">
        <v>25446</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6.99</v>
      </c>
      <c r="C19" s="162">
        <f>ROUND(VALUE(SUBSTITUTE(実質収支比率等に係る経年分析!G$48,"▲","-")),2)</f>
        <v>13.66</v>
      </c>
      <c r="D19" s="162">
        <f>ROUND(VALUE(SUBSTITUTE(実質収支比率等に係る経年分析!H$48,"▲","-")),2)</f>
        <v>10.37</v>
      </c>
      <c r="E19" s="162">
        <f>ROUND(VALUE(SUBSTITUTE(実質収支比率等に係る経年分析!I$48,"▲","-")),2)</f>
        <v>11.76</v>
      </c>
      <c r="F19" s="162">
        <f>ROUND(VALUE(SUBSTITUTE(実質収支比率等に係る経年分析!J$48,"▲","-")),2)</f>
        <v>9.7799999999999994</v>
      </c>
    </row>
    <row r="20" spans="1:11" x14ac:dyDescent="0.2">
      <c r="A20" s="162" t="s">
        <v>54</v>
      </c>
      <c r="B20" s="162">
        <f>ROUND(VALUE(SUBSTITUTE(実質収支比率等に係る経年分析!F$47,"▲","-")),2)</f>
        <v>15.61</v>
      </c>
      <c r="C20" s="162">
        <f>ROUND(VALUE(SUBSTITUTE(実質収支比率等に係る経年分析!G$47,"▲","-")),2)</f>
        <v>17.399999999999999</v>
      </c>
      <c r="D20" s="162">
        <f>ROUND(VALUE(SUBSTITUTE(実質収支比率等に係る経年分析!H$47,"▲","-")),2)</f>
        <v>19.32</v>
      </c>
      <c r="E20" s="162">
        <f>ROUND(VALUE(SUBSTITUTE(実質収支比率等に係る経年分析!I$47,"▲","-")),2)</f>
        <v>17.059999999999999</v>
      </c>
      <c r="F20" s="162">
        <f>ROUND(VALUE(SUBSTITUTE(実質収支比率等に係る経年分析!J$47,"▲","-")),2)</f>
        <v>15.65</v>
      </c>
    </row>
    <row r="21" spans="1:11" x14ac:dyDescent="0.2">
      <c r="A21" s="162" t="s">
        <v>55</v>
      </c>
      <c r="B21" s="162">
        <f>IF(ISNUMBER(VALUE(SUBSTITUTE(実質収支比率等に係る経年分析!F$49,"▲","-"))),ROUND(VALUE(SUBSTITUTE(実質収支比率等に係る経年分析!F$49,"▲","-")),2),NA())</f>
        <v>-0.72</v>
      </c>
      <c r="C21" s="162">
        <f>IF(ISNUMBER(VALUE(SUBSTITUTE(実質収支比率等に係る経年分析!G$49,"▲","-"))),ROUND(VALUE(SUBSTITUTE(実質収支比率等に係る経年分析!G$49,"▲","-")),2),NA())</f>
        <v>10.039999999999999</v>
      </c>
      <c r="D21" s="162">
        <f>IF(ISNUMBER(VALUE(SUBSTITUTE(実質収支比率等に係る経年分析!H$49,"▲","-"))),ROUND(VALUE(SUBSTITUTE(実質収支比率等に係る経年分析!H$49,"▲","-")),2),NA())</f>
        <v>-2.04</v>
      </c>
      <c r="E21" s="162">
        <f>IF(ISNUMBER(VALUE(SUBSTITUTE(実質収支比率等に係る経年分析!I$49,"▲","-"))),ROUND(VALUE(SUBSTITUTE(実質収支比率等に係る経年分析!I$49,"▲","-")),2),NA())</f>
        <v>-0.36</v>
      </c>
      <c r="F21" s="162">
        <f>IF(ISNUMBER(VALUE(SUBSTITUTE(実質収支比率等に係る経年分析!J$49,"▲","-"))),ROUND(VALUE(SUBSTITUTE(実質収支比率等に係る経年分析!J$49,"▲","-")),2),NA())</f>
        <v>-2.5299999999999998</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1.76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0.34</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1.49</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3.68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1.71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2.09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13.65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10.37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11.76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9.7799999999999994</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10.029999999999999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10.9</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944</v>
      </c>
      <c r="E42" s="164"/>
      <c r="F42" s="164"/>
      <c r="G42" s="164">
        <f>'実質公債費比率（分子）の構造'!L$52</f>
        <v>932</v>
      </c>
      <c r="H42" s="164"/>
      <c r="I42" s="164"/>
      <c r="J42" s="164">
        <f>'実質公債費比率（分子）の構造'!M$52</f>
        <v>901</v>
      </c>
      <c r="K42" s="164"/>
      <c r="L42" s="164"/>
      <c r="M42" s="164">
        <f>'実質公債費比率（分子）の構造'!N$52</f>
        <v>925</v>
      </c>
      <c r="N42" s="164"/>
      <c r="O42" s="164"/>
      <c r="P42" s="164">
        <f>'実質公債費比率（分子）の構造'!O$52</f>
        <v>924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64</v>
      </c>
      <c r="B45" s="164">
        <f>'実質公債費比率（分子）の構造'!K$49</f>
        <v>65</v>
      </c>
      <c r="C45" s="164"/>
      <c r="D45" s="164"/>
      <c r="E45" s="164">
        <f>'実質公債費比率（分子）の構造'!L$49</f>
        <v>95</v>
      </c>
      <c r="F45" s="164"/>
      <c r="G45" s="164"/>
      <c r="H45" s="164">
        <f>'実質公債費比率（分子）の構造'!M$49</f>
        <v>104</v>
      </c>
      <c r="I45" s="164"/>
      <c r="J45" s="164"/>
      <c r="K45" s="164">
        <f>'実質公債費比率（分子）の構造'!N$49</f>
        <v>131</v>
      </c>
      <c r="L45" s="164"/>
      <c r="M45" s="164"/>
      <c r="N45" s="164">
        <f>'実質公債費比率（分子）の構造'!O$49</f>
        <v>136</v>
      </c>
      <c r="O45" s="164"/>
      <c r="P45" s="164"/>
    </row>
    <row r="46" spans="1:16" x14ac:dyDescent="0.2">
      <c r="A46" s="164" t="s">
        <v>65</v>
      </c>
      <c r="B46" s="164">
        <f>'実質公債費比率（分子）の構造'!K$48</f>
        <v>448</v>
      </c>
      <c r="C46" s="164"/>
      <c r="D46" s="164"/>
      <c r="E46" s="164">
        <f>'実質公債費比率（分子）の構造'!L$48</f>
        <v>373</v>
      </c>
      <c r="F46" s="164"/>
      <c r="G46" s="164"/>
      <c r="H46" s="164">
        <f>'実質公債費比率（分子）の構造'!M$48</f>
        <v>371</v>
      </c>
      <c r="I46" s="164"/>
      <c r="J46" s="164"/>
      <c r="K46" s="164">
        <f>'実質公債費比率（分子）の構造'!N$48</f>
        <v>322</v>
      </c>
      <c r="L46" s="164"/>
      <c r="M46" s="164"/>
      <c r="N46" s="164">
        <f>'実質公債費比率（分子）の構造'!O$48</f>
        <v>307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818</v>
      </c>
      <c r="C49" s="164"/>
      <c r="D49" s="164"/>
      <c r="E49" s="164">
        <f>'実質公債費比率（分子）の構造'!L$45</f>
        <v>844</v>
      </c>
      <c r="F49" s="164"/>
      <c r="G49" s="164"/>
      <c r="H49" s="164">
        <f>'実質公債費比率（分子）の構造'!M$45</f>
        <v>840</v>
      </c>
      <c r="I49" s="164"/>
      <c r="J49" s="164"/>
      <c r="K49" s="164">
        <f>'実質公債費比率（分子）の構造'!N$45</f>
        <v>841</v>
      </c>
      <c r="L49" s="164"/>
      <c r="M49" s="164"/>
      <c r="N49" s="164">
        <f>'実質公債費比率（分子）の構造'!O$45</f>
        <v>817</v>
      </c>
      <c r="O49" s="164"/>
      <c r="P49" s="164"/>
    </row>
    <row r="50" spans="1:16" x14ac:dyDescent="0.2">
      <c r="A50" s="164" t="s">
        <v>68</v>
      </c>
      <c r="B50" s="164" t="e">
        <f>NA()</f>
        <v>#N/A</v>
      </c>
      <c r="C50" s="164">
        <f>IF(ISNUMBER('実質公債費比率（分子）の構造'!K$53),'実質公債費比率（分子）の構造'!K$53,NA())</f>
        <v>387</v>
      </c>
      <c r="D50" s="164" t="e">
        <f>NA()</f>
        <v>#N/A</v>
      </c>
      <c r="E50" s="164" t="e">
        <f>NA()</f>
        <v>#N/A</v>
      </c>
      <c r="F50" s="164">
        <f>IF(ISNUMBER('実質公債費比率（分子）の構造'!L$53),'実質公債費比率（分子）の構造'!L$53,NA())</f>
        <v>380</v>
      </c>
      <c r="G50" s="164" t="e">
        <f>NA()</f>
        <v>#N/A</v>
      </c>
      <c r="H50" s="164" t="e">
        <f>NA()</f>
        <v>#N/A</v>
      </c>
      <c r="I50" s="164">
        <f>IF(ISNUMBER('実質公債費比率（分子）の構造'!M$53),'実質公債費比率（分子）の構造'!M$53,NA())</f>
        <v>414</v>
      </c>
      <c r="J50" s="164" t="e">
        <f>NA()</f>
        <v>#N/A</v>
      </c>
      <c r="K50" s="164" t="e">
        <f>NA()</f>
        <v>#N/A</v>
      </c>
      <c r="L50" s="164">
        <f>IF(ISNUMBER('実質公債費比率（分子）の構造'!N$53),'実質公債費比率（分子）の構造'!N$53,NA())</f>
        <v>369</v>
      </c>
      <c r="M50" s="164" t="e">
        <f>NA()</f>
        <v>#N/A</v>
      </c>
      <c r="N50" s="164" t="e">
        <f>NA()</f>
        <v>#N/A</v>
      </c>
      <c r="O50" s="164">
        <f>IF(ISNUMBER('実質公債費比率（分子）の構造'!O$53),'実質公債費比率（分子）の構造'!O$53,NA())</f>
        <v>336</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8538</v>
      </c>
      <c r="E56" s="163"/>
      <c r="F56" s="163"/>
      <c r="G56" s="163">
        <f>'将来負担比率（分子）の構造'!J$52</f>
        <v>8225</v>
      </c>
      <c r="H56" s="163"/>
      <c r="I56" s="163"/>
      <c r="J56" s="163">
        <f>'将来負担比率（分子）の構造'!K$52</f>
        <v>7752</v>
      </c>
      <c r="K56" s="163"/>
      <c r="L56" s="163"/>
      <c r="M56" s="163">
        <f>'将来負担比率（分子）の構造'!L$52</f>
        <v>7261</v>
      </c>
      <c r="N56" s="163"/>
      <c r="O56" s="163"/>
      <c r="P56" s="163">
        <f>'将来負担比率（分子）の構造'!M$52</f>
        <v>7408</v>
      </c>
    </row>
    <row r="57" spans="1:16" x14ac:dyDescent="0.2">
      <c r="A57" s="163" t="s">
        <v>42</v>
      </c>
      <c r="B57" s="163"/>
      <c r="C57" s="163"/>
      <c r="D57" s="163">
        <f>'将来負担比率（分子）の構造'!I$51</f>
        <v>1025</v>
      </c>
      <c r="E57" s="163"/>
      <c r="F57" s="163"/>
      <c r="G57" s="163">
        <f>'将来負担比率（分子）の構造'!J$51</f>
        <v>1007</v>
      </c>
      <c r="H57" s="163"/>
      <c r="I57" s="163"/>
      <c r="J57" s="163">
        <f>'将来負担比率（分子）の構造'!K$51</f>
        <v>699</v>
      </c>
      <c r="K57" s="163"/>
      <c r="L57" s="163"/>
      <c r="M57" s="163">
        <f>'将来負担比率（分子）の構造'!L$51</f>
        <v>752</v>
      </c>
      <c r="N57" s="163"/>
      <c r="O57" s="163"/>
      <c r="P57" s="163">
        <f>'将来負担比率（分子）の構造'!M$51</f>
        <v>795</v>
      </c>
    </row>
    <row r="58" spans="1:16" x14ac:dyDescent="0.2">
      <c r="A58" s="163" t="s">
        <v>41</v>
      </c>
      <c r="B58" s="163"/>
      <c r="C58" s="163"/>
      <c r="D58" s="163">
        <f>'将来負担比率（分子）の構造'!I$50</f>
        <v>2288</v>
      </c>
      <c r="E58" s="163"/>
      <c r="F58" s="163"/>
      <c r="G58" s="163">
        <f>'将来負担比率（分子）の構造'!J$50</f>
        <v>2573</v>
      </c>
      <c r="H58" s="163"/>
      <c r="I58" s="163"/>
      <c r="J58" s="163">
        <f>'将来負担比率（分子）の構造'!K$50</f>
        <v>2943</v>
      </c>
      <c r="K58" s="163"/>
      <c r="L58" s="163"/>
      <c r="M58" s="163">
        <f>'将来負担比率（分子）の構造'!L$50</f>
        <v>2815</v>
      </c>
      <c r="N58" s="163"/>
      <c r="O58" s="163"/>
      <c r="P58" s="163">
        <f>'将来負担比率（分子）の構造'!M$50</f>
        <v>2772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2">
      <c r="A63" s="163" t="s">
        <v>34</v>
      </c>
      <c r="B63" s="163">
        <f>'将来負担比率（分子）の構造'!I$44</f>
        <v>389</v>
      </c>
      <c r="C63" s="163"/>
      <c r="D63" s="163"/>
      <c r="E63" s="163">
        <f>'将来負担比率（分子）の構造'!J$44</f>
        <v>374</v>
      </c>
      <c r="F63" s="163"/>
      <c r="G63" s="163"/>
      <c r="H63" s="163">
        <f>'将来負担比率（分子）の構造'!K$44</f>
        <v>324</v>
      </c>
      <c r="I63" s="163"/>
      <c r="J63" s="163"/>
      <c r="K63" s="163">
        <f>'将来負担比率（分子）の構造'!L$44</f>
        <v>274</v>
      </c>
      <c r="L63" s="163"/>
      <c r="M63" s="163"/>
      <c r="N63" s="163">
        <f>'将来負担比率（分子）の構造'!M$44</f>
        <v>304</v>
      </c>
      <c r="O63" s="163"/>
      <c r="P63" s="163"/>
    </row>
    <row r="64" spans="1:16" x14ac:dyDescent="0.2">
      <c r="A64" s="163" t="s">
        <v>33</v>
      </c>
      <c r="B64" s="163">
        <f>'将来負担比率（分子）の構造'!I$43</f>
        <v>3314</v>
      </c>
      <c r="C64" s="163"/>
      <c r="D64" s="163"/>
      <c r="E64" s="163">
        <f>'将来負担比率（分子）の構造'!J$43</f>
        <v>2983</v>
      </c>
      <c r="F64" s="163"/>
      <c r="G64" s="163"/>
      <c r="H64" s="163">
        <f>'将来負担比率（分子）の構造'!K$43</f>
        <v>2702</v>
      </c>
      <c r="I64" s="163"/>
      <c r="J64" s="163"/>
      <c r="K64" s="163">
        <f>'将来負担比率（分子）の構造'!L$43</f>
        <v>2336</v>
      </c>
      <c r="L64" s="163"/>
      <c r="M64" s="163"/>
      <c r="N64" s="163">
        <f>'将来負担比率（分子）の構造'!M$43</f>
        <v>2078</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8545</v>
      </c>
      <c r="C66" s="163"/>
      <c r="D66" s="163"/>
      <c r="E66" s="163">
        <f>'将来負担比率（分子）の構造'!J$41</f>
        <v>8289</v>
      </c>
      <c r="F66" s="163"/>
      <c r="G66" s="163"/>
      <c r="H66" s="163">
        <f>'将来負担比率（分子）の構造'!K$41</f>
        <v>7840</v>
      </c>
      <c r="I66" s="163"/>
      <c r="J66" s="163"/>
      <c r="K66" s="163">
        <f>'将来負担比率（分子）の構造'!L$41</f>
        <v>7476</v>
      </c>
      <c r="L66" s="163"/>
      <c r="M66" s="163"/>
      <c r="N66" s="163">
        <f>'将来負担比率（分子）の構造'!M$41</f>
        <v>7323</v>
      </c>
      <c r="O66" s="163"/>
      <c r="P66" s="163"/>
    </row>
    <row r="67" spans="1:16" x14ac:dyDescent="0.2">
      <c r="A67" s="163" t="s">
        <v>72</v>
      </c>
      <c r="B67" s="163" t="e">
        <f>NA()</f>
        <v>#N/A</v>
      </c>
      <c r="C67" s="163">
        <f>IF(ISNUMBER('将来負担比率（分子）の構造'!I$53), IF('将来負担比率（分子）の構造'!I$53 &lt; 0, 0, '将来負担比率（分子）の構造'!I$53), NA())</f>
        <v>397</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1413</v>
      </c>
      <c r="C72" s="167">
        <f>基金残高に係る経年分析!G55</f>
        <v>1269</v>
      </c>
      <c r="D72" s="167">
        <f>基金残高に係る経年分析!H55</f>
        <v>1200</v>
      </c>
    </row>
    <row r="73" spans="1:16" x14ac:dyDescent="0.2">
      <c r="A73" s="166" t="s">
        <v>75</v>
      </c>
      <c r="B73" s="167">
        <f>基金残高に係る経年分析!F56</f>
        <v>4</v>
      </c>
      <c r="C73" s="167">
        <f>基金残高に係る経年分析!G56</f>
        <v>40</v>
      </c>
      <c r="D73" s="167">
        <f>基金残高に係る経年分析!H56</f>
        <v>69</v>
      </c>
    </row>
    <row r="74" spans="1:16" x14ac:dyDescent="0.2">
      <c r="A74" s="166" t="s">
        <v>76</v>
      </c>
      <c r="B74" s="167">
        <f>基金残高に係る経年分析!F57</f>
        <v>957</v>
      </c>
      <c r="C74" s="167">
        <f>基金残高に係る経年分析!G57</f>
        <v>1033</v>
      </c>
      <c r="D74" s="167">
        <f>基金残高に係る経年分析!H57</f>
        <v>932</v>
      </c>
    </row>
  </sheetData>
  <sheetProtection algorithmName="SHA-512" hashValue="zFYa/gL3KtWyC9TIW8t4tNb/dbUNojtFJgKdCpd4j7H1lOD7VGeE2QYip8t2ZOVh4y3+T4WhNkXcZVDxNe53fg==" saltValue="D0DupghSrmqNUhl2/YcA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S1" workbookViewId="0">
      <selection activeCell="AP11" sqref="AP11:BF11"/>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216</v>
      </c>
      <c r="C5" s="677"/>
      <c r="D5" s="677"/>
      <c r="E5" s="677"/>
      <c r="F5" s="677"/>
      <c r="G5" s="677"/>
      <c r="H5" s="677"/>
      <c r="I5" s="677"/>
      <c r="J5" s="677"/>
      <c r="K5" s="677"/>
      <c r="L5" s="677"/>
      <c r="M5" s="677"/>
      <c r="N5" s="677"/>
      <c r="O5" s="677"/>
      <c r="P5" s="677"/>
      <c r="Q5" s="678"/>
      <c r="R5" s="673">
        <v>4116793</v>
      </c>
      <c r="S5" s="674"/>
      <c r="T5" s="674"/>
      <c r="U5" s="674"/>
      <c r="V5" s="674"/>
      <c r="W5" s="674"/>
      <c r="X5" s="674"/>
      <c r="Y5" s="702"/>
      <c r="Z5" s="715">
        <v>29.3</v>
      </c>
      <c r="AA5" s="715"/>
      <c r="AB5" s="715"/>
      <c r="AC5" s="715"/>
      <c r="AD5" s="716">
        <v>3928717</v>
      </c>
      <c r="AE5" s="716"/>
      <c r="AF5" s="716"/>
      <c r="AG5" s="716"/>
      <c r="AH5" s="716"/>
      <c r="AI5" s="716"/>
      <c r="AJ5" s="716"/>
      <c r="AK5" s="716"/>
      <c r="AL5" s="703">
        <v>50.2</v>
      </c>
      <c r="AM5" s="685"/>
      <c r="AN5" s="685"/>
      <c r="AO5" s="704"/>
      <c r="AP5" s="676" t="s">
        <v>217</v>
      </c>
      <c r="AQ5" s="677"/>
      <c r="AR5" s="677"/>
      <c r="AS5" s="677"/>
      <c r="AT5" s="677"/>
      <c r="AU5" s="677"/>
      <c r="AV5" s="677"/>
      <c r="AW5" s="677"/>
      <c r="AX5" s="677"/>
      <c r="AY5" s="677"/>
      <c r="AZ5" s="677"/>
      <c r="BA5" s="677"/>
      <c r="BB5" s="677"/>
      <c r="BC5" s="677"/>
      <c r="BD5" s="677"/>
      <c r="BE5" s="677"/>
      <c r="BF5" s="678"/>
      <c r="BG5" s="621">
        <v>3928717</v>
      </c>
      <c r="BH5" s="622"/>
      <c r="BI5" s="622"/>
      <c r="BJ5" s="622"/>
      <c r="BK5" s="622"/>
      <c r="BL5" s="622"/>
      <c r="BM5" s="622"/>
      <c r="BN5" s="623"/>
      <c r="BO5" s="659">
        <v>95.4</v>
      </c>
      <c r="BP5" s="659"/>
      <c r="BQ5" s="659"/>
      <c r="BR5" s="659"/>
      <c r="BS5" s="660">
        <v>8204</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2">
      <c r="B6" s="618" t="s">
        <v>221</v>
      </c>
      <c r="C6" s="619"/>
      <c r="D6" s="619"/>
      <c r="E6" s="619"/>
      <c r="F6" s="619"/>
      <c r="G6" s="619"/>
      <c r="H6" s="619"/>
      <c r="I6" s="619"/>
      <c r="J6" s="619"/>
      <c r="K6" s="619"/>
      <c r="L6" s="619"/>
      <c r="M6" s="619"/>
      <c r="N6" s="619"/>
      <c r="O6" s="619"/>
      <c r="P6" s="619"/>
      <c r="Q6" s="620"/>
      <c r="R6" s="621">
        <v>93198</v>
      </c>
      <c r="S6" s="622"/>
      <c r="T6" s="622"/>
      <c r="U6" s="622"/>
      <c r="V6" s="622"/>
      <c r="W6" s="622"/>
      <c r="X6" s="622"/>
      <c r="Y6" s="623"/>
      <c r="Z6" s="659">
        <v>0.7</v>
      </c>
      <c r="AA6" s="659"/>
      <c r="AB6" s="659"/>
      <c r="AC6" s="659"/>
      <c r="AD6" s="660">
        <v>93198</v>
      </c>
      <c r="AE6" s="660"/>
      <c r="AF6" s="660"/>
      <c r="AG6" s="660"/>
      <c r="AH6" s="660"/>
      <c r="AI6" s="660"/>
      <c r="AJ6" s="660"/>
      <c r="AK6" s="660"/>
      <c r="AL6" s="624">
        <v>1.2</v>
      </c>
      <c r="AM6" s="625"/>
      <c r="AN6" s="625"/>
      <c r="AO6" s="661"/>
      <c r="AP6" s="618" t="s">
        <v>222</v>
      </c>
      <c r="AQ6" s="619"/>
      <c r="AR6" s="619"/>
      <c r="AS6" s="619"/>
      <c r="AT6" s="619"/>
      <c r="AU6" s="619"/>
      <c r="AV6" s="619"/>
      <c r="AW6" s="619"/>
      <c r="AX6" s="619"/>
      <c r="AY6" s="619"/>
      <c r="AZ6" s="619"/>
      <c r="BA6" s="619"/>
      <c r="BB6" s="619"/>
      <c r="BC6" s="619"/>
      <c r="BD6" s="619"/>
      <c r="BE6" s="619"/>
      <c r="BF6" s="620"/>
      <c r="BG6" s="621">
        <v>3928717</v>
      </c>
      <c r="BH6" s="622"/>
      <c r="BI6" s="622"/>
      <c r="BJ6" s="622"/>
      <c r="BK6" s="622"/>
      <c r="BL6" s="622"/>
      <c r="BM6" s="622"/>
      <c r="BN6" s="623"/>
      <c r="BO6" s="659">
        <v>95.4</v>
      </c>
      <c r="BP6" s="659"/>
      <c r="BQ6" s="659"/>
      <c r="BR6" s="659"/>
      <c r="BS6" s="660">
        <v>8204</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106819</v>
      </c>
      <c r="CS6" s="622"/>
      <c r="CT6" s="622"/>
      <c r="CU6" s="622"/>
      <c r="CV6" s="622"/>
      <c r="CW6" s="622"/>
      <c r="CX6" s="622"/>
      <c r="CY6" s="623"/>
      <c r="CZ6" s="703">
        <v>0.8</v>
      </c>
      <c r="DA6" s="685"/>
      <c r="DB6" s="685"/>
      <c r="DC6" s="705"/>
      <c r="DD6" s="627" t="s">
        <v>123</v>
      </c>
      <c r="DE6" s="622"/>
      <c r="DF6" s="622"/>
      <c r="DG6" s="622"/>
      <c r="DH6" s="622"/>
      <c r="DI6" s="622"/>
      <c r="DJ6" s="622"/>
      <c r="DK6" s="622"/>
      <c r="DL6" s="622"/>
      <c r="DM6" s="622"/>
      <c r="DN6" s="622"/>
      <c r="DO6" s="622"/>
      <c r="DP6" s="623"/>
      <c r="DQ6" s="627">
        <v>106819</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2033</v>
      </c>
      <c r="S7" s="622"/>
      <c r="T7" s="622"/>
      <c r="U7" s="622"/>
      <c r="V7" s="622"/>
      <c r="W7" s="622"/>
      <c r="X7" s="622"/>
      <c r="Y7" s="623"/>
      <c r="Z7" s="659">
        <v>0</v>
      </c>
      <c r="AA7" s="659"/>
      <c r="AB7" s="659"/>
      <c r="AC7" s="659"/>
      <c r="AD7" s="660">
        <v>2033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1849523</v>
      </c>
      <c r="BH7" s="622"/>
      <c r="BI7" s="622"/>
      <c r="BJ7" s="622"/>
      <c r="BK7" s="622"/>
      <c r="BL7" s="622"/>
      <c r="BM7" s="622"/>
      <c r="BN7" s="623"/>
      <c r="BO7" s="659">
        <v>44.9</v>
      </c>
      <c r="BP7" s="659"/>
      <c r="BQ7" s="659"/>
      <c r="BR7" s="659"/>
      <c r="BS7" s="660">
        <v>8204</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1939271</v>
      </c>
      <c r="CS7" s="622"/>
      <c r="CT7" s="622"/>
      <c r="CU7" s="622"/>
      <c r="CV7" s="622"/>
      <c r="CW7" s="622"/>
      <c r="CX7" s="622"/>
      <c r="CY7" s="623"/>
      <c r="CZ7" s="659">
        <v>14.7</v>
      </c>
      <c r="DA7" s="659"/>
      <c r="DB7" s="659"/>
      <c r="DC7" s="659"/>
      <c r="DD7" s="627">
        <v>74891</v>
      </c>
      <c r="DE7" s="622"/>
      <c r="DF7" s="622"/>
      <c r="DG7" s="622"/>
      <c r="DH7" s="622"/>
      <c r="DI7" s="622"/>
      <c r="DJ7" s="622"/>
      <c r="DK7" s="622"/>
      <c r="DL7" s="622"/>
      <c r="DM7" s="622"/>
      <c r="DN7" s="622"/>
      <c r="DO7" s="622"/>
      <c r="DP7" s="623"/>
      <c r="DQ7" s="627">
        <v>1710760</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38669</v>
      </c>
      <c r="S8" s="622"/>
      <c r="T8" s="622"/>
      <c r="U8" s="622"/>
      <c r="V8" s="622"/>
      <c r="W8" s="622"/>
      <c r="X8" s="622"/>
      <c r="Y8" s="623"/>
      <c r="Z8" s="659">
        <v>0.3</v>
      </c>
      <c r="AA8" s="659"/>
      <c r="AB8" s="659"/>
      <c r="AC8" s="659"/>
      <c r="AD8" s="660">
        <v>38669</v>
      </c>
      <c r="AE8" s="660"/>
      <c r="AF8" s="660"/>
      <c r="AG8" s="660"/>
      <c r="AH8" s="660"/>
      <c r="AI8" s="660"/>
      <c r="AJ8" s="660"/>
      <c r="AK8" s="660"/>
      <c r="AL8" s="624">
        <v>0.5</v>
      </c>
      <c r="AM8" s="625"/>
      <c r="AN8" s="625"/>
      <c r="AO8" s="661"/>
      <c r="AP8" s="618" t="s">
        <v>228</v>
      </c>
      <c r="AQ8" s="619"/>
      <c r="AR8" s="619"/>
      <c r="AS8" s="619"/>
      <c r="AT8" s="619"/>
      <c r="AU8" s="619"/>
      <c r="AV8" s="619"/>
      <c r="AW8" s="619"/>
      <c r="AX8" s="619"/>
      <c r="AY8" s="619"/>
      <c r="AZ8" s="619"/>
      <c r="BA8" s="619"/>
      <c r="BB8" s="619"/>
      <c r="BC8" s="619"/>
      <c r="BD8" s="619"/>
      <c r="BE8" s="619"/>
      <c r="BF8" s="620"/>
      <c r="BG8" s="621">
        <v>55271</v>
      </c>
      <c r="BH8" s="622"/>
      <c r="BI8" s="622"/>
      <c r="BJ8" s="622"/>
      <c r="BK8" s="622"/>
      <c r="BL8" s="622"/>
      <c r="BM8" s="622"/>
      <c r="BN8" s="623"/>
      <c r="BO8" s="659">
        <v>1.3</v>
      </c>
      <c r="BP8" s="659"/>
      <c r="BQ8" s="659"/>
      <c r="BR8" s="659"/>
      <c r="BS8" s="660" t="s">
        <v>123</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5295302</v>
      </c>
      <c r="CS8" s="622"/>
      <c r="CT8" s="622"/>
      <c r="CU8" s="622"/>
      <c r="CV8" s="622"/>
      <c r="CW8" s="622"/>
      <c r="CX8" s="622"/>
      <c r="CY8" s="623"/>
      <c r="CZ8" s="659">
        <v>40.200000000000003</v>
      </c>
      <c r="DA8" s="659"/>
      <c r="DB8" s="659"/>
      <c r="DC8" s="659"/>
      <c r="DD8" s="627">
        <v>1335</v>
      </c>
      <c r="DE8" s="622"/>
      <c r="DF8" s="622"/>
      <c r="DG8" s="622"/>
      <c r="DH8" s="622"/>
      <c r="DI8" s="622"/>
      <c r="DJ8" s="622"/>
      <c r="DK8" s="622"/>
      <c r="DL8" s="622"/>
      <c r="DM8" s="622"/>
      <c r="DN8" s="622"/>
      <c r="DO8" s="622"/>
      <c r="DP8" s="623"/>
      <c r="DQ8" s="627">
        <v>3095259</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55494</v>
      </c>
      <c r="S9" s="622"/>
      <c r="T9" s="622"/>
      <c r="U9" s="622"/>
      <c r="V9" s="622"/>
      <c r="W9" s="622"/>
      <c r="X9" s="622"/>
      <c r="Y9" s="623"/>
      <c r="Z9" s="659">
        <v>0.4</v>
      </c>
      <c r="AA9" s="659"/>
      <c r="AB9" s="659"/>
      <c r="AC9" s="659"/>
      <c r="AD9" s="660">
        <v>55494</v>
      </c>
      <c r="AE9" s="660"/>
      <c r="AF9" s="660"/>
      <c r="AG9" s="660"/>
      <c r="AH9" s="660"/>
      <c r="AI9" s="660"/>
      <c r="AJ9" s="660"/>
      <c r="AK9" s="660"/>
      <c r="AL9" s="624">
        <v>0.7</v>
      </c>
      <c r="AM9" s="625"/>
      <c r="AN9" s="625"/>
      <c r="AO9" s="661"/>
      <c r="AP9" s="618" t="s">
        <v>231</v>
      </c>
      <c r="AQ9" s="619"/>
      <c r="AR9" s="619"/>
      <c r="AS9" s="619"/>
      <c r="AT9" s="619"/>
      <c r="AU9" s="619"/>
      <c r="AV9" s="619"/>
      <c r="AW9" s="619"/>
      <c r="AX9" s="619"/>
      <c r="AY9" s="619"/>
      <c r="AZ9" s="619"/>
      <c r="BA9" s="619"/>
      <c r="BB9" s="619"/>
      <c r="BC9" s="619"/>
      <c r="BD9" s="619"/>
      <c r="BE9" s="619"/>
      <c r="BF9" s="620"/>
      <c r="BG9" s="621">
        <v>1671722</v>
      </c>
      <c r="BH9" s="622"/>
      <c r="BI9" s="622"/>
      <c r="BJ9" s="622"/>
      <c r="BK9" s="622"/>
      <c r="BL9" s="622"/>
      <c r="BM9" s="622"/>
      <c r="BN9" s="623"/>
      <c r="BO9" s="659">
        <v>40.6</v>
      </c>
      <c r="BP9" s="659"/>
      <c r="BQ9" s="659"/>
      <c r="BR9" s="659"/>
      <c r="BS9" s="660" t="s">
        <v>123</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1566812</v>
      </c>
      <c r="CS9" s="622"/>
      <c r="CT9" s="622"/>
      <c r="CU9" s="622"/>
      <c r="CV9" s="622"/>
      <c r="CW9" s="622"/>
      <c r="CX9" s="622"/>
      <c r="CY9" s="623"/>
      <c r="CZ9" s="659">
        <v>11.9</v>
      </c>
      <c r="DA9" s="659"/>
      <c r="DB9" s="659"/>
      <c r="DC9" s="659"/>
      <c r="DD9" s="627">
        <v>164729</v>
      </c>
      <c r="DE9" s="622"/>
      <c r="DF9" s="622"/>
      <c r="DG9" s="622"/>
      <c r="DH9" s="622"/>
      <c r="DI9" s="622"/>
      <c r="DJ9" s="622"/>
      <c r="DK9" s="622"/>
      <c r="DL9" s="622"/>
      <c r="DM9" s="622"/>
      <c r="DN9" s="622"/>
      <c r="DO9" s="622"/>
      <c r="DP9" s="623"/>
      <c r="DQ9" s="627">
        <v>1321235</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123</v>
      </c>
      <c r="S10" s="622"/>
      <c r="T10" s="622"/>
      <c r="U10" s="622"/>
      <c r="V10" s="622"/>
      <c r="W10" s="622"/>
      <c r="X10" s="622"/>
      <c r="Y10" s="623"/>
      <c r="Z10" s="659" t="s">
        <v>123</v>
      </c>
      <c r="AA10" s="659"/>
      <c r="AB10" s="659"/>
      <c r="AC10" s="659"/>
      <c r="AD10" s="660" t="s">
        <v>123</v>
      </c>
      <c r="AE10" s="660"/>
      <c r="AF10" s="660"/>
      <c r="AG10" s="660"/>
      <c r="AH10" s="660"/>
      <c r="AI10" s="660"/>
      <c r="AJ10" s="660"/>
      <c r="AK10" s="660"/>
      <c r="AL10" s="624" t="s">
        <v>123</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53043</v>
      </c>
      <c r="BH10" s="622"/>
      <c r="BI10" s="622"/>
      <c r="BJ10" s="622"/>
      <c r="BK10" s="622"/>
      <c r="BL10" s="622"/>
      <c r="BM10" s="622"/>
      <c r="BN10" s="623"/>
      <c r="BO10" s="659">
        <v>1.3</v>
      </c>
      <c r="BP10" s="659"/>
      <c r="BQ10" s="659"/>
      <c r="BR10" s="659"/>
      <c r="BS10" s="660" t="s">
        <v>123</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52</v>
      </c>
      <c r="CS10" s="622"/>
      <c r="CT10" s="622"/>
      <c r="CU10" s="622"/>
      <c r="CV10" s="622"/>
      <c r="CW10" s="622"/>
      <c r="CX10" s="622"/>
      <c r="CY10" s="623"/>
      <c r="CZ10" s="659">
        <v>0</v>
      </c>
      <c r="DA10" s="659"/>
      <c r="DB10" s="659"/>
      <c r="DC10" s="659"/>
      <c r="DD10" s="627" t="s">
        <v>123</v>
      </c>
      <c r="DE10" s="622"/>
      <c r="DF10" s="622"/>
      <c r="DG10" s="622"/>
      <c r="DH10" s="622"/>
      <c r="DI10" s="622"/>
      <c r="DJ10" s="622"/>
      <c r="DK10" s="622"/>
      <c r="DL10" s="622"/>
      <c r="DM10" s="622"/>
      <c r="DN10" s="622"/>
      <c r="DO10" s="622"/>
      <c r="DP10" s="623"/>
      <c r="DQ10" s="627">
        <v>52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747883</v>
      </c>
      <c r="S11" s="622"/>
      <c r="T11" s="622"/>
      <c r="U11" s="622"/>
      <c r="V11" s="622"/>
      <c r="W11" s="622"/>
      <c r="X11" s="622"/>
      <c r="Y11" s="623"/>
      <c r="Z11" s="624">
        <v>5.3</v>
      </c>
      <c r="AA11" s="625"/>
      <c r="AB11" s="625"/>
      <c r="AC11" s="626"/>
      <c r="AD11" s="627">
        <v>747883</v>
      </c>
      <c r="AE11" s="622"/>
      <c r="AF11" s="622"/>
      <c r="AG11" s="622"/>
      <c r="AH11" s="622"/>
      <c r="AI11" s="622"/>
      <c r="AJ11" s="622"/>
      <c r="AK11" s="623"/>
      <c r="AL11" s="624">
        <v>9.6</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69487</v>
      </c>
      <c r="BH11" s="622"/>
      <c r="BI11" s="622"/>
      <c r="BJ11" s="622"/>
      <c r="BK11" s="622"/>
      <c r="BL11" s="622"/>
      <c r="BM11" s="622"/>
      <c r="BN11" s="623"/>
      <c r="BO11" s="659">
        <v>1.7</v>
      </c>
      <c r="BP11" s="659"/>
      <c r="BQ11" s="659"/>
      <c r="BR11" s="659"/>
      <c r="BS11" s="660">
        <v>8204</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251297</v>
      </c>
      <c r="CS11" s="622"/>
      <c r="CT11" s="622"/>
      <c r="CU11" s="622"/>
      <c r="CV11" s="622"/>
      <c r="CW11" s="622"/>
      <c r="CX11" s="622"/>
      <c r="CY11" s="623"/>
      <c r="CZ11" s="659">
        <v>1.9</v>
      </c>
      <c r="DA11" s="659"/>
      <c r="DB11" s="659"/>
      <c r="DC11" s="659"/>
      <c r="DD11" s="627">
        <v>70990</v>
      </c>
      <c r="DE11" s="622"/>
      <c r="DF11" s="622"/>
      <c r="DG11" s="622"/>
      <c r="DH11" s="622"/>
      <c r="DI11" s="622"/>
      <c r="DJ11" s="622"/>
      <c r="DK11" s="622"/>
      <c r="DL11" s="622"/>
      <c r="DM11" s="622"/>
      <c r="DN11" s="622"/>
      <c r="DO11" s="622"/>
      <c r="DP11" s="623"/>
      <c r="DQ11" s="627">
        <v>168528</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123</v>
      </c>
      <c r="S12" s="622"/>
      <c r="T12" s="622"/>
      <c r="U12" s="622"/>
      <c r="V12" s="622"/>
      <c r="W12" s="622"/>
      <c r="X12" s="622"/>
      <c r="Y12" s="623"/>
      <c r="Z12" s="659" t="s">
        <v>123</v>
      </c>
      <c r="AA12" s="659"/>
      <c r="AB12" s="659"/>
      <c r="AC12" s="659"/>
      <c r="AD12" s="660" t="s">
        <v>123</v>
      </c>
      <c r="AE12" s="660"/>
      <c r="AF12" s="660"/>
      <c r="AG12" s="660"/>
      <c r="AH12" s="660"/>
      <c r="AI12" s="660"/>
      <c r="AJ12" s="660"/>
      <c r="AK12" s="660"/>
      <c r="AL12" s="624" t="s">
        <v>123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1804553</v>
      </c>
      <c r="BH12" s="622"/>
      <c r="BI12" s="622"/>
      <c r="BJ12" s="622"/>
      <c r="BK12" s="622"/>
      <c r="BL12" s="622"/>
      <c r="BM12" s="622"/>
      <c r="BN12" s="623"/>
      <c r="BO12" s="659">
        <v>43.8</v>
      </c>
      <c r="BP12" s="659"/>
      <c r="BQ12" s="659"/>
      <c r="BR12" s="659"/>
      <c r="BS12" s="660" t="s">
        <v>123</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51899</v>
      </c>
      <c r="CS12" s="622"/>
      <c r="CT12" s="622"/>
      <c r="CU12" s="622"/>
      <c r="CV12" s="622"/>
      <c r="CW12" s="622"/>
      <c r="CX12" s="622"/>
      <c r="CY12" s="623"/>
      <c r="CZ12" s="659">
        <v>0.4</v>
      </c>
      <c r="DA12" s="659"/>
      <c r="DB12" s="659"/>
      <c r="DC12" s="659"/>
      <c r="DD12" s="627" t="s">
        <v>123</v>
      </c>
      <c r="DE12" s="622"/>
      <c r="DF12" s="622"/>
      <c r="DG12" s="622"/>
      <c r="DH12" s="622"/>
      <c r="DI12" s="622"/>
      <c r="DJ12" s="622"/>
      <c r="DK12" s="622"/>
      <c r="DL12" s="622"/>
      <c r="DM12" s="622"/>
      <c r="DN12" s="622"/>
      <c r="DO12" s="622"/>
      <c r="DP12" s="623"/>
      <c r="DQ12" s="627">
        <v>49149</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123</v>
      </c>
      <c r="S13" s="622"/>
      <c r="T13" s="622"/>
      <c r="U13" s="622"/>
      <c r="V13" s="622"/>
      <c r="W13" s="622"/>
      <c r="X13" s="622"/>
      <c r="Y13" s="623"/>
      <c r="Z13" s="659" t="s">
        <v>123</v>
      </c>
      <c r="AA13" s="659"/>
      <c r="AB13" s="659"/>
      <c r="AC13" s="659"/>
      <c r="AD13" s="660" t="s">
        <v>123</v>
      </c>
      <c r="AE13" s="660"/>
      <c r="AF13" s="660"/>
      <c r="AG13" s="660"/>
      <c r="AH13" s="660"/>
      <c r="AI13" s="660"/>
      <c r="AJ13" s="660"/>
      <c r="AK13" s="660"/>
      <c r="AL13" s="624" t="s">
        <v>123</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1804072</v>
      </c>
      <c r="BH13" s="622"/>
      <c r="BI13" s="622"/>
      <c r="BJ13" s="622"/>
      <c r="BK13" s="622"/>
      <c r="BL13" s="622"/>
      <c r="BM13" s="622"/>
      <c r="BN13" s="623"/>
      <c r="BO13" s="659">
        <v>43.8</v>
      </c>
      <c r="BP13" s="659"/>
      <c r="BQ13" s="659"/>
      <c r="BR13" s="659"/>
      <c r="BS13" s="660" t="s">
        <v>123</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1173618</v>
      </c>
      <c r="CS13" s="622"/>
      <c r="CT13" s="622"/>
      <c r="CU13" s="622"/>
      <c r="CV13" s="622"/>
      <c r="CW13" s="622"/>
      <c r="CX13" s="622"/>
      <c r="CY13" s="623"/>
      <c r="CZ13" s="659">
        <v>8.9</v>
      </c>
      <c r="DA13" s="659"/>
      <c r="DB13" s="659"/>
      <c r="DC13" s="659"/>
      <c r="DD13" s="627">
        <v>575287</v>
      </c>
      <c r="DE13" s="622"/>
      <c r="DF13" s="622"/>
      <c r="DG13" s="622"/>
      <c r="DH13" s="622"/>
      <c r="DI13" s="622"/>
      <c r="DJ13" s="622"/>
      <c r="DK13" s="622"/>
      <c r="DL13" s="622"/>
      <c r="DM13" s="622"/>
      <c r="DN13" s="622"/>
      <c r="DO13" s="622"/>
      <c r="DP13" s="623"/>
      <c r="DQ13" s="627">
        <v>787545</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123</v>
      </c>
      <c r="S14" s="622"/>
      <c r="T14" s="622"/>
      <c r="U14" s="622"/>
      <c r="V14" s="622"/>
      <c r="W14" s="622"/>
      <c r="X14" s="622"/>
      <c r="Y14" s="623"/>
      <c r="Z14" s="659" t="s">
        <v>123</v>
      </c>
      <c r="AA14" s="659"/>
      <c r="AB14" s="659"/>
      <c r="AC14" s="659"/>
      <c r="AD14" s="660" t="s">
        <v>123</v>
      </c>
      <c r="AE14" s="660"/>
      <c r="AF14" s="660"/>
      <c r="AG14" s="660"/>
      <c r="AH14" s="660"/>
      <c r="AI14" s="660"/>
      <c r="AJ14" s="660"/>
      <c r="AK14" s="660"/>
      <c r="AL14" s="624" t="s">
        <v>123</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84839</v>
      </c>
      <c r="BH14" s="622"/>
      <c r="BI14" s="622"/>
      <c r="BJ14" s="622"/>
      <c r="BK14" s="622"/>
      <c r="BL14" s="622"/>
      <c r="BM14" s="622"/>
      <c r="BN14" s="623"/>
      <c r="BO14" s="659">
        <v>2.1</v>
      </c>
      <c r="BP14" s="659"/>
      <c r="BQ14" s="659"/>
      <c r="BR14" s="659"/>
      <c r="BS14" s="660" t="s">
        <v>123</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701199</v>
      </c>
      <c r="CS14" s="622"/>
      <c r="CT14" s="622"/>
      <c r="CU14" s="622"/>
      <c r="CV14" s="622"/>
      <c r="CW14" s="622"/>
      <c r="CX14" s="622"/>
      <c r="CY14" s="623"/>
      <c r="CZ14" s="659">
        <v>5.3</v>
      </c>
      <c r="DA14" s="659"/>
      <c r="DB14" s="659"/>
      <c r="DC14" s="659"/>
      <c r="DD14" s="627">
        <v>128718</v>
      </c>
      <c r="DE14" s="622"/>
      <c r="DF14" s="622"/>
      <c r="DG14" s="622"/>
      <c r="DH14" s="622"/>
      <c r="DI14" s="622"/>
      <c r="DJ14" s="622"/>
      <c r="DK14" s="622"/>
      <c r="DL14" s="622"/>
      <c r="DM14" s="622"/>
      <c r="DN14" s="622"/>
      <c r="DO14" s="622"/>
      <c r="DP14" s="623"/>
      <c r="DQ14" s="627">
        <v>574234</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20086</v>
      </c>
      <c r="S15" s="622"/>
      <c r="T15" s="622"/>
      <c r="U15" s="622"/>
      <c r="V15" s="622"/>
      <c r="W15" s="622"/>
      <c r="X15" s="622"/>
      <c r="Y15" s="623"/>
      <c r="Z15" s="659">
        <v>0.1</v>
      </c>
      <c r="AA15" s="659"/>
      <c r="AB15" s="659"/>
      <c r="AC15" s="659"/>
      <c r="AD15" s="660">
        <v>20086</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189802</v>
      </c>
      <c r="BH15" s="622"/>
      <c r="BI15" s="622"/>
      <c r="BJ15" s="622"/>
      <c r="BK15" s="622"/>
      <c r="BL15" s="622"/>
      <c r="BM15" s="622"/>
      <c r="BN15" s="623"/>
      <c r="BO15" s="659">
        <v>4.5999999999999996</v>
      </c>
      <c r="BP15" s="659"/>
      <c r="BQ15" s="659"/>
      <c r="BR15" s="659"/>
      <c r="BS15" s="660" t="s">
        <v>123</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1313996</v>
      </c>
      <c r="CS15" s="622"/>
      <c r="CT15" s="622"/>
      <c r="CU15" s="622"/>
      <c r="CV15" s="622"/>
      <c r="CW15" s="622"/>
      <c r="CX15" s="622"/>
      <c r="CY15" s="623"/>
      <c r="CZ15" s="659">
        <v>10</v>
      </c>
      <c r="DA15" s="659"/>
      <c r="DB15" s="659"/>
      <c r="DC15" s="659"/>
      <c r="DD15" s="627">
        <v>132826</v>
      </c>
      <c r="DE15" s="622"/>
      <c r="DF15" s="622"/>
      <c r="DG15" s="622"/>
      <c r="DH15" s="622"/>
      <c r="DI15" s="622"/>
      <c r="DJ15" s="622"/>
      <c r="DK15" s="622"/>
      <c r="DL15" s="622"/>
      <c r="DM15" s="622"/>
      <c r="DN15" s="622"/>
      <c r="DO15" s="622"/>
      <c r="DP15" s="623"/>
      <c r="DQ15" s="627">
        <v>1052089</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39140</v>
      </c>
      <c r="S16" s="622"/>
      <c r="T16" s="622"/>
      <c r="U16" s="622"/>
      <c r="V16" s="622"/>
      <c r="W16" s="622"/>
      <c r="X16" s="622"/>
      <c r="Y16" s="623"/>
      <c r="Z16" s="659">
        <v>0.3</v>
      </c>
      <c r="AA16" s="659"/>
      <c r="AB16" s="659"/>
      <c r="AC16" s="659"/>
      <c r="AD16" s="660">
        <v>39140</v>
      </c>
      <c r="AE16" s="660"/>
      <c r="AF16" s="660"/>
      <c r="AG16" s="660"/>
      <c r="AH16" s="660"/>
      <c r="AI16" s="660"/>
      <c r="AJ16" s="660"/>
      <c r="AK16" s="660"/>
      <c r="AL16" s="624">
        <v>0.5</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123</v>
      </c>
      <c r="BH16" s="622"/>
      <c r="BI16" s="622"/>
      <c r="BJ16" s="622"/>
      <c r="BK16" s="622"/>
      <c r="BL16" s="622"/>
      <c r="BM16" s="622"/>
      <c r="BN16" s="623"/>
      <c r="BO16" s="659" t="s">
        <v>123</v>
      </c>
      <c r="BP16" s="659"/>
      <c r="BQ16" s="659"/>
      <c r="BR16" s="659"/>
      <c r="BS16" s="660" t="s">
        <v>123</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t="s">
        <v>123</v>
      </c>
      <c r="CS16" s="622"/>
      <c r="CT16" s="622"/>
      <c r="CU16" s="622"/>
      <c r="CV16" s="622"/>
      <c r="CW16" s="622"/>
      <c r="CX16" s="622"/>
      <c r="CY16" s="623"/>
      <c r="CZ16" s="659" t="s">
        <v>123</v>
      </c>
      <c r="DA16" s="659"/>
      <c r="DB16" s="659"/>
      <c r="DC16" s="659"/>
      <c r="DD16" s="627" t="s">
        <v>123</v>
      </c>
      <c r="DE16" s="622"/>
      <c r="DF16" s="622"/>
      <c r="DG16" s="622"/>
      <c r="DH16" s="622"/>
      <c r="DI16" s="622"/>
      <c r="DJ16" s="622"/>
      <c r="DK16" s="622"/>
      <c r="DL16" s="622"/>
      <c r="DM16" s="622"/>
      <c r="DN16" s="622"/>
      <c r="DO16" s="622"/>
      <c r="DP16" s="623"/>
      <c r="DQ16" s="627" t="s">
        <v>123</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192204</v>
      </c>
      <c r="S17" s="622"/>
      <c r="T17" s="622"/>
      <c r="U17" s="622"/>
      <c r="V17" s="622"/>
      <c r="W17" s="622"/>
      <c r="X17" s="622"/>
      <c r="Y17" s="623"/>
      <c r="Z17" s="659">
        <v>1.4</v>
      </c>
      <c r="AA17" s="659"/>
      <c r="AB17" s="659"/>
      <c r="AC17" s="659"/>
      <c r="AD17" s="660">
        <v>192204</v>
      </c>
      <c r="AE17" s="660"/>
      <c r="AF17" s="660"/>
      <c r="AG17" s="660"/>
      <c r="AH17" s="660"/>
      <c r="AI17" s="660"/>
      <c r="AJ17" s="660"/>
      <c r="AK17" s="660"/>
      <c r="AL17" s="624">
        <v>2.5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123</v>
      </c>
      <c r="BH17" s="622"/>
      <c r="BI17" s="622"/>
      <c r="BJ17" s="622"/>
      <c r="BK17" s="622"/>
      <c r="BL17" s="622"/>
      <c r="BM17" s="622"/>
      <c r="BN17" s="623"/>
      <c r="BO17" s="659" t="s">
        <v>123</v>
      </c>
      <c r="BP17" s="659"/>
      <c r="BQ17" s="659"/>
      <c r="BR17" s="659"/>
      <c r="BS17" s="660" t="s">
        <v>123</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763370</v>
      </c>
      <c r="CS17" s="622"/>
      <c r="CT17" s="622"/>
      <c r="CU17" s="622"/>
      <c r="CV17" s="622"/>
      <c r="CW17" s="622"/>
      <c r="CX17" s="622"/>
      <c r="CY17" s="623"/>
      <c r="CZ17" s="659">
        <v>5.8</v>
      </c>
      <c r="DA17" s="659"/>
      <c r="DB17" s="659"/>
      <c r="DC17" s="659"/>
      <c r="DD17" s="627" t="s">
        <v>123</v>
      </c>
      <c r="DE17" s="622"/>
      <c r="DF17" s="622"/>
      <c r="DG17" s="622"/>
      <c r="DH17" s="622"/>
      <c r="DI17" s="622"/>
      <c r="DJ17" s="622"/>
      <c r="DK17" s="622"/>
      <c r="DL17" s="622"/>
      <c r="DM17" s="622"/>
      <c r="DN17" s="622"/>
      <c r="DO17" s="622"/>
      <c r="DP17" s="623"/>
      <c r="DQ17" s="627">
        <v>763370</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39393</v>
      </c>
      <c r="S18" s="622"/>
      <c r="T18" s="622"/>
      <c r="U18" s="622"/>
      <c r="V18" s="622"/>
      <c r="W18" s="622"/>
      <c r="X18" s="622"/>
      <c r="Y18" s="623"/>
      <c r="Z18" s="659">
        <v>0.3</v>
      </c>
      <c r="AA18" s="659"/>
      <c r="AB18" s="659"/>
      <c r="AC18" s="659"/>
      <c r="AD18" s="660">
        <v>39393</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123</v>
      </c>
      <c r="BH18" s="622"/>
      <c r="BI18" s="622"/>
      <c r="BJ18" s="622"/>
      <c r="BK18" s="622"/>
      <c r="BL18" s="622"/>
      <c r="BM18" s="622"/>
      <c r="BN18" s="623"/>
      <c r="BO18" s="659" t="s">
        <v>123</v>
      </c>
      <c r="BP18" s="659"/>
      <c r="BQ18" s="659"/>
      <c r="BR18" s="659"/>
      <c r="BS18" s="660" t="s">
        <v>123</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123</v>
      </c>
      <c r="CS18" s="622"/>
      <c r="CT18" s="622"/>
      <c r="CU18" s="622"/>
      <c r="CV18" s="622"/>
      <c r="CW18" s="622"/>
      <c r="CX18" s="622"/>
      <c r="CY18" s="623"/>
      <c r="CZ18" s="659" t="s">
        <v>123</v>
      </c>
      <c r="DA18" s="659"/>
      <c r="DB18" s="659"/>
      <c r="DC18" s="659"/>
      <c r="DD18" s="627" t="s">
        <v>123</v>
      </c>
      <c r="DE18" s="622"/>
      <c r="DF18" s="622"/>
      <c r="DG18" s="622"/>
      <c r="DH18" s="622"/>
      <c r="DI18" s="622"/>
      <c r="DJ18" s="622"/>
      <c r="DK18" s="622"/>
      <c r="DL18" s="622"/>
      <c r="DM18" s="622"/>
      <c r="DN18" s="622"/>
      <c r="DO18" s="622"/>
      <c r="DP18" s="623"/>
      <c r="DQ18" s="627" t="s">
        <v>123</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152558</v>
      </c>
      <c r="S19" s="622"/>
      <c r="T19" s="622"/>
      <c r="U19" s="622"/>
      <c r="V19" s="622"/>
      <c r="W19" s="622"/>
      <c r="X19" s="622"/>
      <c r="Y19" s="623"/>
      <c r="Z19" s="659">
        <v>1.1000000000000001</v>
      </c>
      <c r="AA19" s="659"/>
      <c r="AB19" s="659"/>
      <c r="AC19" s="659"/>
      <c r="AD19" s="660">
        <v>152558</v>
      </c>
      <c r="AE19" s="660"/>
      <c r="AF19" s="660"/>
      <c r="AG19" s="660"/>
      <c r="AH19" s="660"/>
      <c r="AI19" s="660"/>
      <c r="AJ19" s="660"/>
      <c r="AK19" s="660"/>
      <c r="AL19" s="624">
        <v>1.9</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188076</v>
      </c>
      <c r="BH19" s="622"/>
      <c r="BI19" s="622"/>
      <c r="BJ19" s="622"/>
      <c r="BK19" s="622"/>
      <c r="BL19" s="622"/>
      <c r="BM19" s="622"/>
      <c r="BN19" s="623"/>
      <c r="BO19" s="659">
        <v>4.5999999999999996</v>
      </c>
      <c r="BP19" s="659"/>
      <c r="BQ19" s="659"/>
      <c r="BR19" s="659"/>
      <c r="BS19" s="660" t="s">
        <v>123</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123</v>
      </c>
      <c r="CS19" s="622"/>
      <c r="CT19" s="622"/>
      <c r="CU19" s="622"/>
      <c r="CV19" s="622"/>
      <c r="CW19" s="622"/>
      <c r="CX19" s="622"/>
      <c r="CY19" s="623"/>
      <c r="CZ19" s="659" t="s">
        <v>123</v>
      </c>
      <c r="DA19" s="659"/>
      <c r="DB19" s="659"/>
      <c r="DC19" s="659"/>
      <c r="DD19" s="627" t="s">
        <v>123</v>
      </c>
      <c r="DE19" s="622"/>
      <c r="DF19" s="622"/>
      <c r="DG19" s="622"/>
      <c r="DH19" s="622"/>
      <c r="DI19" s="622"/>
      <c r="DJ19" s="622"/>
      <c r="DK19" s="622"/>
      <c r="DL19" s="622"/>
      <c r="DM19" s="622"/>
      <c r="DN19" s="622"/>
      <c r="DO19" s="622"/>
      <c r="DP19" s="623"/>
      <c r="DQ19" s="627" t="s">
        <v>123</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v>253</v>
      </c>
      <c r="S20" s="622"/>
      <c r="T20" s="622"/>
      <c r="U20" s="622"/>
      <c r="V20" s="622"/>
      <c r="W20" s="622"/>
      <c r="X20" s="622"/>
      <c r="Y20" s="623"/>
      <c r="Z20" s="659">
        <v>0</v>
      </c>
      <c r="AA20" s="659"/>
      <c r="AB20" s="659"/>
      <c r="AC20" s="659"/>
      <c r="AD20" s="660">
        <v>253</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188076</v>
      </c>
      <c r="BH20" s="622"/>
      <c r="BI20" s="622"/>
      <c r="BJ20" s="622"/>
      <c r="BK20" s="622"/>
      <c r="BL20" s="622"/>
      <c r="BM20" s="622"/>
      <c r="BN20" s="623"/>
      <c r="BO20" s="659">
        <v>4.5999999999999996</v>
      </c>
      <c r="BP20" s="659"/>
      <c r="BQ20" s="659"/>
      <c r="BR20" s="659"/>
      <c r="BS20" s="660" t="s">
        <v>123</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13163635</v>
      </c>
      <c r="CS20" s="622"/>
      <c r="CT20" s="622"/>
      <c r="CU20" s="622"/>
      <c r="CV20" s="622"/>
      <c r="CW20" s="622"/>
      <c r="CX20" s="622"/>
      <c r="CY20" s="623"/>
      <c r="CZ20" s="659">
        <v>100</v>
      </c>
      <c r="DA20" s="659"/>
      <c r="DB20" s="659"/>
      <c r="DC20" s="659"/>
      <c r="DD20" s="627">
        <v>1148776</v>
      </c>
      <c r="DE20" s="622"/>
      <c r="DF20" s="622"/>
      <c r="DG20" s="622"/>
      <c r="DH20" s="622"/>
      <c r="DI20" s="622"/>
      <c r="DJ20" s="622"/>
      <c r="DK20" s="622"/>
      <c r="DL20" s="622"/>
      <c r="DM20" s="622"/>
      <c r="DN20" s="622"/>
      <c r="DO20" s="622"/>
      <c r="DP20" s="623"/>
      <c r="DQ20" s="627">
        <v>9629040</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2836783</v>
      </c>
      <c r="S21" s="622"/>
      <c r="T21" s="622"/>
      <c r="U21" s="622"/>
      <c r="V21" s="622"/>
      <c r="W21" s="622"/>
      <c r="X21" s="622"/>
      <c r="Y21" s="623"/>
      <c r="Z21" s="659">
        <v>20.2</v>
      </c>
      <c r="AA21" s="659"/>
      <c r="AB21" s="659"/>
      <c r="AC21" s="659"/>
      <c r="AD21" s="660">
        <v>2701127</v>
      </c>
      <c r="AE21" s="660"/>
      <c r="AF21" s="660"/>
      <c r="AG21" s="660"/>
      <c r="AH21" s="660"/>
      <c r="AI21" s="660"/>
      <c r="AJ21" s="660"/>
      <c r="AK21" s="660"/>
      <c r="AL21" s="624">
        <v>34.5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123</v>
      </c>
      <c r="BH21" s="622"/>
      <c r="BI21" s="622"/>
      <c r="BJ21" s="622"/>
      <c r="BK21" s="622"/>
      <c r="BL21" s="622"/>
      <c r="BM21" s="622"/>
      <c r="BN21" s="623"/>
      <c r="BO21" s="659" t="s">
        <v>123</v>
      </c>
      <c r="BP21" s="659"/>
      <c r="BQ21" s="659"/>
      <c r="BR21" s="659"/>
      <c r="BS21" s="660" t="s">
        <v>123</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2701127</v>
      </c>
      <c r="S22" s="622"/>
      <c r="T22" s="622"/>
      <c r="U22" s="622"/>
      <c r="V22" s="622"/>
      <c r="W22" s="622"/>
      <c r="X22" s="622"/>
      <c r="Y22" s="623"/>
      <c r="Z22" s="659">
        <v>19.2</v>
      </c>
      <c r="AA22" s="659"/>
      <c r="AB22" s="659"/>
      <c r="AC22" s="659"/>
      <c r="AD22" s="660">
        <v>2701127</v>
      </c>
      <c r="AE22" s="660"/>
      <c r="AF22" s="660"/>
      <c r="AG22" s="660"/>
      <c r="AH22" s="660"/>
      <c r="AI22" s="660"/>
      <c r="AJ22" s="660"/>
      <c r="AK22" s="660"/>
      <c r="AL22" s="624">
        <v>34.5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123</v>
      </c>
      <c r="BH22" s="622"/>
      <c r="BI22" s="622"/>
      <c r="BJ22" s="622"/>
      <c r="BK22" s="622"/>
      <c r="BL22" s="622"/>
      <c r="BM22" s="622"/>
      <c r="BN22" s="623"/>
      <c r="BO22" s="659" t="s">
        <v>123</v>
      </c>
      <c r="BP22" s="659"/>
      <c r="BQ22" s="659"/>
      <c r="BR22" s="659"/>
      <c r="BS22" s="660" t="s">
        <v>123</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271</v>
      </c>
      <c r="C23" s="619"/>
      <c r="D23" s="619"/>
      <c r="E23" s="619"/>
      <c r="F23" s="619"/>
      <c r="G23" s="619"/>
      <c r="H23" s="619"/>
      <c r="I23" s="619"/>
      <c r="J23" s="619"/>
      <c r="K23" s="619"/>
      <c r="L23" s="619"/>
      <c r="M23" s="619"/>
      <c r="N23" s="619"/>
      <c r="O23" s="619"/>
      <c r="P23" s="619"/>
      <c r="Q23" s="620"/>
      <c r="R23" s="621">
        <v>135656</v>
      </c>
      <c r="S23" s="622"/>
      <c r="T23" s="622"/>
      <c r="U23" s="622"/>
      <c r="V23" s="622"/>
      <c r="W23" s="622"/>
      <c r="X23" s="622"/>
      <c r="Y23" s="623"/>
      <c r="Z23" s="659">
        <v>1</v>
      </c>
      <c r="AA23" s="659"/>
      <c r="AB23" s="659"/>
      <c r="AC23" s="659"/>
      <c r="AD23" s="660" t="s">
        <v>123</v>
      </c>
      <c r="AE23" s="660"/>
      <c r="AF23" s="660"/>
      <c r="AG23" s="660"/>
      <c r="AH23" s="660"/>
      <c r="AI23" s="660"/>
      <c r="AJ23" s="660"/>
      <c r="AK23" s="660"/>
      <c r="AL23" s="624" t="s">
        <v>123</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188076</v>
      </c>
      <c r="BH23" s="622"/>
      <c r="BI23" s="622"/>
      <c r="BJ23" s="622"/>
      <c r="BK23" s="622"/>
      <c r="BL23" s="622"/>
      <c r="BM23" s="622"/>
      <c r="BN23" s="623"/>
      <c r="BO23" s="659">
        <v>4.5999999999999996</v>
      </c>
      <c r="BP23" s="659"/>
      <c r="BQ23" s="659"/>
      <c r="BR23" s="659"/>
      <c r="BS23" s="660" t="s">
        <v>123</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123</v>
      </c>
      <c r="S24" s="622"/>
      <c r="T24" s="622"/>
      <c r="U24" s="622"/>
      <c r="V24" s="622"/>
      <c r="W24" s="622"/>
      <c r="X24" s="622"/>
      <c r="Y24" s="623"/>
      <c r="Z24" s="659" t="s">
        <v>123</v>
      </c>
      <c r="AA24" s="659"/>
      <c r="AB24" s="659"/>
      <c r="AC24" s="659"/>
      <c r="AD24" s="660" t="s">
        <v>123</v>
      </c>
      <c r="AE24" s="660"/>
      <c r="AF24" s="660"/>
      <c r="AG24" s="660"/>
      <c r="AH24" s="660"/>
      <c r="AI24" s="660"/>
      <c r="AJ24" s="660"/>
      <c r="AK24" s="660"/>
      <c r="AL24" s="624" t="s">
        <v>123</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123</v>
      </c>
      <c r="BH24" s="622"/>
      <c r="BI24" s="622"/>
      <c r="BJ24" s="622"/>
      <c r="BK24" s="622"/>
      <c r="BL24" s="622"/>
      <c r="BM24" s="622"/>
      <c r="BN24" s="623"/>
      <c r="BO24" s="659" t="s">
        <v>123</v>
      </c>
      <c r="BP24" s="659"/>
      <c r="BQ24" s="659"/>
      <c r="BR24" s="659"/>
      <c r="BS24" s="660" t="s">
        <v>123</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5871188</v>
      </c>
      <c r="CS24" s="674"/>
      <c r="CT24" s="674"/>
      <c r="CU24" s="674"/>
      <c r="CV24" s="674"/>
      <c r="CW24" s="674"/>
      <c r="CX24" s="674"/>
      <c r="CY24" s="702"/>
      <c r="CZ24" s="703">
        <v>44.6</v>
      </c>
      <c r="DA24" s="685"/>
      <c r="DB24" s="685"/>
      <c r="DC24" s="705"/>
      <c r="DD24" s="701">
        <v>3842401</v>
      </c>
      <c r="DE24" s="674"/>
      <c r="DF24" s="674"/>
      <c r="DG24" s="674"/>
      <c r="DH24" s="674"/>
      <c r="DI24" s="674"/>
      <c r="DJ24" s="674"/>
      <c r="DK24" s="702"/>
      <c r="DL24" s="701">
        <v>3472913</v>
      </c>
      <c r="DM24" s="674"/>
      <c r="DN24" s="674"/>
      <c r="DO24" s="674"/>
      <c r="DP24" s="674"/>
      <c r="DQ24" s="674"/>
      <c r="DR24" s="674"/>
      <c r="DS24" s="674"/>
      <c r="DT24" s="674"/>
      <c r="DU24" s="674"/>
      <c r="DV24" s="702"/>
      <c r="DW24" s="703">
        <v>44.2</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8142283</v>
      </c>
      <c r="S25" s="622"/>
      <c r="T25" s="622"/>
      <c r="U25" s="622"/>
      <c r="V25" s="622"/>
      <c r="W25" s="622"/>
      <c r="X25" s="622"/>
      <c r="Y25" s="623"/>
      <c r="Z25" s="659">
        <v>57.9</v>
      </c>
      <c r="AA25" s="659"/>
      <c r="AB25" s="659"/>
      <c r="AC25" s="659"/>
      <c r="AD25" s="660">
        <v>7818551</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123</v>
      </c>
      <c r="BH25" s="622"/>
      <c r="BI25" s="622"/>
      <c r="BJ25" s="622"/>
      <c r="BK25" s="622"/>
      <c r="BL25" s="622"/>
      <c r="BM25" s="622"/>
      <c r="BN25" s="623"/>
      <c r="BO25" s="659" t="s">
        <v>123</v>
      </c>
      <c r="BP25" s="659"/>
      <c r="BQ25" s="659"/>
      <c r="BR25" s="659"/>
      <c r="BS25" s="660" t="s">
        <v>123</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2068878</v>
      </c>
      <c r="CS25" s="634"/>
      <c r="CT25" s="634"/>
      <c r="CU25" s="634"/>
      <c r="CV25" s="634"/>
      <c r="CW25" s="634"/>
      <c r="CX25" s="634"/>
      <c r="CY25" s="635"/>
      <c r="CZ25" s="624">
        <v>15.7</v>
      </c>
      <c r="DA25" s="636"/>
      <c r="DB25" s="636"/>
      <c r="DC25" s="637"/>
      <c r="DD25" s="627">
        <v>1905474</v>
      </c>
      <c r="DE25" s="634"/>
      <c r="DF25" s="634"/>
      <c r="DG25" s="634"/>
      <c r="DH25" s="634"/>
      <c r="DI25" s="634"/>
      <c r="DJ25" s="634"/>
      <c r="DK25" s="635"/>
      <c r="DL25" s="627">
        <v>1900478</v>
      </c>
      <c r="DM25" s="634"/>
      <c r="DN25" s="634"/>
      <c r="DO25" s="634"/>
      <c r="DP25" s="634"/>
      <c r="DQ25" s="634"/>
      <c r="DR25" s="634"/>
      <c r="DS25" s="634"/>
      <c r="DT25" s="634"/>
      <c r="DU25" s="634"/>
      <c r="DV25" s="635"/>
      <c r="DW25" s="624">
        <v>24.2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3241</v>
      </c>
      <c r="S26" s="622"/>
      <c r="T26" s="622"/>
      <c r="U26" s="622"/>
      <c r="V26" s="622"/>
      <c r="W26" s="622"/>
      <c r="X26" s="622"/>
      <c r="Y26" s="623"/>
      <c r="Z26" s="659">
        <v>0</v>
      </c>
      <c r="AA26" s="659"/>
      <c r="AB26" s="659"/>
      <c r="AC26" s="659"/>
      <c r="AD26" s="660">
        <v>3241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123</v>
      </c>
      <c r="BH26" s="622"/>
      <c r="BI26" s="622"/>
      <c r="BJ26" s="622"/>
      <c r="BK26" s="622"/>
      <c r="BL26" s="622"/>
      <c r="BM26" s="622"/>
      <c r="BN26" s="623"/>
      <c r="BO26" s="659" t="s">
        <v>123</v>
      </c>
      <c r="BP26" s="659"/>
      <c r="BQ26" s="659"/>
      <c r="BR26" s="659"/>
      <c r="BS26" s="660" t="s">
        <v>123</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1280374</v>
      </c>
      <c r="CS26" s="622"/>
      <c r="CT26" s="622"/>
      <c r="CU26" s="622"/>
      <c r="CV26" s="622"/>
      <c r="CW26" s="622"/>
      <c r="CX26" s="622"/>
      <c r="CY26" s="623"/>
      <c r="CZ26" s="624">
        <v>9.6999999999999993</v>
      </c>
      <c r="DA26" s="636"/>
      <c r="DB26" s="636"/>
      <c r="DC26" s="637"/>
      <c r="DD26" s="627">
        <v>1156072</v>
      </c>
      <c r="DE26" s="622"/>
      <c r="DF26" s="622"/>
      <c r="DG26" s="622"/>
      <c r="DH26" s="622"/>
      <c r="DI26" s="622"/>
      <c r="DJ26" s="622"/>
      <c r="DK26" s="623"/>
      <c r="DL26" s="627" t="s">
        <v>123</v>
      </c>
      <c r="DM26" s="622"/>
      <c r="DN26" s="622"/>
      <c r="DO26" s="622"/>
      <c r="DP26" s="622"/>
      <c r="DQ26" s="622"/>
      <c r="DR26" s="622"/>
      <c r="DS26" s="622"/>
      <c r="DT26" s="622"/>
      <c r="DU26" s="622"/>
      <c r="DV26" s="623"/>
      <c r="DW26" s="624" t="s">
        <v>123</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74486</v>
      </c>
      <c r="S27" s="622"/>
      <c r="T27" s="622"/>
      <c r="U27" s="622"/>
      <c r="V27" s="622"/>
      <c r="W27" s="622"/>
      <c r="X27" s="622"/>
      <c r="Y27" s="623"/>
      <c r="Z27" s="659">
        <v>0.5</v>
      </c>
      <c r="AA27" s="659"/>
      <c r="AB27" s="659"/>
      <c r="AC27" s="659"/>
      <c r="AD27" s="660">
        <v>382</v>
      </c>
      <c r="AE27" s="660"/>
      <c r="AF27" s="660"/>
      <c r="AG27" s="660"/>
      <c r="AH27" s="660"/>
      <c r="AI27" s="660"/>
      <c r="AJ27" s="660"/>
      <c r="AK27" s="660"/>
      <c r="AL27" s="624">
        <v>0</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4116793</v>
      </c>
      <c r="BH27" s="622"/>
      <c r="BI27" s="622"/>
      <c r="BJ27" s="622"/>
      <c r="BK27" s="622"/>
      <c r="BL27" s="622"/>
      <c r="BM27" s="622"/>
      <c r="BN27" s="623"/>
      <c r="BO27" s="659">
        <v>100</v>
      </c>
      <c r="BP27" s="659"/>
      <c r="BQ27" s="659"/>
      <c r="BR27" s="659"/>
      <c r="BS27" s="660">
        <v>8204</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3038940</v>
      </c>
      <c r="CS27" s="634"/>
      <c r="CT27" s="634"/>
      <c r="CU27" s="634"/>
      <c r="CV27" s="634"/>
      <c r="CW27" s="634"/>
      <c r="CX27" s="634"/>
      <c r="CY27" s="635"/>
      <c r="CZ27" s="624">
        <v>23.1</v>
      </c>
      <c r="DA27" s="636"/>
      <c r="DB27" s="636"/>
      <c r="DC27" s="637"/>
      <c r="DD27" s="627">
        <v>1173557</v>
      </c>
      <c r="DE27" s="634"/>
      <c r="DF27" s="634"/>
      <c r="DG27" s="634"/>
      <c r="DH27" s="634"/>
      <c r="DI27" s="634"/>
      <c r="DJ27" s="634"/>
      <c r="DK27" s="635"/>
      <c r="DL27" s="627">
        <v>809065</v>
      </c>
      <c r="DM27" s="634"/>
      <c r="DN27" s="634"/>
      <c r="DO27" s="634"/>
      <c r="DP27" s="634"/>
      <c r="DQ27" s="634"/>
      <c r="DR27" s="634"/>
      <c r="DS27" s="634"/>
      <c r="DT27" s="634"/>
      <c r="DU27" s="634"/>
      <c r="DV27" s="635"/>
      <c r="DW27" s="624">
        <v>10.3</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40441</v>
      </c>
      <c r="S28" s="622"/>
      <c r="T28" s="622"/>
      <c r="U28" s="622"/>
      <c r="V28" s="622"/>
      <c r="W28" s="622"/>
      <c r="X28" s="622"/>
      <c r="Y28" s="623"/>
      <c r="Z28" s="659">
        <v>0.3</v>
      </c>
      <c r="AA28" s="659"/>
      <c r="AB28" s="659"/>
      <c r="AC28" s="659"/>
      <c r="AD28" s="660">
        <v>1238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763370</v>
      </c>
      <c r="CS28" s="622"/>
      <c r="CT28" s="622"/>
      <c r="CU28" s="622"/>
      <c r="CV28" s="622"/>
      <c r="CW28" s="622"/>
      <c r="CX28" s="622"/>
      <c r="CY28" s="623"/>
      <c r="CZ28" s="624">
        <v>5.8</v>
      </c>
      <c r="DA28" s="636"/>
      <c r="DB28" s="636"/>
      <c r="DC28" s="637"/>
      <c r="DD28" s="627">
        <v>763370</v>
      </c>
      <c r="DE28" s="622"/>
      <c r="DF28" s="622"/>
      <c r="DG28" s="622"/>
      <c r="DH28" s="622"/>
      <c r="DI28" s="622"/>
      <c r="DJ28" s="622"/>
      <c r="DK28" s="623"/>
      <c r="DL28" s="627">
        <v>763370</v>
      </c>
      <c r="DM28" s="622"/>
      <c r="DN28" s="622"/>
      <c r="DO28" s="622"/>
      <c r="DP28" s="622"/>
      <c r="DQ28" s="622"/>
      <c r="DR28" s="622"/>
      <c r="DS28" s="622"/>
      <c r="DT28" s="622"/>
      <c r="DU28" s="622"/>
      <c r="DV28" s="623"/>
      <c r="DW28" s="624">
        <v>9.6999999999999993</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19256</v>
      </c>
      <c r="S29" s="622"/>
      <c r="T29" s="622"/>
      <c r="U29" s="622"/>
      <c r="V29" s="622"/>
      <c r="W29" s="622"/>
      <c r="X29" s="622"/>
      <c r="Y29" s="623"/>
      <c r="Z29" s="659">
        <v>0.1</v>
      </c>
      <c r="AA29" s="659"/>
      <c r="AB29" s="659"/>
      <c r="AC29" s="659"/>
      <c r="AD29" s="660" t="s">
        <v>123</v>
      </c>
      <c r="AE29" s="660"/>
      <c r="AF29" s="660"/>
      <c r="AG29" s="660"/>
      <c r="AH29" s="660"/>
      <c r="AI29" s="660"/>
      <c r="AJ29" s="660"/>
      <c r="AK29" s="660"/>
      <c r="AL29" s="624" t="s">
        <v>123</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67</v>
      </c>
      <c r="CG29" s="619"/>
      <c r="CH29" s="619"/>
      <c r="CI29" s="619"/>
      <c r="CJ29" s="619"/>
      <c r="CK29" s="619"/>
      <c r="CL29" s="619"/>
      <c r="CM29" s="619"/>
      <c r="CN29" s="619"/>
      <c r="CO29" s="619"/>
      <c r="CP29" s="619"/>
      <c r="CQ29" s="620"/>
      <c r="CR29" s="621">
        <v>763370</v>
      </c>
      <c r="CS29" s="634"/>
      <c r="CT29" s="634"/>
      <c r="CU29" s="634"/>
      <c r="CV29" s="634"/>
      <c r="CW29" s="634"/>
      <c r="CX29" s="634"/>
      <c r="CY29" s="635"/>
      <c r="CZ29" s="624">
        <v>5.8</v>
      </c>
      <c r="DA29" s="636"/>
      <c r="DB29" s="636"/>
      <c r="DC29" s="637"/>
      <c r="DD29" s="627">
        <v>763370</v>
      </c>
      <c r="DE29" s="634"/>
      <c r="DF29" s="634"/>
      <c r="DG29" s="634"/>
      <c r="DH29" s="634"/>
      <c r="DI29" s="634"/>
      <c r="DJ29" s="634"/>
      <c r="DK29" s="635"/>
      <c r="DL29" s="627">
        <v>763370</v>
      </c>
      <c r="DM29" s="634"/>
      <c r="DN29" s="634"/>
      <c r="DO29" s="634"/>
      <c r="DP29" s="634"/>
      <c r="DQ29" s="634"/>
      <c r="DR29" s="634"/>
      <c r="DS29" s="634"/>
      <c r="DT29" s="634"/>
      <c r="DU29" s="634"/>
      <c r="DV29" s="635"/>
      <c r="DW29" s="624">
        <v>9.6999999999999993</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1938898</v>
      </c>
      <c r="S30" s="622"/>
      <c r="T30" s="622"/>
      <c r="U30" s="622"/>
      <c r="V30" s="622"/>
      <c r="W30" s="622"/>
      <c r="X30" s="622"/>
      <c r="Y30" s="623"/>
      <c r="Z30" s="659">
        <v>13.8</v>
      </c>
      <c r="AA30" s="659"/>
      <c r="AB30" s="659"/>
      <c r="AC30" s="659"/>
      <c r="AD30" s="660" t="s">
        <v>123</v>
      </c>
      <c r="AE30" s="660"/>
      <c r="AF30" s="660"/>
      <c r="AG30" s="660"/>
      <c r="AH30" s="660"/>
      <c r="AI30" s="660"/>
      <c r="AJ30" s="660"/>
      <c r="AK30" s="660"/>
      <c r="AL30" s="624" t="s">
        <v>123</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739286</v>
      </c>
      <c r="CS30" s="622"/>
      <c r="CT30" s="622"/>
      <c r="CU30" s="622"/>
      <c r="CV30" s="622"/>
      <c r="CW30" s="622"/>
      <c r="CX30" s="622"/>
      <c r="CY30" s="623"/>
      <c r="CZ30" s="624">
        <v>5.6</v>
      </c>
      <c r="DA30" s="636"/>
      <c r="DB30" s="636"/>
      <c r="DC30" s="637"/>
      <c r="DD30" s="627">
        <v>739286</v>
      </c>
      <c r="DE30" s="622"/>
      <c r="DF30" s="622"/>
      <c r="DG30" s="622"/>
      <c r="DH30" s="622"/>
      <c r="DI30" s="622"/>
      <c r="DJ30" s="622"/>
      <c r="DK30" s="623"/>
      <c r="DL30" s="627">
        <v>739286</v>
      </c>
      <c r="DM30" s="622"/>
      <c r="DN30" s="622"/>
      <c r="DO30" s="622"/>
      <c r="DP30" s="622"/>
      <c r="DQ30" s="622"/>
      <c r="DR30" s="622"/>
      <c r="DS30" s="622"/>
      <c r="DT30" s="622"/>
      <c r="DU30" s="622"/>
      <c r="DV30" s="623"/>
      <c r="DW30" s="624">
        <v>9.4</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123</v>
      </c>
      <c r="S31" s="622"/>
      <c r="T31" s="622"/>
      <c r="U31" s="622"/>
      <c r="V31" s="622"/>
      <c r="W31" s="622"/>
      <c r="X31" s="622"/>
      <c r="Y31" s="623"/>
      <c r="Z31" s="659" t="s">
        <v>123</v>
      </c>
      <c r="AA31" s="659"/>
      <c r="AB31" s="659"/>
      <c r="AC31" s="659"/>
      <c r="AD31" s="660" t="s">
        <v>123</v>
      </c>
      <c r="AE31" s="660"/>
      <c r="AF31" s="660"/>
      <c r="AG31" s="660"/>
      <c r="AH31" s="660"/>
      <c r="AI31" s="660"/>
      <c r="AJ31" s="660"/>
      <c r="AK31" s="660"/>
      <c r="AL31" s="624" t="s">
        <v>123</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99.4</v>
      </c>
      <c r="BH31" s="684"/>
      <c r="BI31" s="684"/>
      <c r="BJ31" s="684"/>
      <c r="BK31" s="684"/>
      <c r="BL31" s="684"/>
      <c r="BM31" s="685">
        <v>98.5</v>
      </c>
      <c r="BN31" s="684"/>
      <c r="BO31" s="684"/>
      <c r="BP31" s="684"/>
      <c r="BQ31" s="686"/>
      <c r="BR31" s="683">
        <v>99.4</v>
      </c>
      <c r="BS31" s="684"/>
      <c r="BT31" s="684"/>
      <c r="BU31" s="684"/>
      <c r="BV31" s="684"/>
      <c r="BW31" s="684"/>
      <c r="BX31" s="685">
        <v>98.5</v>
      </c>
      <c r="BY31" s="684"/>
      <c r="BZ31" s="684"/>
      <c r="CA31" s="684"/>
      <c r="CB31" s="686"/>
      <c r="CD31" s="642"/>
      <c r="CE31" s="643"/>
      <c r="CF31" s="618" t="s">
        <v>301</v>
      </c>
      <c r="CG31" s="619"/>
      <c r="CH31" s="619"/>
      <c r="CI31" s="619"/>
      <c r="CJ31" s="619"/>
      <c r="CK31" s="619"/>
      <c r="CL31" s="619"/>
      <c r="CM31" s="619"/>
      <c r="CN31" s="619"/>
      <c r="CO31" s="619"/>
      <c r="CP31" s="619"/>
      <c r="CQ31" s="620"/>
      <c r="CR31" s="621">
        <v>24084</v>
      </c>
      <c r="CS31" s="634"/>
      <c r="CT31" s="634"/>
      <c r="CU31" s="634"/>
      <c r="CV31" s="634"/>
      <c r="CW31" s="634"/>
      <c r="CX31" s="634"/>
      <c r="CY31" s="635"/>
      <c r="CZ31" s="624">
        <v>0.2</v>
      </c>
      <c r="DA31" s="636"/>
      <c r="DB31" s="636"/>
      <c r="DC31" s="637"/>
      <c r="DD31" s="627">
        <v>24084</v>
      </c>
      <c r="DE31" s="634"/>
      <c r="DF31" s="634"/>
      <c r="DG31" s="634"/>
      <c r="DH31" s="634"/>
      <c r="DI31" s="634"/>
      <c r="DJ31" s="634"/>
      <c r="DK31" s="635"/>
      <c r="DL31" s="627">
        <v>24084</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907094</v>
      </c>
      <c r="S32" s="622"/>
      <c r="T32" s="622"/>
      <c r="U32" s="622"/>
      <c r="V32" s="622"/>
      <c r="W32" s="622"/>
      <c r="X32" s="622"/>
      <c r="Y32" s="623"/>
      <c r="Z32" s="659">
        <v>6.4</v>
      </c>
      <c r="AA32" s="659"/>
      <c r="AB32" s="659"/>
      <c r="AC32" s="659"/>
      <c r="AD32" s="660" t="s">
        <v>123</v>
      </c>
      <c r="AE32" s="660"/>
      <c r="AF32" s="660"/>
      <c r="AG32" s="660"/>
      <c r="AH32" s="660"/>
      <c r="AI32" s="660"/>
      <c r="AJ32" s="660"/>
      <c r="AK32" s="660"/>
      <c r="AL32" s="624" t="s">
        <v>123</v>
      </c>
      <c r="AM32" s="625"/>
      <c r="AN32" s="625"/>
      <c r="AO32" s="661"/>
      <c r="AP32" s="662"/>
      <c r="AQ32" s="663"/>
      <c r="AR32" s="663"/>
      <c r="AS32" s="663"/>
      <c r="AT32" s="690"/>
      <c r="AU32" s="202" t="s">
        <v>303</v>
      </c>
      <c r="AX32" s="618" t="s">
        <v>304</v>
      </c>
      <c r="AY32" s="619"/>
      <c r="AZ32" s="619"/>
      <c r="BA32" s="619"/>
      <c r="BB32" s="619"/>
      <c r="BC32" s="619"/>
      <c r="BD32" s="619"/>
      <c r="BE32" s="619"/>
      <c r="BF32" s="620"/>
      <c r="BG32" s="692">
        <v>99.1</v>
      </c>
      <c r="BH32" s="634"/>
      <c r="BI32" s="634"/>
      <c r="BJ32" s="634"/>
      <c r="BK32" s="634"/>
      <c r="BL32" s="634"/>
      <c r="BM32" s="625">
        <v>97.8</v>
      </c>
      <c r="BN32" s="634"/>
      <c r="BO32" s="634"/>
      <c r="BP32" s="634"/>
      <c r="BQ32" s="657"/>
      <c r="BR32" s="692">
        <v>99.1</v>
      </c>
      <c r="BS32" s="634"/>
      <c r="BT32" s="634"/>
      <c r="BU32" s="634"/>
      <c r="BV32" s="634"/>
      <c r="BW32" s="634"/>
      <c r="BX32" s="625">
        <v>98</v>
      </c>
      <c r="BY32" s="634"/>
      <c r="BZ32" s="634"/>
      <c r="CA32" s="634"/>
      <c r="CB32" s="657"/>
      <c r="CD32" s="644"/>
      <c r="CE32" s="645"/>
      <c r="CF32" s="618" t="s">
        <v>305</v>
      </c>
      <c r="CG32" s="619"/>
      <c r="CH32" s="619"/>
      <c r="CI32" s="619"/>
      <c r="CJ32" s="619"/>
      <c r="CK32" s="619"/>
      <c r="CL32" s="619"/>
      <c r="CM32" s="619"/>
      <c r="CN32" s="619"/>
      <c r="CO32" s="619"/>
      <c r="CP32" s="619"/>
      <c r="CQ32" s="620"/>
      <c r="CR32" s="621" t="s">
        <v>123</v>
      </c>
      <c r="CS32" s="622"/>
      <c r="CT32" s="622"/>
      <c r="CU32" s="622"/>
      <c r="CV32" s="622"/>
      <c r="CW32" s="622"/>
      <c r="CX32" s="622"/>
      <c r="CY32" s="623"/>
      <c r="CZ32" s="624" t="s">
        <v>123</v>
      </c>
      <c r="DA32" s="636"/>
      <c r="DB32" s="636"/>
      <c r="DC32" s="637"/>
      <c r="DD32" s="627" t="s">
        <v>123</v>
      </c>
      <c r="DE32" s="622"/>
      <c r="DF32" s="622"/>
      <c r="DG32" s="622"/>
      <c r="DH32" s="622"/>
      <c r="DI32" s="622"/>
      <c r="DJ32" s="622"/>
      <c r="DK32" s="623"/>
      <c r="DL32" s="627" t="s">
        <v>123</v>
      </c>
      <c r="DM32" s="622"/>
      <c r="DN32" s="622"/>
      <c r="DO32" s="622"/>
      <c r="DP32" s="622"/>
      <c r="DQ32" s="622"/>
      <c r="DR32" s="622"/>
      <c r="DS32" s="622"/>
      <c r="DT32" s="622"/>
      <c r="DU32" s="622"/>
      <c r="DV32" s="623"/>
      <c r="DW32" s="624" t="s">
        <v>123</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21029</v>
      </c>
      <c r="S33" s="622"/>
      <c r="T33" s="622"/>
      <c r="U33" s="622"/>
      <c r="V33" s="622"/>
      <c r="W33" s="622"/>
      <c r="X33" s="622"/>
      <c r="Y33" s="623"/>
      <c r="Z33" s="659">
        <v>0.1</v>
      </c>
      <c r="AA33" s="659"/>
      <c r="AB33" s="659"/>
      <c r="AC33" s="659"/>
      <c r="AD33" s="660" t="s">
        <v>123</v>
      </c>
      <c r="AE33" s="660"/>
      <c r="AF33" s="660"/>
      <c r="AG33" s="660"/>
      <c r="AH33" s="660"/>
      <c r="AI33" s="660"/>
      <c r="AJ33" s="660"/>
      <c r="AK33" s="660"/>
      <c r="AL33" s="624" t="s">
        <v>123</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99.5</v>
      </c>
      <c r="BH33" s="606"/>
      <c r="BI33" s="606"/>
      <c r="BJ33" s="606"/>
      <c r="BK33" s="606"/>
      <c r="BL33" s="606"/>
      <c r="BM33" s="652">
        <v>99</v>
      </c>
      <c r="BN33" s="606"/>
      <c r="BO33" s="606"/>
      <c r="BP33" s="606"/>
      <c r="BQ33" s="669"/>
      <c r="BR33" s="682">
        <v>99.6</v>
      </c>
      <c r="BS33" s="606"/>
      <c r="BT33" s="606"/>
      <c r="BU33" s="606"/>
      <c r="BV33" s="606"/>
      <c r="BW33" s="606"/>
      <c r="BX33" s="652">
        <v>99</v>
      </c>
      <c r="BY33" s="606"/>
      <c r="BZ33" s="606"/>
      <c r="CA33" s="606"/>
      <c r="CB33" s="669"/>
      <c r="CD33" s="618" t="s">
        <v>308</v>
      </c>
      <c r="CE33" s="619"/>
      <c r="CF33" s="619"/>
      <c r="CG33" s="619"/>
      <c r="CH33" s="619"/>
      <c r="CI33" s="619"/>
      <c r="CJ33" s="619"/>
      <c r="CK33" s="619"/>
      <c r="CL33" s="619"/>
      <c r="CM33" s="619"/>
      <c r="CN33" s="619"/>
      <c r="CO33" s="619"/>
      <c r="CP33" s="619"/>
      <c r="CQ33" s="620"/>
      <c r="CR33" s="621">
        <v>6143671</v>
      </c>
      <c r="CS33" s="634"/>
      <c r="CT33" s="634"/>
      <c r="CU33" s="634"/>
      <c r="CV33" s="634"/>
      <c r="CW33" s="634"/>
      <c r="CX33" s="634"/>
      <c r="CY33" s="635"/>
      <c r="CZ33" s="624">
        <v>46.7</v>
      </c>
      <c r="DA33" s="636"/>
      <c r="DB33" s="636"/>
      <c r="DC33" s="637"/>
      <c r="DD33" s="627">
        <v>5486769</v>
      </c>
      <c r="DE33" s="634"/>
      <c r="DF33" s="634"/>
      <c r="DG33" s="634"/>
      <c r="DH33" s="634"/>
      <c r="DI33" s="634"/>
      <c r="DJ33" s="634"/>
      <c r="DK33" s="635"/>
      <c r="DL33" s="627">
        <v>3797065</v>
      </c>
      <c r="DM33" s="634"/>
      <c r="DN33" s="634"/>
      <c r="DO33" s="634"/>
      <c r="DP33" s="634"/>
      <c r="DQ33" s="634"/>
      <c r="DR33" s="634"/>
      <c r="DS33" s="634"/>
      <c r="DT33" s="634"/>
      <c r="DU33" s="634"/>
      <c r="DV33" s="635"/>
      <c r="DW33" s="624">
        <v>48.3</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24405</v>
      </c>
      <c r="S34" s="622"/>
      <c r="T34" s="622"/>
      <c r="U34" s="622"/>
      <c r="V34" s="622"/>
      <c r="W34" s="622"/>
      <c r="X34" s="622"/>
      <c r="Y34" s="623"/>
      <c r="Z34" s="659">
        <v>0.2</v>
      </c>
      <c r="AA34" s="659"/>
      <c r="AB34" s="659"/>
      <c r="AC34" s="659"/>
      <c r="AD34" s="660" t="s">
        <v>123</v>
      </c>
      <c r="AE34" s="660"/>
      <c r="AF34" s="660"/>
      <c r="AG34" s="660"/>
      <c r="AH34" s="660"/>
      <c r="AI34" s="660"/>
      <c r="AJ34" s="660"/>
      <c r="AK34" s="660"/>
      <c r="AL34" s="624" t="s">
        <v>123</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1934082</v>
      </c>
      <c r="CS34" s="622"/>
      <c r="CT34" s="622"/>
      <c r="CU34" s="622"/>
      <c r="CV34" s="622"/>
      <c r="CW34" s="622"/>
      <c r="CX34" s="622"/>
      <c r="CY34" s="623"/>
      <c r="CZ34" s="624">
        <v>14.7</v>
      </c>
      <c r="DA34" s="636"/>
      <c r="DB34" s="636"/>
      <c r="DC34" s="637"/>
      <c r="DD34" s="627">
        <v>1588325</v>
      </c>
      <c r="DE34" s="622"/>
      <c r="DF34" s="622"/>
      <c r="DG34" s="622"/>
      <c r="DH34" s="622"/>
      <c r="DI34" s="622"/>
      <c r="DJ34" s="622"/>
      <c r="DK34" s="623"/>
      <c r="DL34" s="627">
        <v>1276436</v>
      </c>
      <c r="DM34" s="622"/>
      <c r="DN34" s="622"/>
      <c r="DO34" s="622"/>
      <c r="DP34" s="622"/>
      <c r="DQ34" s="622"/>
      <c r="DR34" s="622"/>
      <c r="DS34" s="622"/>
      <c r="DT34" s="622"/>
      <c r="DU34" s="622"/>
      <c r="DV34" s="623"/>
      <c r="DW34" s="624">
        <v>16.3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781493</v>
      </c>
      <c r="S35" s="622"/>
      <c r="T35" s="622"/>
      <c r="U35" s="622"/>
      <c r="V35" s="622"/>
      <c r="W35" s="622"/>
      <c r="X35" s="622"/>
      <c r="Y35" s="623"/>
      <c r="Z35" s="659">
        <v>5.6</v>
      </c>
      <c r="AA35" s="659"/>
      <c r="AB35" s="659"/>
      <c r="AC35" s="659"/>
      <c r="AD35" s="660" t="s">
        <v>123</v>
      </c>
      <c r="AE35" s="660"/>
      <c r="AF35" s="660"/>
      <c r="AG35" s="660"/>
      <c r="AH35" s="660"/>
      <c r="AI35" s="660"/>
      <c r="AJ35" s="660"/>
      <c r="AK35" s="660"/>
      <c r="AL35" s="624" t="s">
        <v>123</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78449</v>
      </c>
      <c r="CS35" s="634"/>
      <c r="CT35" s="634"/>
      <c r="CU35" s="634"/>
      <c r="CV35" s="634"/>
      <c r="CW35" s="634"/>
      <c r="CX35" s="634"/>
      <c r="CY35" s="635"/>
      <c r="CZ35" s="624">
        <v>0.6</v>
      </c>
      <c r="DA35" s="636"/>
      <c r="DB35" s="636"/>
      <c r="DC35" s="637"/>
      <c r="DD35" s="627">
        <v>78033</v>
      </c>
      <c r="DE35" s="634"/>
      <c r="DF35" s="634"/>
      <c r="DG35" s="634"/>
      <c r="DH35" s="634"/>
      <c r="DI35" s="634"/>
      <c r="DJ35" s="634"/>
      <c r="DK35" s="635"/>
      <c r="DL35" s="627">
        <v>37609</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1212599</v>
      </c>
      <c r="S36" s="622"/>
      <c r="T36" s="622"/>
      <c r="U36" s="622"/>
      <c r="V36" s="622"/>
      <c r="W36" s="622"/>
      <c r="X36" s="622"/>
      <c r="Y36" s="623"/>
      <c r="Z36" s="659">
        <v>8.6</v>
      </c>
      <c r="AA36" s="659"/>
      <c r="AB36" s="659"/>
      <c r="AC36" s="659"/>
      <c r="AD36" s="660" t="s">
        <v>123</v>
      </c>
      <c r="AE36" s="660"/>
      <c r="AF36" s="660"/>
      <c r="AG36" s="660"/>
      <c r="AH36" s="660"/>
      <c r="AI36" s="660"/>
      <c r="AJ36" s="660"/>
      <c r="AK36" s="660"/>
      <c r="AL36" s="624" t="s">
        <v>123</v>
      </c>
      <c r="AM36" s="625"/>
      <c r="AN36" s="625"/>
      <c r="AO36" s="661"/>
      <c r="AP36" s="210"/>
      <c r="AQ36" s="670" t="s">
        <v>316</v>
      </c>
      <c r="AR36" s="671"/>
      <c r="AS36" s="671"/>
      <c r="AT36" s="671"/>
      <c r="AU36" s="671"/>
      <c r="AV36" s="671"/>
      <c r="AW36" s="671"/>
      <c r="AX36" s="671"/>
      <c r="AY36" s="672"/>
      <c r="AZ36" s="673">
        <v>1904303</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26364</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2169796</v>
      </c>
      <c r="CS36" s="622"/>
      <c r="CT36" s="622"/>
      <c r="CU36" s="622"/>
      <c r="CV36" s="622"/>
      <c r="CW36" s="622"/>
      <c r="CX36" s="622"/>
      <c r="CY36" s="623"/>
      <c r="CZ36" s="624">
        <v>16.5</v>
      </c>
      <c r="DA36" s="636"/>
      <c r="DB36" s="636"/>
      <c r="DC36" s="637"/>
      <c r="DD36" s="627">
        <v>2079604</v>
      </c>
      <c r="DE36" s="622"/>
      <c r="DF36" s="622"/>
      <c r="DG36" s="622"/>
      <c r="DH36" s="622"/>
      <c r="DI36" s="622"/>
      <c r="DJ36" s="622"/>
      <c r="DK36" s="623"/>
      <c r="DL36" s="627">
        <v>1423114</v>
      </c>
      <c r="DM36" s="622"/>
      <c r="DN36" s="622"/>
      <c r="DO36" s="622"/>
      <c r="DP36" s="622"/>
      <c r="DQ36" s="622"/>
      <c r="DR36" s="622"/>
      <c r="DS36" s="622"/>
      <c r="DT36" s="622"/>
      <c r="DU36" s="622"/>
      <c r="DV36" s="623"/>
      <c r="DW36" s="624">
        <v>18.100000000000001</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275940</v>
      </c>
      <c r="S37" s="622"/>
      <c r="T37" s="622"/>
      <c r="U37" s="622"/>
      <c r="V37" s="622"/>
      <c r="W37" s="622"/>
      <c r="X37" s="622"/>
      <c r="Y37" s="623"/>
      <c r="Z37" s="659">
        <v>2</v>
      </c>
      <c r="AA37" s="659"/>
      <c r="AB37" s="659"/>
      <c r="AC37" s="659"/>
      <c r="AD37" s="660">
        <v>2343</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426760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74384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987192</v>
      </c>
      <c r="CS37" s="634"/>
      <c r="CT37" s="634"/>
      <c r="CU37" s="634"/>
      <c r="CV37" s="634"/>
      <c r="CW37" s="634"/>
      <c r="CX37" s="634"/>
      <c r="CY37" s="635"/>
      <c r="CZ37" s="624">
        <v>7.5</v>
      </c>
      <c r="DA37" s="636"/>
      <c r="DB37" s="636"/>
      <c r="DC37" s="637"/>
      <c r="DD37" s="627">
        <v>987192</v>
      </c>
      <c r="DE37" s="634"/>
      <c r="DF37" s="634"/>
      <c r="DG37" s="634"/>
      <c r="DH37" s="634"/>
      <c r="DI37" s="634"/>
      <c r="DJ37" s="634"/>
      <c r="DK37" s="635"/>
      <c r="DL37" s="627">
        <v>987192</v>
      </c>
      <c r="DM37" s="634"/>
      <c r="DN37" s="634"/>
      <c r="DO37" s="634"/>
      <c r="DP37" s="634"/>
      <c r="DQ37" s="634"/>
      <c r="DR37" s="634"/>
      <c r="DS37" s="634"/>
      <c r="DT37" s="634"/>
      <c r="DU37" s="634"/>
      <c r="DV37" s="635"/>
      <c r="DW37" s="624">
        <v>12.6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632130</v>
      </c>
      <c r="S38" s="622"/>
      <c r="T38" s="622"/>
      <c r="U38" s="622"/>
      <c r="V38" s="622"/>
      <c r="W38" s="622"/>
      <c r="X38" s="622"/>
      <c r="Y38" s="623"/>
      <c r="Z38" s="659">
        <v>4.5</v>
      </c>
      <c r="AA38" s="659"/>
      <c r="AB38" s="659"/>
      <c r="AC38" s="659"/>
      <c r="AD38" s="660" t="s">
        <v>123</v>
      </c>
      <c r="AE38" s="660"/>
      <c r="AF38" s="660"/>
      <c r="AG38" s="660"/>
      <c r="AH38" s="660"/>
      <c r="AI38" s="660"/>
      <c r="AJ38" s="660"/>
      <c r="AK38" s="660"/>
      <c r="AL38" s="624" t="s">
        <v>123</v>
      </c>
      <c r="AM38" s="625"/>
      <c r="AN38" s="625"/>
      <c r="AO38" s="661"/>
      <c r="AQ38" s="654" t="s">
        <v>324</v>
      </c>
      <c r="AR38" s="655"/>
      <c r="AS38" s="655"/>
      <c r="AT38" s="655"/>
      <c r="AU38" s="655"/>
      <c r="AV38" s="655"/>
      <c r="AW38" s="655"/>
      <c r="AX38" s="655"/>
      <c r="AY38" s="656"/>
      <c r="AZ38" s="621">
        <v>55041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4268</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1422502</v>
      </c>
      <c r="CS38" s="622"/>
      <c r="CT38" s="622"/>
      <c r="CU38" s="622"/>
      <c r="CV38" s="622"/>
      <c r="CW38" s="622"/>
      <c r="CX38" s="622"/>
      <c r="CY38" s="623"/>
      <c r="CZ38" s="624">
        <v>10.8</v>
      </c>
      <c r="DA38" s="636"/>
      <c r="DB38" s="636"/>
      <c r="DC38" s="637"/>
      <c r="DD38" s="627">
        <v>1228040</v>
      </c>
      <c r="DE38" s="622"/>
      <c r="DF38" s="622"/>
      <c r="DG38" s="622"/>
      <c r="DH38" s="622"/>
      <c r="DI38" s="622"/>
      <c r="DJ38" s="622"/>
      <c r="DK38" s="623"/>
      <c r="DL38" s="627">
        <v>1059906</v>
      </c>
      <c r="DM38" s="622"/>
      <c r="DN38" s="622"/>
      <c r="DO38" s="622"/>
      <c r="DP38" s="622"/>
      <c r="DQ38" s="622"/>
      <c r="DR38" s="622"/>
      <c r="DS38" s="622"/>
      <c r="DT38" s="622"/>
      <c r="DU38" s="622"/>
      <c r="DV38" s="623"/>
      <c r="DW38" s="624">
        <v>13.5</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123</v>
      </c>
      <c r="S39" s="622"/>
      <c r="T39" s="622"/>
      <c r="U39" s="622"/>
      <c r="V39" s="622"/>
      <c r="W39" s="622"/>
      <c r="X39" s="622"/>
      <c r="Y39" s="623"/>
      <c r="Z39" s="659" t="s">
        <v>123</v>
      </c>
      <c r="AA39" s="659"/>
      <c r="AB39" s="659"/>
      <c r="AC39" s="659"/>
      <c r="AD39" s="660" t="s">
        <v>123</v>
      </c>
      <c r="AE39" s="660"/>
      <c r="AF39" s="660"/>
      <c r="AG39" s="660"/>
      <c r="AH39" s="660"/>
      <c r="AI39" s="660"/>
      <c r="AJ39" s="660"/>
      <c r="AK39" s="660"/>
      <c r="AL39" s="624" t="s">
        <v>123</v>
      </c>
      <c r="AM39" s="625"/>
      <c r="AN39" s="625"/>
      <c r="AO39" s="661"/>
      <c r="AQ39" s="654" t="s">
        <v>328</v>
      </c>
      <c r="AR39" s="655"/>
      <c r="AS39" s="655"/>
      <c r="AT39" s="655"/>
      <c r="AU39" s="655"/>
      <c r="AV39" s="655"/>
      <c r="AW39" s="655"/>
      <c r="AX39" s="655"/>
      <c r="AY39" s="656"/>
      <c r="AZ39" s="621">
        <v>53871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6018</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538842</v>
      </c>
      <c r="CS39" s="634"/>
      <c r="CT39" s="634"/>
      <c r="CU39" s="634"/>
      <c r="CV39" s="634"/>
      <c r="CW39" s="634"/>
      <c r="CX39" s="634"/>
      <c r="CY39" s="635"/>
      <c r="CZ39" s="624">
        <v>4.0999999999999996</v>
      </c>
      <c r="DA39" s="636"/>
      <c r="DB39" s="636"/>
      <c r="DC39" s="637"/>
      <c r="DD39" s="627">
        <v>512767</v>
      </c>
      <c r="DE39" s="634"/>
      <c r="DF39" s="634"/>
      <c r="DG39" s="634"/>
      <c r="DH39" s="634"/>
      <c r="DI39" s="634"/>
      <c r="DJ39" s="634"/>
      <c r="DK39" s="635"/>
      <c r="DL39" s="627" t="s">
        <v>123</v>
      </c>
      <c r="DM39" s="634"/>
      <c r="DN39" s="634"/>
      <c r="DO39" s="634"/>
      <c r="DP39" s="634"/>
      <c r="DQ39" s="634"/>
      <c r="DR39" s="634"/>
      <c r="DS39" s="634"/>
      <c r="DT39" s="634"/>
      <c r="DU39" s="634"/>
      <c r="DV39" s="635"/>
      <c r="DW39" s="624" t="s">
        <v>123</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28920</v>
      </c>
      <c r="S40" s="622"/>
      <c r="T40" s="622"/>
      <c r="U40" s="622"/>
      <c r="V40" s="622"/>
      <c r="W40" s="622"/>
      <c r="X40" s="622"/>
      <c r="Y40" s="623"/>
      <c r="Z40" s="659">
        <v>0.2</v>
      </c>
      <c r="AA40" s="659"/>
      <c r="AB40" s="659"/>
      <c r="AC40" s="659"/>
      <c r="AD40" s="660" t="s">
        <v>123</v>
      </c>
      <c r="AE40" s="660"/>
      <c r="AF40" s="660"/>
      <c r="AG40" s="660"/>
      <c r="AH40" s="660"/>
      <c r="AI40" s="660"/>
      <c r="AJ40" s="660"/>
      <c r="AK40" s="660"/>
      <c r="AL40" s="624" t="s">
        <v>123</v>
      </c>
      <c r="AM40" s="625"/>
      <c r="AN40" s="625"/>
      <c r="AO40" s="661"/>
      <c r="AQ40" s="654" t="s">
        <v>332</v>
      </c>
      <c r="AR40" s="655"/>
      <c r="AS40" s="655"/>
      <c r="AT40" s="655"/>
      <c r="AU40" s="655"/>
      <c r="AV40" s="655"/>
      <c r="AW40" s="655"/>
      <c r="AX40" s="655"/>
      <c r="AY40" s="656"/>
      <c r="AZ40" s="621" t="s">
        <v>123</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99</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123</v>
      </c>
      <c r="CS40" s="622"/>
      <c r="CT40" s="622"/>
      <c r="CU40" s="622"/>
      <c r="CV40" s="622"/>
      <c r="CW40" s="622"/>
      <c r="CX40" s="622"/>
      <c r="CY40" s="623"/>
      <c r="CZ40" s="624" t="s">
        <v>123</v>
      </c>
      <c r="DA40" s="636"/>
      <c r="DB40" s="636"/>
      <c r="DC40" s="637"/>
      <c r="DD40" s="627" t="s">
        <v>123</v>
      </c>
      <c r="DE40" s="622"/>
      <c r="DF40" s="622"/>
      <c r="DG40" s="622"/>
      <c r="DH40" s="622"/>
      <c r="DI40" s="622"/>
      <c r="DJ40" s="622"/>
      <c r="DK40" s="623"/>
      <c r="DL40" s="627" t="s">
        <v>123</v>
      </c>
      <c r="DM40" s="622"/>
      <c r="DN40" s="622"/>
      <c r="DO40" s="622"/>
      <c r="DP40" s="622"/>
      <c r="DQ40" s="622"/>
      <c r="DR40" s="622"/>
      <c r="DS40" s="622"/>
      <c r="DT40" s="622"/>
      <c r="DU40" s="622"/>
      <c r="DV40" s="623"/>
      <c r="DW40" s="624" t="s">
        <v>123</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14073295</v>
      </c>
      <c r="S41" s="646"/>
      <c r="T41" s="646"/>
      <c r="U41" s="646"/>
      <c r="V41" s="646"/>
      <c r="W41" s="646"/>
      <c r="X41" s="646"/>
      <c r="Y41" s="649"/>
      <c r="Z41" s="650">
        <v>100</v>
      </c>
      <c r="AA41" s="650"/>
      <c r="AB41" s="650"/>
      <c r="AC41" s="650"/>
      <c r="AD41" s="651">
        <v>7825755</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271375</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123</v>
      </c>
      <c r="CS41" s="634"/>
      <c r="CT41" s="634"/>
      <c r="CU41" s="634"/>
      <c r="CV41" s="634"/>
      <c r="CW41" s="634"/>
      <c r="CX41" s="634"/>
      <c r="CY41" s="635"/>
      <c r="CZ41" s="624" t="s">
        <v>123</v>
      </c>
      <c r="DA41" s="636"/>
      <c r="DB41" s="636"/>
      <c r="DC41" s="637"/>
      <c r="DD41" s="627" t="s">
        <v>123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1097256</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1148776</v>
      </c>
      <c r="CS42" s="634"/>
      <c r="CT42" s="634"/>
      <c r="CU42" s="634"/>
      <c r="CV42" s="634"/>
      <c r="CW42" s="634"/>
      <c r="CX42" s="634"/>
      <c r="CY42" s="635"/>
      <c r="CZ42" s="624">
        <v>8.6999999999999993</v>
      </c>
      <c r="DA42" s="636"/>
      <c r="DB42" s="636"/>
      <c r="DC42" s="637"/>
      <c r="DD42" s="627">
        <v>299870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9262</v>
      </c>
      <c r="CS43" s="634"/>
      <c r="CT43" s="634"/>
      <c r="CU43" s="634"/>
      <c r="CV43" s="634"/>
      <c r="CW43" s="634"/>
      <c r="CX43" s="634"/>
      <c r="CY43" s="635"/>
      <c r="CZ43" s="624">
        <v>0.1</v>
      </c>
      <c r="DA43" s="636"/>
      <c r="DB43" s="636"/>
      <c r="DC43" s="637"/>
      <c r="DD43" s="627">
        <v>9262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1148776</v>
      </c>
      <c r="CS44" s="622"/>
      <c r="CT44" s="622"/>
      <c r="CU44" s="622"/>
      <c r="CV44" s="622"/>
      <c r="CW44" s="622"/>
      <c r="CX44" s="622"/>
      <c r="CY44" s="623"/>
      <c r="CZ44" s="624">
        <v>8.6999999999999993</v>
      </c>
      <c r="DA44" s="625"/>
      <c r="DB44" s="625"/>
      <c r="DC44" s="626"/>
      <c r="DD44" s="627">
        <v>299870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577240</v>
      </c>
      <c r="CS45" s="634"/>
      <c r="CT45" s="634"/>
      <c r="CU45" s="634"/>
      <c r="CV45" s="634"/>
      <c r="CW45" s="634"/>
      <c r="CX45" s="634"/>
      <c r="CY45" s="635"/>
      <c r="CZ45" s="624">
        <v>4.4000000000000004</v>
      </c>
      <c r="DA45" s="636"/>
      <c r="DB45" s="636"/>
      <c r="DC45" s="637"/>
      <c r="DD45" s="627">
        <v>90557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498982</v>
      </c>
      <c r="CS46" s="622"/>
      <c r="CT46" s="622"/>
      <c r="CU46" s="622"/>
      <c r="CV46" s="622"/>
      <c r="CW46" s="622"/>
      <c r="CX46" s="622"/>
      <c r="CY46" s="623"/>
      <c r="CZ46" s="624">
        <v>3.8</v>
      </c>
      <c r="DA46" s="625"/>
      <c r="DB46" s="625"/>
      <c r="DC46" s="626"/>
      <c r="DD46" s="627">
        <v>203159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t="s">
        <v>123</v>
      </c>
      <c r="CS47" s="634"/>
      <c r="CT47" s="634"/>
      <c r="CU47" s="634"/>
      <c r="CV47" s="634"/>
      <c r="CW47" s="634"/>
      <c r="CX47" s="634"/>
      <c r="CY47" s="635"/>
      <c r="CZ47" s="624" t="s">
        <v>123</v>
      </c>
      <c r="DA47" s="636"/>
      <c r="DB47" s="636"/>
      <c r="DC47" s="637"/>
      <c r="DD47" s="627" t="s">
        <v>123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123</v>
      </c>
      <c r="CS48" s="622"/>
      <c r="CT48" s="622"/>
      <c r="CU48" s="622"/>
      <c r="CV48" s="622"/>
      <c r="CW48" s="622"/>
      <c r="CX48" s="622"/>
      <c r="CY48" s="623"/>
      <c r="CZ48" s="624" t="s">
        <v>123</v>
      </c>
      <c r="DA48" s="625"/>
      <c r="DB48" s="625"/>
      <c r="DC48" s="626"/>
      <c r="DD48" s="627" t="s">
        <v>123</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13163635</v>
      </c>
      <c r="CS49" s="606"/>
      <c r="CT49" s="606"/>
      <c r="CU49" s="606"/>
      <c r="CV49" s="606"/>
      <c r="CW49" s="606"/>
      <c r="CX49" s="606"/>
      <c r="CY49" s="607"/>
      <c r="CZ49" s="608">
        <v>100</v>
      </c>
      <c r="DA49" s="609"/>
      <c r="DB49" s="609"/>
      <c r="DC49" s="610"/>
      <c r="DD49" s="611">
        <v>9629040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8NzrOQuSoGhpwiQNb+Opg/IiQaCl4Y5K7vJk9V4MRBJZwKMYL253AxIgcttE3kxJCjL0DbJ7yd9jkD1bFmYTQ==" saltValue="Oaqs8ggY8yZU0siNsnKBZ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D1" zoomScale="70" zoomScaleNormal="25" zoomScaleSheetLayoutView="70" workbookViewId="0">
      <selection activeCell="AU108" sqref="AU108:DZ108"/>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102" t="s">
        <v>353</v>
      </c>
      <c r="B2" s="1102"/>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3" t="s">
        <v>354</v>
      </c>
      <c r="DK2" s="1104"/>
      <c r="DL2" s="1104"/>
      <c r="DM2" s="1104"/>
      <c r="DN2" s="1104"/>
      <c r="DO2" s="1105"/>
      <c r="DP2" s="216"/>
      <c r="DQ2" s="1103" t="s">
        <v>355</v>
      </c>
      <c r="DR2" s="1104"/>
      <c r="DS2" s="1104"/>
      <c r="DT2" s="1104"/>
      <c r="DU2" s="1104"/>
      <c r="DV2" s="1104"/>
      <c r="DW2" s="1104"/>
      <c r="DX2" s="1104"/>
      <c r="DY2" s="1104"/>
      <c r="DZ2" s="1105"/>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61" t="s">
        <v>356</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7" t="s">
        <v>358</v>
      </c>
      <c r="B5" s="998"/>
      <c r="C5" s="998"/>
      <c r="D5" s="998"/>
      <c r="E5" s="998"/>
      <c r="F5" s="998"/>
      <c r="G5" s="998"/>
      <c r="H5" s="998"/>
      <c r="I5" s="998"/>
      <c r="J5" s="998"/>
      <c r="K5" s="998"/>
      <c r="L5" s="998"/>
      <c r="M5" s="998"/>
      <c r="N5" s="998"/>
      <c r="O5" s="998"/>
      <c r="P5" s="999"/>
      <c r="Q5" s="1003" t="s">
        <v>359</v>
      </c>
      <c r="R5" s="1004"/>
      <c r="S5" s="1004"/>
      <c r="T5" s="1004"/>
      <c r="U5" s="1005"/>
      <c r="V5" s="1003" t="s">
        <v>360</v>
      </c>
      <c r="W5" s="1004"/>
      <c r="X5" s="1004"/>
      <c r="Y5" s="1004"/>
      <c r="Z5" s="1005"/>
      <c r="AA5" s="1003" t="s">
        <v>361</v>
      </c>
      <c r="AB5" s="1004"/>
      <c r="AC5" s="1004"/>
      <c r="AD5" s="1004"/>
      <c r="AE5" s="1004"/>
      <c r="AF5" s="1106" t="s">
        <v>362</v>
      </c>
      <c r="AG5" s="1004"/>
      <c r="AH5" s="1004"/>
      <c r="AI5" s="1004"/>
      <c r="AJ5" s="1017"/>
      <c r="AK5" s="1004" t="s">
        <v>363</v>
      </c>
      <c r="AL5" s="1004"/>
      <c r="AM5" s="1004"/>
      <c r="AN5" s="1004"/>
      <c r="AO5" s="1005"/>
      <c r="AP5" s="1003" t="s">
        <v>364</v>
      </c>
      <c r="AQ5" s="1004"/>
      <c r="AR5" s="1004"/>
      <c r="AS5" s="1004"/>
      <c r="AT5" s="1005"/>
      <c r="AU5" s="1003" t="s">
        <v>365</v>
      </c>
      <c r="AV5" s="1004"/>
      <c r="AW5" s="1004"/>
      <c r="AX5" s="1004"/>
      <c r="AY5" s="1017"/>
      <c r="AZ5" s="220"/>
      <c r="BA5" s="220"/>
      <c r="BB5" s="220"/>
      <c r="BC5" s="220"/>
      <c r="BD5" s="220"/>
      <c r="BE5" s="221"/>
      <c r="BF5" s="221"/>
      <c r="BG5" s="221"/>
      <c r="BH5" s="221"/>
      <c r="BI5" s="221"/>
      <c r="BJ5" s="221"/>
      <c r="BK5" s="221"/>
      <c r="BL5" s="221"/>
      <c r="BM5" s="221"/>
      <c r="BN5" s="221"/>
      <c r="BO5" s="221"/>
      <c r="BP5" s="221"/>
      <c r="BQ5" s="997" t="s">
        <v>366</v>
      </c>
      <c r="BR5" s="998"/>
      <c r="BS5" s="998"/>
      <c r="BT5" s="998"/>
      <c r="BU5" s="998"/>
      <c r="BV5" s="998"/>
      <c r="BW5" s="998"/>
      <c r="BX5" s="998"/>
      <c r="BY5" s="998"/>
      <c r="BZ5" s="998"/>
      <c r="CA5" s="998"/>
      <c r="CB5" s="998"/>
      <c r="CC5" s="998"/>
      <c r="CD5" s="998"/>
      <c r="CE5" s="998"/>
      <c r="CF5" s="998"/>
      <c r="CG5" s="999"/>
      <c r="CH5" s="1003" t="s">
        <v>367</v>
      </c>
      <c r="CI5" s="1004"/>
      <c r="CJ5" s="1004"/>
      <c r="CK5" s="1004"/>
      <c r="CL5" s="1005"/>
      <c r="CM5" s="1003" t="s">
        <v>368</v>
      </c>
      <c r="CN5" s="1004"/>
      <c r="CO5" s="1004"/>
      <c r="CP5" s="1004"/>
      <c r="CQ5" s="1005"/>
      <c r="CR5" s="1003" t="s">
        <v>369</v>
      </c>
      <c r="CS5" s="1004"/>
      <c r="CT5" s="1004"/>
      <c r="CU5" s="1004"/>
      <c r="CV5" s="1005"/>
      <c r="CW5" s="1003" t="s">
        <v>370</v>
      </c>
      <c r="CX5" s="1004"/>
      <c r="CY5" s="1004"/>
      <c r="CZ5" s="1004"/>
      <c r="DA5" s="1005"/>
      <c r="DB5" s="1003" t="s">
        <v>371</v>
      </c>
      <c r="DC5" s="1004"/>
      <c r="DD5" s="1004"/>
      <c r="DE5" s="1004"/>
      <c r="DF5" s="1005"/>
      <c r="DG5" s="1096" t="s">
        <v>372</v>
      </c>
      <c r="DH5" s="1097"/>
      <c r="DI5" s="1097"/>
      <c r="DJ5" s="1097"/>
      <c r="DK5" s="1098"/>
      <c r="DL5" s="1096" t="s">
        <v>373</v>
      </c>
      <c r="DM5" s="1097"/>
      <c r="DN5" s="1097"/>
      <c r="DO5" s="1097"/>
      <c r="DP5" s="1098"/>
      <c r="DQ5" s="1003" t="s">
        <v>374</v>
      </c>
      <c r="DR5" s="1004"/>
      <c r="DS5" s="1004"/>
      <c r="DT5" s="1004"/>
      <c r="DU5" s="1005"/>
      <c r="DV5" s="1003" t="s">
        <v>365</v>
      </c>
      <c r="DW5" s="1004"/>
      <c r="DX5" s="1004"/>
      <c r="DY5" s="1004"/>
      <c r="DZ5" s="1017"/>
      <c r="EA5" s="222"/>
    </row>
    <row r="6" spans="1:131" s="223"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107"/>
      <c r="AG6" s="1007"/>
      <c r="AH6" s="1007"/>
      <c r="AI6" s="1007"/>
      <c r="AJ6" s="1018"/>
      <c r="AK6" s="1007"/>
      <c r="AL6" s="1007"/>
      <c r="AM6" s="1007"/>
      <c r="AN6" s="1007"/>
      <c r="AO6" s="1008"/>
      <c r="AP6" s="1006"/>
      <c r="AQ6" s="1007"/>
      <c r="AR6" s="1007"/>
      <c r="AS6" s="1007"/>
      <c r="AT6" s="1008"/>
      <c r="AU6" s="1006"/>
      <c r="AV6" s="1007"/>
      <c r="AW6" s="1007"/>
      <c r="AX6" s="1007"/>
      <c r="AY6" s="1018"/>
      <c r="AZ6" s="220"/>
      <c r="BA6" s="220"/>
      <c r="BB6" s="220"/>
      <c r="BC6" s="220"/>
      <c r="BD6" s="220"/>
      <c r="BE6" s="221"/>
      <c r="BF6" s="221"/>
      <c r="BG6" s="221"/>
      <c r="BH6" s="221"/>
      <c r="BI6" s="221"/>
      <c r="BJ6" s="221"/>
      <c r="BK6" s="221"/>
      <c r="BL6" s="221"/>
      <c r="BM6" s="221"/>
      <c r="BN6" s="221"/>
      <c r="BO6" s="221"/>
      <c r="BP6" s="221"/>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99"/>
      <c r="DH6" s="1100"/>
      <c r="DI6" s="1100"/>
      <c r="DJ6" s="1100"/>
      <c r="DK6" s="1101"/>
      <c r="DL6" s="1099"/>
      <c r="DM6" s="1100"/>
      <c r="DN6" s="1100"/>
      <c r="DO6" s="1100"/>
      <c r="DP6" s="1101"/>
      <c r="DQ6" s="1006"/>
      <c r="DR6" s="1007"/>
      <c r="DS6" s="1007"/>
      <c r="DT6" s="1007"/>
      <c r="DU6" s="1008"/>
      <c r="DV6" s="1006"/>
      <c r="DW6" s="1007"/>
      <c r="DX6" s="1007"/>
      <c r="DY6" s="1007"/>
      <c r="DZ6" s="1018"/>
      <c r="EA6" s="222"/>
    </row>
    <row r="7" spans="1:131" s="223" customFormat="1" ht="26.25" customHeight="1" thickTop="1" x14ac:dyDescent="0.2">
      <c r="A7" s="224">
        <v>1</v>
      </c>
      <c r="B7" s="1049" t="s">
        <v>375</v>
      </c>
      <c r="C7" s="1050"/>
      <c r="D7" s="1050"/>
      <c r="E7" s="1050"/>
      <c r="F7" s="1050"/>
      <c r="G7" s="1050"/>
      <c r="H7" s="1050"/>
      <c r="I7" s="1050"/>
      <c r="J7" s="1050"/>
      <c r="K7" s="1050"/>
      <c r="L7" s="1050"/>
      <c r="M7" s="1050"/>
      <c r="N7" s="1050"/>
      <c r="O7" s="1050"/>
      <c r="P7" s="1051"/>
      <c r="Q7" s="1112">
        <v>14073</v>
      </c>
      <c r="R7" s="1113"/>
      <c r="S7" s="1113"/>
      <c r="T7" s="1113"/>
      <c r="U7" s="1113"/>
      <c r="V7" s="1113">
        <v>13164</v>
      </c>
      <c r="W7" s="1113"/>
      <c r="X7" s="1113"/>
      <c r="Y7" s="1113"/>
      <c r="Z7" s="1113"/>
      <c r="AA7" s="1113">
        <v>910</v>
      </c>
      <c r="AB7" s="1113"/>
      <c r="AC7" s="1113"/>
      <c r="AD7" s="1113"/>
      <c r="AE7" s="1114"/>
      <c r="AF7" s="1086">
        <v>750</v>
      </c>
      <c r="AG7" s="1087"/>
      <c r="AH7" s="1087"/>
      <c r="AI7" s="1087"/>
      <c r="AJ7" s="1088"/>
      <c r="AK7" s="1089">
        <v>781</v>
      </c>
      <c r="AL7" s="1090"/>
      <c r="AM7" s="1090"/>
      <c r="AN7" s="1090"/>
      <c r="AO7" s="1090"/>
      <c r="AP7" s="1090">
        <v>7323</v>
      </c>
      <c r="AQ7" s="1090"/>
      <c r="AR7" s="1090"/>
      <c r="AS7" s="1090"/>
      <c r="AT7" s="1090"/>
      <c r="AU7" s="1091"/>
      <c r="AV7" s="1091"/>
      <c r="AW7" s="1091"/>
      <c r="AX7" s="1091"/>
      <c r="AY7" s="1092"/>
      <c r="AZ7" s="220"/>
      <c r="BA7" s="220"/>
      <c r="BB7" s="220"/>
      <c r="BC7" s="220"/>
      <c r="BD7" s="220"/>
      <c r="BE7" s="221"/>
      <c r="BF7" s="221"/>
      <c r="BG7" s="221"/>
      <c r="BH7" s="221"/>
      <c r="BI7" s="221"/>
      <c r="BJ7" s="221"/>
      <c r="BK7" s="221"/>
      <c r="BL7" s="221"/>
      <c r="BM7" s="221"/>
      <c r="BN7" s="221"/>
      <c r="BO7" s="221"/>
      <c r="BP7" s="221"/>
      <c r="BQ7" s="224">
        <v>1</v>
      </c>
      <c r="BR7" s="225"/>
      <c r="BS7" s="1093" t="s">
        <v>547</v>
      </c>
      <c r="BT7" s="1094"/>
      <c r="BU7" s="1094"/>
      <c r="BV7" s="1094"/>
      <c r="BW7" s="1094"/>
      <c r="BX7" s="1094"/>
      <c r="BY7" s="1094"/>
      <c r="BZ7" s="1094"/>
      <c r="CA7" s="1094"/>
      <c r="CB7" s="1094"/>
      <c r="CC7" s="1094"/>
      <c r="CD7" s="1094"/>
      <c r="CE7" s="1094"/>
      <c r="CF7" s="1094"/>
      <c r="CG7" s="1095"/>
      <c r="CH7" s="1108">
        <v>0</v>
      </c>
      <c r="CI7" s="1109"/>
      <c r="CJ7" s="1109"/>
      <c r="CK7" s="1109"/>
      <c r="CL7" s="1110"/>
      <c r="CM7" s="1108">
        <v>5</v>
      </c>
      <c r="CN7" s="1109"/>
      <c r="CO7" s="1109"/>
      <c r="CP7" s="1109"/>
      <c r="CQ7" s="1110"/>
      <c r="CR7" s="1108">
        <v>5</v>
      </c>
      <c r="CS7" s="1109"/>
      <c r="CT7" s="1109"/>
      <c r="CU7" s="1109"/>
      <c r="CV7" s="1110"/>
      <c r="CW7" s="1108" t="s">
        <v>563</v>
      </c>
      <c r="CX7" s="1109"/>
      <c r="CY7" s="1109"/>
      <c r="CZ7" s="1109"/>
      <c r="DA7" s="1110"/>
      <c r="DB7" s="1108">
        <v>128</v>
      </c>
      <c r="DC7" s="1109"/>
      <c r="DD7" s="1109"/>
      <c r="DE7" s="1109"/>
      <c r="DF7" s="1110"/>
      <c r="DG7" s="1108" t="s">
        <v>548</v>
      </c>
      <c r="DH7" s="1109"/>
      <c r="DI7" s="1109"/>
      <c r="DJ7" s="1109"/>
      <c r="DK7" s="1110"/>
      <c r="DL7" s="1108" t="s">
        <v>548</v>
      </c>
      <c r="DM7" s="1109"/>
      <c r="DN7" s="1109"/>
      <c r="DO7" s="1109"/>
      <c r="DP7" s="1110"/>
      <c r="DQ7" s="1108" t="s">
        <v>548</v>
      </c>
      <c r="DR7" s="1109"/>
      <c r="DS7" s="1109"/>
      <c r="DT7" s="1109"/>
      <c r="DU7" s="1110"/>
      <c r="DV7" s="1093"/>
      <c r="DW7" s="1094"/>
      <c r="DX7" s="1094"/>
      <c r="DY7" s="1094"/>
      <c r="DZ7" s="1111"/>
      <c r="EA7" s="222"/>
    </row>
    <row r="8" spans="1:131" s="223" customFormat="1" ht="26.25" customHeight="1" x14ac:dyDescent="0.2">
      <c r="A8" s="226">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22"/>
    </row>
    <row r="9" spans="1:131" s="223" customFormat="1" ht="26.25" customHeight="1" x14ac:dyDescent="0.2">
      <c r="A9" s="226">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22"/>
    </row>
    <row r="10" spans="1:131" s="223" customFormat="1" ht="26.25" customHeight="1" x14ac:dyDescent="0.2">
      <c r="A10" s="226">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22"/>
    </row>
    <row r="11" spans="1:131" s="223" customFormat="1" ht="26.25" customHeight="1" x14ac:dyDescent="0.2">
      <c r="A11" s="226">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22"/>
    </row>
    <row r="12" spans="1:131" s="223" customFormat="1" ht="26.25" customHeight="1" x14ac:dyDescent="0.2">
      <c r="A12" s="226">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22"/>
    </row>
    <row r="13" spans="1:131" s="223" customFormat="1" ht="26.25" customHeight="1" x14ac:dyDescent="0.2">
      <c r="A13" s="226">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22"/>
    </row>
    <row r="14" spans="1:131" s="223" customFormat="1" ht="26.25" customHeight="1" x14ac:dyDescent="0.2">
      <c r="A14" s="226">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22"/>
    </row>
    <row r="15" spans="1:131" s="223" customFormat="1" ht="26.25" customHeight="1" x14ac:dyDescent="0.2">
      <c r="A15" s="226">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22"/>
    </row>
    <row r="16" spans="1:131" s="223" customFormat="1" ht="26.25" customHeight="1" x14ac:dyDescent="0.2">
      <c r="A16" s="226">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22"/>
    </row>
    <row r="17" spans="1:131" s="223" customFormat="1" ht="26.25" customHeight="1" x14ac:dyDescent="0.2">
      <c r="A17" s="226">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22"/>
    </row>
    <row r="18" spans="1:131" s="223" customFormat="1" ht="26.25" customHeight="1" x14ac:dyDescent="0.2">
      <c r="A18" s="226">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22"/>
    </row>
    <row r="19" spans="1:131" s="223" customFormat="1" ht="26.25" customHeight="1" x14ac:dyDescent="0.2">
      <c r="A19" s="226">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22"/>
    </row>
    <row r="20" spans="1:131" s="223" customFormat="1" ht="26.25" customHeight="1" x14ac:dyDescent="0.2">
      <c r="A20" s="226">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22"/>
    </row>
    <row r="21" spans="1:131" s="223" customFormat="1" ht="26.25" customHeight="1" thickBot="1" x14ac:dyDescent="0.25">
      <c r="A21" s="226">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22"/>
    </row>
    <row r="22" spans="1:131" s="223" customFormat="1" ht="26.25" customHeight="1" x14ac:dyDescent="0.2">
      <c r="A22" s="226">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376</v>
      </c>
      <c r="BA22" s="1030"/>
      <c r="BB22" s="1030"/>
      <c r="BC22" s="1030"/>
      <c r="BD22" s="1031"/>
      <c r="BE22" s="221"/>
      <c r="BF22" s="221"/>
      <c r="BG22" s="221"/>
      <c r="BH22" s="221"/>
      <c r="BI22" s="221"/>
      <c r="BJ22" s="221"/>
      <c r="BK22" s="221"/>
      <c r="BL22" s="221"/>
      <c r="BM22" s="221"/>
      <c r="BN22" s="221"/>
      <c r="BO22" s="221"/>
      <c r="BP22" s="221"/>
      <c r="BQ22" s="226">
        <v>16</v>
      </c>
      <c r="BR22" s="227"/>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9">
        <v>14073</v>
      </c>
      <c r="R23" s="1063"/>
      <c r="S23" s="1063"/>
      <c r="T23" s="1063"/>
      <c r="U23" s="1063"/>
      <c r="V23" s="1063">
        <v>13164</v>
      </c>
      <c r="W23" s="1063"/>
      <c r="X23" s="1063"/>
      <c r="Y23" s="1063"/>
      <c r="Z23" s="1063"/>
      <c r="AA23" s="1063">
        <v>910</v>
      </c>
      <c r="AB23" s="1063"/>
      <c r="AC23" s="1063"/>
      <c r="AD23" s="1063"/>
      <c r="AE23" s="1070"/>
      <c r="AF23" s="1071">
        <v>750</v>
      </c>
      <c r="AG23" s="1063"/>
      <c r="AH23" s="1063"/>
      <c r="AI23" s="1063"/>
      <c r="AJ23" s="1072"/>
      <c r="AK23" s="1073"/>
      <c r="AL23" s="1074"/>
      <c r="AM23" s="1074"/>
      <c r="AN23" s="1074"/>
      <c r="AO23" s="1074"/>
      <c r="AP23" s="1063">
        <v>7323</v>
      </c>
      <c r="AQ23" s="1063"/>
      <c r="AR23" s="1063"/>
      <c r="AS23" s="1063"/>
      <c r="AT23" s="1063"/>
      <c r="AU23" s="1064"/>
      <c r="AV23" s="1064"/>
      <c r="AW23" s="1064"/>
      <c r="AX23" s="1064"/>
      <c r="AY23" s="1065"/>
      <c r="AZ23" s="1066" t="s">
        <v>123</v>
      </c>
      <c r="BA23" s="1067"/>
      <c r="BB23" s="1067"/>
      <c r="BC23" s="1067"/>
      <c r="BD23" s="1068"/>
      <c r="BE23" s="221"/>
      <c r="BF23" s="221"/>
      <c r="BG23" s="221"/>
      <c r="BH23" s="221"/>
      <c r="BI23" s="221"/>
      <c r="BJ23" s="221"/>
      <c r="BK23" s="221"/>
      <c r="BL23" s="221"/>
      <c r="BM23" s="221"/>
      <c r="BN23" s="221"/>
      <c r="BO23" s="221"/>
      <c r="BP23" s="221"/>
      <c r="BQ23" s="226">
        <v>17</v>
      </c>
      <c r="BR23" s="227"/>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22"/>
    </row>
    <row r="24" spans="1:131" s="223" customFormat="1" ht="26.25" customHeight="1" x14ac:dyDescent="0.2">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22"/>
    </row>
    <row r="25" spans="1:131" ht="26.25" customHeight="1" thickBot="1" x14ac:dyDescent="0.25">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18"/>
    </row>
    <row r="26" spans="1:131" ht="26.25" customHeight="1" x14ac:dyDescent="0.2">
      <c r="A26" s="997" t="s">
        <v>358</v>
      </c>
      <c r="B26" s="998"/>
      <c r="C26" s="998"/>
      <c r="D26" s="998"/>
      <c r="E26" s="998"/>
      <c r="F26" s="998"/>
      <c r="G26" s="998"/>
      <c r="H26" s="998"/>
      <c r="I26" s="998"/>
      <c r="J26" s="998"/>
      <c r="K26" s="998"/>
      <c r="L26" s="998"/>
      <c r="M26" s="998"/>
      <c r="N26" s="998"/>
      <c r="O26" s="998"/>
      <c r="P26" s="999"/>
      <c r="Q26" s="1003" t="s">
        <v>381</v>
      </c>
      <c r="R26" s="1004"/>
      <c r="S26" s="1004"/>
      <c r="T26" s="1004"/>
      <c r="U26" s="1005"/>
      <c r="V26" s="1003" t="s">
        <v>382</v>
      </c>
      <c r="W26" s="1004"/>
      <c r="X26" s="1004"/>
      <c r="Y26" s="1004"/>
      <c r="Z26" s="1005"/>
      <c r="AA26" s="1003" t="s">
        <v>383</v>
      </c>
      <c r="AB26" s="1004"/>
      <c r="AC26" s="1004"/>
      <c r="AD26" s="1004"/>
      <c r="AE26" s="1004"/>
      <c r="AF26" s="1057" t="s">
        <v>384</v>
      </c>
      <c r="AG26" s="1010"/>
      <c r="AH26" s="1010"/>
      <c r="AI26" s="1010"/>
      <c r="AJ26" s="1058"/>
      <c r="AK26" s="1004" t="s">
        <v>385</v>
      </c>
      <c r="AL26" s="1004"/>
      <c r="AM26" s="1004"/>
      <c r="AN26" s="1004"/>
      <c r="AO26" s="1005"/>
      <c r="AP26" s="1003" t="s">
        <v>386</v>
      </c>
      <c r="AQ26" s="1004"/>
      <c r="AR26" s="1004"/>
      <c r="AS26" s="1004"/>
      <c r="AT26" s="1005"/>
      <c r="AU26" s="1003" t="s">
        <v>387</v>
      </c>
      <c r="AV26" s="1004"/>
      <c r="AW26" s="1004"/>
      <c r="AX26" s="1004"/>
      <c r="AY26" s="1005"/>
      <c r="AZ26" s="1003" t="s">
        <v>388</v>
      </c>
      <c r="BA26" s="1004"/>
      <c r="BB26" s="1004"/>
      <c r="BC26" s="1004"/>
      <c r="BD26" s="1005"/>
      <c r="BE26" s="1003" t="s">
        <v>365</v>
      </c>
      <c r="BF26" s="1004"/>
      <c r="BG26" s="1004"/>
      <c r="BH26" s="1004"/>
      <c r="BI26" s="1017"/>
      <c r="BJ26" s="220"/>
      <c r="BK26" s="220"/>
      <c r="BL26" s="220"/>
      <c r="BM26" s="220"/>
      <c r="BN26" s="220"/>
      <c r="BO26" s="229"/>
      <c r="BP26" s="229"/>
      <c r="BQ26" s="226">
        <v>20</v>
      </c>
      <c r="BR26" s="227"/>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18"/>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20"/>
      <c r="BK27" s="220"/>
      <c r="BL27" s="220"/>
      <c r="BM27" s="220"/>
      <c r="BN27" s="220"/>
      <c r="BO27" s="229"/>
      <c r="BP27" s="229"/>
      <c r="BQ27" s="226">
        <v>21</v>
      </c>
      <c r="BR27" s="227"/>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18"/>
    </row>
    <row r="28" spans="1:131" ht="26.25" customHeight="1" thickTop="1" x14ac:dyDescent="0.2">
      <c r="A28" s="230">
        <v>1</v>
      </c>
      <c r="B28" s="1049" t="s">
        <v>389</v>
      </c>
      <c r="C28" s="1050"/>
      <c r="D28" s="1050"/>
      <c r="E28" s="1050"/>
      <c r="F28" s="1050"/>
      <c r="G28" s="1050"/>
      <c r="H28" s="1050"/>
      <c r="I28" s="1050"/>
      <c r="J28" s="1050"/>
      <c r="K28" s="1050"/>
      <c r="L28" s="1050"/>
      <c r="M28" s="1050"/>
      <c r="N28" s="1050"/>
      <c r="O28" s="1050"/>
      <c r="P28" s="1051"/>
      <c r="Q28" s="1052">
        <v>3356</v>
      </c>
      <c r="R28" s="1053"/>
      <c r="S28" s="1053"/>
      <c r="T28" s="1053"/>
      <c r="U28" s="1053"/>
      <c r="V28" s="1053">
        <v>3330</v>
      </c>
      <c r="W28" s="1053"/>
      <c r="X28" s="1053"/>
      <c r="Y28" s="1053"/>
      <c r="Z28" s="1053"/>
      <c r="AA28" s="1053">
        <v>26</v>
      </c>
      <c r="AB28" s="1053"/>
      <c r="AC28" s="1053"/>
      <c r="AD28" s="1053"/>
      <c r="AE28" s="1054"/>
      <c r="AF28" s="1055">
        <v>26</v>
      </c>
      <c r="AG28" s="1053"/>
      <c r="AH28" s="1053"/>
      <c r="AI28" s="1053"/>
      <c r="AJ28" s="1056"/>
      <c r="AK28" s="1044">
        <v>271</v>
      </c>
      <c r="AL28" s="1045"/>
      <c r="AM28" s="1045"/>
      <c r="AN28" s="1045"/>
      <c r="AO28" s="1045"/>
      <c r="AP28" s="1045" t="s">
        <v>487</v>
      </c>
      <c r="AQ28" s="1045"/>
      <c r="AR28" s="1045"/>
      <c r="AS28" s="1045"/>
      <c r="AT28" s="1045"/>
      <c r="AU28" s="1045" t="s">
        <v>487</v>
      </c>
      <c r="AV28" s="1045"/>
      <c r="AW28" s="1045"/>
      <c r="AX28" s="1045"/>
      <c r="AY28" s="1045"/>
      <c r="AZ28" s="1046" t="s">
        <v>487</v>
      </c>
      <c r="BA28" s="1046"/>
      <c r="BB28" s="1046"/>
      <c r="BC28" s="1046"/>
      <c r="BD28" s="1046"/>
      <c r="BE28" s="1047"/>
      <c r="BF28" s="1047"/>
      <c r="BG28" s="1047"/>
      <c r="BH28" s="1047"/>
      <c r="BI28" s="1048"/>
      <c r="BJ28" s="220"/>
      <c r="BK28" s="220"/>
      <c r="BL28" s="220"/>
      <c r="BM28" s="220"/>
      <c r="BN28" s="220"/>
      <c r="BO28" s="229"/>
      <c r="BP28" s="229"/>
      <c r="BQ28" s="226">
        <v>22</v>
      </c>
      <c r="BR28" s="227"/>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18"/>
    </row>
    <row r="29" spans="1:131" ht="26.25" customHeight="1" x14ac:dyDescent="0.2">
      <c r="A29" s="230">
        <v>2</v>
      </c>
      <c r="B29" s="1032" t="s">
        <v>390</v>
      </c>
      <c r="C29" s="1033"/>
      <c r="D29" s="1033"/>
      <c r="E29" s="1033"/>
      <c r="F29" s="1033"/>
      <c r="G29" s="1033"/>
      <c r="H29" s="1033"/>
      <c r="I29" s="1033"/>
      <c r="J29" s="1033"/>
      <c r="K29" s="1033"/>
      <c r="L29" s="1033"/>
      <c r="M29" s="1033"/>
      <c r="N29" s="1033"/>
      <c r="O29" s="1033"/>
      <c r="P29" s="1034"/>
      <c r="Q29" s="1040">
        <v>3446</v>
      </c>
      <c r="R29" s="1041"/>
      <c r="S29" s="1041"/>
      <c r="T29" s="1041"/>
      <c r="U29" s="1041"/>
      <c r="V29" s="1041">
        <v>3285</v>
      </c>
      <c r="W29" s="1041"/>
      <c r="X29" s="1041"/>
      <c r="Y29" s="1041"/>
      <c r="Z29" s="1041"/>
      <c r="AA29" s="1041">
        <v>161</v>
      </c>
      <c r="AB29" s="1041"/>
      <c r="AC29" s="1041"/>
      <c r="AD29" s="1041"/>
      <c r="AE29" s="1042"/>
      <c r="AF29" s="1037">
        <v>161</v>
      </c>
      <c r="AG29" s="1038"/>
      <c r="AH29" s="1038"/>
      <c r="AI29" s="1038"/>
      <c r="AJ29" s="1039"/>
      <c r="AK29" s="980">
        <v>578</v>
      </c>
      <c r="AL29" s="971"/>
      <c r="AM29" s="971"/>
      <c r="AN29" s="971"/>
      <c r="AO29" s="971"/>
      <c r="AP29" s="971" t="s">
        <v>487</v>
      </c>
      <c r="AQ29" s="971"/>
      <c r="AR29" s="971"/>
      <c r="AS29" s="971"/>
      <c r="AT29" s="971"/>
      <c r="AU29" s="971" t="s">
        <v>487</v>
      </c>
      <c r="AV29" s="971"/>
      <c r="AW29" s="971"/>
      <c r="AX29" s="971"/>
      <c r="AY29" s="971"/>
      <c r="AZ29" s="1043" t="s">
        <v>487</v>
      </c>
      <c r="BA29" s="1043"/>
      <c r="BB29" s="1043"/>
      <c r="BC29" s="1043"/>
      <c r="BD29" s="1043"/>
      <c r="BE29" s="972"/>
      <c r="BF29" s="972"/>
      <c r="BG29" s="972"/>
      <c r="BH29" s="972"/>
      <c r="BI29" s="973"/>
      <c r="BJ29" s="220"/>
      <c r="BK29" s="220"/>
      <c r="BL29" s="220"/>
      <c r="BM29" s="220"/>
      <c r="BN29" s="220"/>
      <c r="BO29" s="229"/>
      <c r="BP29" s="229"/>
      <c r="BQ29" s="226">
        <v>23</v>
      </c>
      <c r="BR29" s="227"/>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18"/>
    </row>
    <row r="30" spans="1:131" ht="26.25" customHeight="1" x14ac:dyDescent="0.2">
      <c r="A30" s="230">
        <v>3</v>
      </c>
      <c r="B30" s="1032" t="s">
        <v>391</v>
      </c>
      <c r="C30" s="1033"/>
      <c r="D30" s="1033"/>
      <c r="E30" s="1033"/>
      <c r="F30" s="1033"/>
      <c r="G30" s="1033"/>
      <c r="H30" s="1033"/>
      <c r="I30" s="1033"/>
      <c r="J30" s="1033"/>
      <c r="K30" s="1033"/>
      <c r="L30" s="1033"/>
      <c r="M30" s="1033"/>
      <c r="N30" s="1033"/>
      <c r="O30" s="1033"/>
      <c r="P30" s="1034"/>
      <c r="Q30" s="1040">
        <v>693</v>
      </c>
      <c r="R30" s="1041"/>
      <c r="S30" s="1041"/>
      <c r="T30" s="1041"/>
      <c r="U30" s="1041"/>
      <c r="V30" s="1041">
        <v>689</v>
      </c>
      <c r="W30" s="1041"/>
      <c r="X30" s="1041"/>
      <c r="Y30" s="1041"/>
      <c r="Z30" s="1041"/>
      <c r="AA30" s="1041">
        <v>4</v>
      </c>
      <c r="AB30" s="1041"/>
      <c r="AC30" s="1041"/>
      <c r="AD30" s="1041"/>
      <c r="AE30" s="1042"/>
      <c r="AF30" s="1037">
        <v>4</v>
      </c>
      <c r="AG30" s="1038"/>
      <c r="AH30" s="1038"/>
      <c r="AI30" s="1038"/>
      <c r="AJ30" s="1039"/>
      <c r="AK30" s="980">
        <v>142</v>
      </c>
      <c r="AL30" s="971"/>
      <c r="AM30" s="971"/>
      <c r="AN30" s="971"/>
      <c r="AO30" s="971"/>
      <c r="AP30" s="971" t="s">
        <v>487</v>
      </c>
      <c r="AQ30" s="971"/>
      <c r="AR30" s="971"/>
      <c r="AS30" s="971"/>
      <c r="AT30" s="971"/>
      <c r="AU30" s="971" t="s">
        <v>487</v>
      </c>
      <c r="AV30" s="971"/>
      <c r="AW30" s="971"/>
      <c r="AX30" s="971"/>
      <c r="AY30" s="971"/>
      <c r="AZ30" s="1043" t="s">
        <v>487</v>
      </c>
      <c r="BA30" s="1043"/>
      <c r="BB30" s="1043"/>
      <c r="BC30" s="1043"/>
      <c r="BD30" s="1043"/>
      <c r="BE30" s="972"/>
      <c r="BF30" s="972"/>
      <c r="BG30" s="972"/>
      <c r="BH30" s="972"/>
      <c r="BI30" s="973"/>
      <c r="BJ30" s="220"/>
      <c r="BK30" s="220"/>
      <c r="BL30" s="220"/>
      <c r="BM30" s="220"/>
      <c r="BN30" s="220"/>
      <c r="BO30" s="229"/>
      <c r="BP30" s="229"/>
      <c r="BQ30" s="226">
        <v>24</v>
      </c>
      <c r="BR30" s="227"/>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18"/>
    </row>
    <row r="31" spans="1:131" ht="26.25" customHeight="1" x14ac:dyDescent="0.2">
      <c r="A31" s="230">
        <v>4</v>
      </c>
      <c r="B31" s="1032" t="s">
        <v>392</v>
      </c>
      <c r="C31" s="1033"/>
      <c r="D31" s="1033"/>
      <c r="E31" s="1033"/>
      <c r="F31" s="1033"/>
      <c r="G31" s="1033"/>
      <c r="H31" s="1033"/>
      <c r="I31" s="1033"/>
      <c r="J31" s="1033"/>
      <c r="K31" s="1033"/>
      <c r="L31" s="1033"/>
      <c r="M31" s="1033"/>
      <c r="N31" s="1033"/>
      <c r="O31" s="1033"/>
      <c r="P31" s="1034"/>
      <c r="Q31" s="1040">
        <v>910</v>
      </c>
      <c r="R31" s="1041"/>
      <c r="S31" s="1041"/>
      <c r="T31" s="1041"/>
      <c r="U31" s="1041"/>
      <c r="V31" s="1041">
        <v>751</v>
      </c>
      <c r="W31" s="1041"/>
      <c r="X31" s="1041"/>
      <c r="Y31" s="1041"/>
      <c r="Z31" s="1041"/>
      <c r="AA31" s="1041">
        <v>159</v>
      </c>
      <c r="AB31" s="1041"/>
      <c r="AC31" s="1041"/>
      <c r="AD31" s="1041"/>
      <c r="AE31" s="1042"/>
      <c r="AF31" s="1037">
        <v>836</v>
      </c>
      <c r="AG31" s="1038"/>
      <c r="AH31" s="1038"/>
      <c r="AI31" s="1038"/>
      <c r="AJ31" s="1039"/>
      <c r="AK31" s="980" t="s">
        <v>487</v>
      </c>
      <c r="AL31" s="971"/>
      <c r="AM31" s="971"/>
      <c r="AN31" s="971"/>
      <c r="AO31" s="971"/>
      <c r="AP31" s="971">
        <v>1839</v>
      </c>
      <c r="AQ31" s="971"/>
      <c r="AR31" s="971"/>
      <c r="AS31" s="971"/>
      <c r="AT31" s="971"/>
      <c r="AU31" s="971" t="s">
        <v>487</v>
      </c>
      <c r="AV31" s="971"/>
      <c r="AW31" s="971"/>
      <c r="AX31" s="971"/>
      <c r="AY31" s="971"/>
      <c r="AZ31" s="1043" t="s">
        <v>487</v>
      </c>
      <c r="BA31" s="1043"/>
      <c r="BB31" s="1043"/>
      <c r="BC31" s="1043"/>
      <c r="BD31" s="1043"/>
      <c r="BE31" s="972" t="s">
        <v>393</v>
      </c>
      <c r="BF31" s="972"/>
      <c r="BG31" s="972"/>
      <c r="BH31" s="972"/>
      <c r="BI31" s="973"/>
      <c r="BJ31" s="220"/>
      <c r="BK31" s="220"/>
      <c r="BL31" s="220"/>
      <c r="BM31" s="220"/>
      <c r="BN31" s="220"/>
      <c r="BO31" s="229"/>
      <c r="BP31" s="229"/>
      <c r="BQ31" s="226">
        <v>25</v>
      </c>
      <c r="BR31" s="227"/>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18"/>
    </row>
    <row r="32" spans="1:131" ht="26.25" customHeight="1" x14ac:dyDescent="0.2">
      <c r="A32" s="230">
        <v>5</v>
      </c>
      <c r="B32" s="1032" t="s">
        <v>394</v>
      </c>
      <c r="C32" s="1033"/>
      <c r="D32" s="1033"/>
      <c r="E32" s="1033"/>
      <c r="F32" s="1033"/>
      <c r="G32" s="1033"/>
      <c r="H32" s="1033"/>
      <c r="I32" s="1033"/>
      <c r="J32" s="1033"/>
      <c r="K32" s="1033"/>
      <c r="L32" s="1033"/>
      <c r="M32" s="1033"/>
      <c r="N32" s="1033"/>
      <c r="O32" s="1033"/>
      <c r="P32" s="1034"/>
      <c r="Q32" s="1040">
        <v>1153</v>
      </c>
      <c r="R32" s="1041"/>
      <c r="S32" s="1041"/>
      <c r="T32" s="1041"/>
      <c r="U32" s="1041"/>
      <c r="V32" s="1041">
        <v>1070</v>
      </c>
      <c r="W32" s="1041"/>
      <c r="X32" s="1041"/>
      <c r="Y32" s="1041"/>
      <c r="Z32" s="1041"/>
      <c r="AA32" s="1041">
        <v>83</v>
      </c>
      <c r="AB32" s="1041"/>
      <c r="AC32" s="1041"/>
      <c r="AD32" s="1041"/>
      <c r="AE32" s="1042"/>
      <c r="AF32" s="1037">
        <v>114</v>
      </c>
      <c r="AG32" s="1038"/>
      <c r="AH32" s="1038"/>
      <c r="AI32" s="1038"/>
      <c r="AJ32" s="1039"/>
      <c r="AK32" s="980">
        <v>211</v>
      </c>
      <c r="AL32" s="971"/>
      <c r="AM32" s="971"/>
      <c r="AN32" s="971"/>
      <c r="AO32" s="971"/>
      <c r="AP32" s="971">
        <v>2767</v>
      </c>
      <c r="AQ32" s="971"/>
      <c r="AR32" s="971"/>
      <c r="AS32" s="971"/>
      <c r="AT32" s="971"/>
      <c r="AU32" s="971">
        <v>307</v>
      </c>
      <c r="AV32" s="971"/>
      <c r="AW32" s="971"/>
      <c r="AX32" s="971"/>
      <c r="AY32" s="971"/>
      <c r="AZ32" s="1043" t="s">
        <v>487</v>
      </c>
      <c r="BA32" s="1043"/>
      <c r="BB32" s="1043"/>
      <c r="BC32" s="1043"/>
      <c r="BD32" s="1043"/>
      <c r="BE32" s="972" t="s">
        <v>393</v>
      </c>
      <c r="BF32" s="972"/>
      <c r="BG32" s="972"/>
      <c r="BH32" s="972"/>
      <c r="BI32" s="973"/>
      <c r="BJ32" s="220"/>
      <c r="BK32" s="220"/>
      <c r="BL32" s="220"/>
      <c r="BM32" s="220"/>
      <c r="BN32" s="220"/>
      <c r="BO32" s="229"/>
      <c r="BP32" s="229"/>
      <c r="BQ32" s="226">
        <v>26</v>
      </c>
      <c r="BR32" s="227"/>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18"/>
    </row>
    <row r="33" spans="1:131" ht="26.25" customHeight="1" x14ac:dyDescent="0.2">
      <c r="A33" s="230">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0"/>
      <c r="AL33" s="971"/>
      <c r="AM33" s="971"/>
      <c r="AN33" s="971"/>
      <c r="AO33" s="971"/>
      <c r="AP33" s="971"/>
      <c r="AQ33" s="971"/>
      <c r="AR33" s="971"/>
      <c r="AS33" s="971"/>
      <c r="AT33" s="971"/>
      <c r="AU33" s="971"/>
      <c r="AV33" s="971"/>
      <c r="AW33" s="971"/>
      <c r="AX33" s="971"/>
      <c r="AY33" s="971"/>
      <c r="AZ33" s="1043"/>
      <c r="BA33" s="1043"/>
      <c r="BB33" s="1043"/>
      <c r="BC33" s="1043"/>
      <c r="BD33" s="1043"/>
      <c r="BE33" s="972"/>
      <c r="BF33" s="972"/>
      <c r="BG33" s="972"/>
      <c r="BH33" s="972"/>
      <c r="BI33" s="973"/>
      <c r="BJ33" s="220"/>
      <c r="BK33" s="220"/>
      <c r="BL33" s="220"/>
      <c r="BM33" s="220"/>
      <c r="BN33" s="220"/>
      <c r="BO33" s="229"/>
      <c r="BP33" s="229"/>
      <c r="BQ33" s="226">
        <v>27</v>
      </c>
      <c r="BR33" s="227"/>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18"/>
    </row>
    <row r="34" spans="1:131" ht="26.25" customHeight="1" x14ac:dyDescent="0.2">
      <c r="A34" s="230">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0"/>
      <c r="AL34" s="971"/>
      <c r="AM34" s="971"/>
      <c r="AN34" s="971"/>
      <c r="AO34" s="971"/>
      <c r="AP34" s="971"/>
      <c r="AQ34" s="971"/>
      <c r="AR34" s="971"/>
      <c r="AS34" s="971"/>
      <c r="AT34" s="971"/>
      <c r="AU34" s="971"/>
      <c r="AV34" s="971"/>
      <c r="AW34" s="971"/>
      <c r="AX34" s="971"/>
      <c r="AY34" s="971"/>
      <c r="AZ34" s="1043"/>
      <c r="BA34" s="1043"/>
      <c r="BB34" s="1043"/>
      <c r="BC34" s="1043"/>
      <c r="BD34" s="1043"/>
      <c r="BE34" s="972"/>
      <c r="BF34" s="972"/>
      <c r="BG34" s="972"/>
      <c r="BH34" s="972"/>
      <c r="BI34" s="973"/>
      <c r="BJ34" s="220"/>
      <c r="BK34" s="220"/>
      <c r="BL34" s="220"/>
      <c r="BM34" s="220"/>
      <c r="BN34" s="220"/>
      <c r="BO34" s="229"/>
      <c r="BP34" s="229"/>
      <c r="BQ34" s="226">
        <v>28</v>
      </c>
      <c r="BR34" s="227"/>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18"/>
    </row>
    <row r="35" spans="1:131" ht="26.25" customHeight="1" x14ac:dyDescent="0.2">
      <c r="A35" s="230">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0"/>
      <c r="AL35" s="971"/>
      <c r="AM35" s="971"/>
      <c r="AN35" s="971"/>
      <c r="AO35" s="971"/>
      <c r="AP35" s="971"/>
      <c r="AQ35" s="971"/>
      <c r="AR35" s="971"/>
      <c r="AS35" s="971"/>
      <c r="AT35" s="971"/>
      <c r="AU35" s="971"/>
      <c r="AV35" s="971"/>
      <c r="AW35" s="971"/>
      <c r="AX35" s="971"/>
      <c r="AY35" s="971"/>
      <c r="AZ35" s="1043"/>
      <c r="BA35" s="1043"/>
      <c r="BB35" s="1043"/>
      <c r="BC35" s="1043"/>
      <c r="BD35" s="1043"/>
      <c r="BE35" s="972"/>
      <c r="BF35" s="972"/>
      <c r="BG35" s="972"/>
      <c r="BH35" s="972"/>
      <c r="BI35" s="973"/>
      <c r="BJ35" s="220"/>
      <c r="BK35" s="220"/>
      <c r="BL35" s="220"/>
      <c r="BM35" s="220"/>
      <c r="BN35" s="220"/>
      <c r="BO35" s="229"/>
      <c r="BP35" s="229"/>
      <c r="BQ35" s="226">
        <v>29</v>
      </c>
      <c r="BR35" s="227"/>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18"/>
    </row>
    <row r="36" spans="1:131" ht="26.25" customHeight="1" x14ac:dyDescent="0.2">
      <c r="A36" s="230">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0"/>
      <c r="AL36" s="971"/>
      <c r="AM36" s="971"/>
      <c r="AN36" s="971"/>
      <c r="AO36" s="971"/>
      <c r="AP36" s="971"/>
      <c r="AQ36" s="971"/>
      <c r="AR36" s="971"/>
      <c r="AS36" s="971"/>
      <c r="AT36" s="971"/>
      <c r="AU36" s="971"/>
      <c r="AV36" s="971"/>
      <c r="AW36" s="971"/>
      <c r="AX36" s="971"/>
      <c r="AY36" s="971"/>
      <c r="AZ36" s="1043"/>
      <c r="BA36" s="1043"/>
      <c r="BB36" s="1043"/>
      <c r="BC36" s="1043"/>
      <c r="BD36" s="1043"/>
      <c r="BE36" s="972"/>
      <c r="BF36" s="972"/>
      <c r="BG36" s="972"/>
      <c r="BH36" s="972"/>
      <c r="BI36" s="973"/>
      <c r="BJ36" s="220"/>
      <c r="BK36" s="220"/>
      <c r="BL36" s="220"/>
      <c r="BM36" s="220"/>
      <c r="BN36" s="220"/>
      <c r="BO36" s="229"/>
      <c r="BP36" s="229"/>
      <c r="BQ36" s="226">
        <v>30</v>
      </c>
      <c r="BR36" s="227"/>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18"/>
    </row>
    <row r="37" spans="1:131" ht="26.25" customHeight="1" x14ac:dyDescent="0.2">
      <c r="A37" s="230">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0"/>
      <c r="AL37" s="971"/>
      <c r="AM37" s="971"/>
      <c r="AN37" s="971"/>
      <c r="AO37" s="971"/>
      <c r="AP37" s="971"/>
      <c r="AQ37" s="971"/>
      <c r="AR37" s="971"/>
      <c r="AS37" s="971"/>
      <c r="AT37" s="971"/>
      <c r="AU37" s="971"/>
      <c r="AV37" s="971"/>
      <c r="AW37" s="971"/>
      <c r="AX37" s="971"/>
      <c r="AY37" s="971"/>
      <c r="AZ37" s="1043"/>
      <c r="BA37" s="1043"/>
      <c r="BB37" s="1043"/>
      <c r="BC37" s="1043"/>
      <c r="BD37" s="1043"/>
      <c r="BE37" s="972"/>
      <c r="BF37" s="972"/>
      <c r="BG37" s="972"/>
      <c r="BH37" s="972"/>
      <c r="BI37" s="973"/>
      <c r="BJ37" s="220"/>
      <c r="BK37" s="220"/>
      <c r="BL37" s="220"/>
      <c r="BM37" s="220"/>
      <c r="BN37" s="220"/>
      <c r="BO37" s="229"/>
      <c r="BP37" s="229"/>
      <c r="BQ37" s="226">
        <v>31</v>
      </c>
      <c r="BR37" s="227"/>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18"/>
    </row>
    <row r="38" spans="1:131" ht="26.25" customHeight="1" x14ac:dyDescent="0.2">
      <c r="A38" s="230">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0"/>
      <c r="AL38" s="971"/>
      <c r="AM38" s="971"/>
      <c r="AN38" s="971"/>
      <c r="AO38" s="971"/>
      <c r="AP38" s="971"/>
      <c r="AQ38" s="971"/>
      <c r="AR38" s="971"/>
      <c r="AS38" s="971"/>
      <c r="AT38" s="971"/>
      <c r="AU38" s="971"/>
      <c r="AV38" s="971"/>
      <c r="AW38" s="971"/>
      <c r="AX38" s="971"/>
      <c r="AY38" s="971"/>
      <c r="AZ38" s="1043"/>
      <c r="BA38" s="1043"/>
      <c r="BB38" s="1043"/>
      <c r="BC38" s="1043"/>
      <c r="BD38" s="1043"/>
      <c r="BE38" s="972"/>
      <c r="BF38" s="972"/>
      <c r="BG38" s="972"/>
      <c r="BH38" s="972"/>
      <c r="BI38" s="973"/>
      <c r="BJ38" s="220"/>
      <c r="BK38" s="220"/>
      <c r="BL38" s="220"/>
      <c r="BM38" s="220"/>
      <c r="BN38" s="220"/>
      <c r="BO38" s="229"/>
      <c r="BP38" s="229"/>
      <c r="BQ38" s="226">
        <v>32</v>
      </c>
      <c r="BR38" s="227"/>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18"/>
    </row>
    <row r="39" spans="1:131" ht="26.25" customHeight="1" x14ac:dyDescent="0.2">
      <c r="A39" s="230">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0"/>
      <c r="AL39" s="971"/>
      <c r="AM39" s="971"/>
      <c r="AN39" s="971"/>
      <c r="AO39" s="971"/>
      <c r="AP39" s="971"/>
      <c r="AQ39" s="971"/>
      <c r="AR39" s="971"/>
      <c r="AS39" s="971"/>
      <c r="AT39" s="971"/>
      <c r="AU39" s="971"/>
      <c r="AV39" s="971"/>
      <c r="AW39" s="971"/>
      <c r="AX39" s="971"/>
      <c r="AY39" s="971"/>
      <c r="AZ39" s="1043"/>
      <c r="BA39" s="1043"/>
      <c r="BB39" s="1043"/>
      <c r="BC39" s="1043"/>
      <c r="BD39" s="1043"/>
      <c r="BE39" s="972"/>
      <c r="BF39" s="972"/>
      <c r="BG39" s="972"/>
      <c r="BH39" s="972"/>
      <c r="BI39" s="973"/>
      <c r="BJ39" s="220"/>
      <c r="BK39" s="220"/>
      <c r="BL39" s="220"/>
      <c r="BM39" s="220"/>
      <c r="BN39" s="220"/>
      <c r="BO39" s="229"/>
      <c r="BP39" s="229"/>
      <c r="BQ39" s="226">
        <v>33</v>
      </c>
      <c r="BR39" s="227"/>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18"/>
    </row>
    <row r="40" spans="1:131" ht="26.25" customHeight="1" x14ac:dyDescent="0.2">
      <c r="A40" s="226">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0"/>
      <c r="AL40" s="971"/>
      <c r="AM40" s="971"/>
      <c r="AN40" s="971"/>
      <c r="AO40" s="971"/>
      <c r="AP40" s="971"/>
      <c r="AQ40" s="971"/>
      <c r="AR40" s="971"/>
      <c r="AS40" s="971"/>
      <c r="AT40" s="971"/>
      <c r="AU40" s="971"/>
      <c r="AV40" s="971"/>
      <c r="AW40" s="971"/>
      <c r="AX40" s="971"/>
      <c r="AY40" s="971"/>
      <c r="AZ40" s="1043"/>
      <c r="BA40" s="1043"/>
      <c r="BB40" s="1043"/>
      <c r="BC40" s="1043"/>
      <c r="BD40" s="1043"/>
      <c r="BE40" s="972"/>
      <c r="BF40" s="972"/>
      <c r="BG40" s="972"/>
      <c r="BH40" s="972"/>
      <c r="BI40" s="973"/>
      <c r="BJ40" s="220"/>
      <c r="BK40" s="220"/>
      <c r="BL40" s="220"/>
      <c r="BM40" s="220"/>
      <c r="BN40" s="220"/>
      <c r="BO40" s="229"/>
      <c r="BP40" s="229"/>
      <c r="BQ40" s="226">
        <v>34</v>
      </c>
      <c r="BR40" s="227"/>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18"/>
    </row>
    <row r="41" spans="1:131" ht="26.25" customHeight="1" x14ac:dyDescent="0.2">
      <c r="A41" s="226">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0"/>
      <c r="AL41" s="971"/>
      <c r="AM41" s="971"/>
      <c r="AN41" s="971"/>
      <c r="AO41" s="971"/>
      <c r="AP41" s="971"/>
      <c r="AQ41" s="971"/>
      <c r="AR41" s="971"/>
      <c r="AS41" s="971"/>
      <c r="AT41" s="971"/>
      <c r="AU41" s="971"/>
      <c r="AV41" s="971"/>
      <c r="AW41" s="971"/>
      <c r="AX41" s="971"/>
      <c r="AY41" s="971"/>
      <c r="AZ41" s="1043"/>
      <c r="BA41" s="1043"/>
      <c r="BB41" s="1043"/>
      <c r="BC41" s="1043"/>
      <c r="BD41" s="1043"/>
      <c r="BE41" s="972"/>
      <c r="BF41" s="972"/>
      <c r="BG41" s="972"/>
      <c r="BH41" s="972"/>
      <c r="BI41" s="973"/>
      <c r="BJ41" s="220"/>
      <c r="BK41" s="220"/>
      <c r="BL41" s="220"/>
      <c r="BM41" s="220"/>
      <c r="BN41" s="220"/>
      <c r="BO41" s="229"/>
      <c r="BP41" s="229"/>
      <c r="BQ41" s="226">
        <v>35</v>
      </c>
      <c r="BR41" s="227"/>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18"/>
    </row>
    <row r="42" spans="1:131" ht="26.25" customHeight="1" x14ac:dyDescent="0.2">
      <c r="A42" s="226">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0"/>
      <c r="AL42" s="971"/>
      <c r="AM42" s="971"/>
      <c r="AN42" s="971"/>
      <c r="AO42" s="971"/>
      <c r="AP42" s="971"/>
      <c r="AQ42" s="971"/>
      <c r="AR42" s="971"/>
      <c r="AS42" s="971"/>
      <c r="AT42" s="971"/>
      <c r="AU42" s="971"/>
      <c r="AV42" s="971"/>
      <c r="AW42" s="971"/>
      <c r="AX42" s="971"/>
      <c r="AY42" s="971"/>
      <c r="AZ42" s="1043"/>
      <c r="BA42" s="1043"/>
      <c r="BB42" s="1043"/>
      <c r="BC42" s="1043"/>
      <c r="BD42" s="1043"/>
      <c r="BE42" s="972"/>
      <c r="BF42" s="972"/>
      <c r="BG42" s="972"/>
      <c r="BH42" s="972"/>
      <c r="BI42" s="973"/>
      <c r="BJ42" s="220"/>
      <c r="BK42" s="220"/>
      <c r="BL42" s="220"/>
      <c r="BM42" s="220"/>
      <c r="BN42" s="220"/>
      <c r="BO42" s="229"/>
      <c r="BP42" s="229"/>
      <c r="BQ42" s="226">
        <v>36</v>
      </c>
      <c r="BR42" s="227"/>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18"/>
    </row>
    <row r="43" spans="1:131" ht="26.25" customHeight="1" x14ac:dyDescent="0.2">
      <c r="A43" s="226">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0"/>
      <c r="AL43" s="971"/>
      <c r="AM43" s="971"/>
      <c r="AN43" s="971"/>
      <c r="AO43" s="971"/>
      <c r="AP43" s="971"/>
      <c r="AQ43" s="971"/>
      <c r="AR43" s="971"/>
      <c r="AS43" s="971"/>
      <c r="AT43" s="971"/>
      <c r="AU43" s="971"/>
      <c r="AV43" s="971"/>
      <c r="AW43" s="971"/>
      <c r="AX43" s="971"/>
      <c r="AY43" s="971"/>
      <c r="AZ43" s="1043"/>
      <c r="BA43" s="1043"/>
      <c r="BB43" s="1043"/>
      <c r="BC43" s="1043"/>
      <c r="BD43" s="1043"/>
      <c r="BE43" s="972"/>
      <c r="BF43" s="972"/>
      <c r="BG43" s="972"/>
      <c r="BH43" s="972"/>
      <c r="BI43" s="973"/>
      <c r="BJ43" s="220"/>
      <c r="BK43" s="220"/>
      <c r="BL43" s="220"/>
      <c r="BM43" s="220"/>
      <c r="BN43" s="220"/>
      <c r="BO43" s="229"/>
      <c r="BP43" s="229"/>
      <c r="BQ43" s="226">
        <v>37</v>
      </c>
      <c r="BR43" s="227"/>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18"/>
    </row>
    <row r="44" spans="1:131" ht="26.25" customHeight="1" x14ac:dyDescent="0.2">
      <c r="A44" s="226">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0"/>
      <c r="AL44" s="971"/>
      <c r="AM44" s="971"/>
      <c r="AN44" s="971"/>
      <c r="AO44" s="971"/>
      <c r="AP44" s="971"/>
      <c r="AQ44" s="971"/>
      <c r="AR44" s="971"/>
      <c r="AS44" s="971"/>
      <c r="AT44" s="971"/>
      <c r="AU44" s="971"/>
      <c r="AV44" s="971"/>
      <c r="AW44" s="971"/>
      <c r="AX44" s="971"/>
      <c r="AY44" s="971"/>
      <c r="AZ44" s="1043"/>
      <c r="BA44" s="1043"/>
      <c r="BB44" s="1043"/>
      <c r="BC44" s="1043"/>
      <c r="BD44" s="1043"/>
      <c r="BE44" s="972"/>
      <c r="BF44" s="972"/>
      <c r="BG44" s="972"/>
      <c r="BH44" s="972"/>
      <c r="BI44" s="973"/>
      <c r="BJ44" s="220"/>
      <c r="BK44" s="220"/>
      <c r="BL44" s="220"/>
      <c r="BM44" s="220"/>
      <c r="BN44" s="220"/>
      <c r="BO44" s="229"/>
      <c r="BP44" s="229"/>
      <c r="BQ44" s="226">
        <v>38</v>
      </c>
      <c r="BR44" s="227"/>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18"/>
    </row>
    <row r="45" spans="1:131" ht="26.25" customHeight="1" x14ac:dyDescent="0.2">
      <c r="A45" s="226">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0"/>
      <c r="AL45" s="971"/>
      <c r="AM45" s="971"/>
      <c r="AN45" s="971"/>
      <c r="AO45" s="971"/>
      <c r="AP45" s="971"/>
      <c r="AQ45" s="971"/>
      <c r="AR45" s="971"/>
      <c r="AS45" s="971"/>
      <c r="AT45" s="971"/>
      <c r="AU45" s="971"/>
      <c r="AV45" s="971"/>
      <c r="AW45" s="971"/>
      <c r="AX45" s="971"/>
      <c r="AY45" s="971"/>
      <c r="AZ45" s="1043"/>
      <c r="BA45" s="1043"/>
      <c r="BB45" s="1043"/>
      <c r="BC45" s="1043"/>
      <c r="BD45" s="1043"/>
      <c r="BE45" s="972"/>
      <c r="BF45" s="972"/>
      <c r="BG45" s="972"/>
      <c r="BH45" s="972"/>
      <c r="BI45" s="973"/>
      <c r="BJ45" s="220"/>
      <c r="BK45" s="220"/>
      <c r="BL45" s="220"/>
      <c r="BM45" s="220"/>
      <c r="BN45" s="220"/>
      <c r="BO45" s="229"/>
      <c r="BP45" s="229"/>
      <c r="BQ45" s="226">
        <v>39</v>
      </c>
      <c r="BR45" s="227"/>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18"/>
    </row>
    <row r="46" spans="1:131" ht="26.25" customHeight="1" x14ac:dyDescent="0.2">
      <c r="A46" s="226">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0"/>
      <c r="AL46" s="971"/>
      <c r="AM46" s="971"/>
      <c r="AN46" s="971"/>
      <c r="AO46" s="971"/>
      <c r="AP46" s="971"/>
      <c r="AQ46" s="971"/>
      <c r="AR46" s="971"/>
      <c r="AS46" s="971"/>
      <c r="AT46" s="971"/>
      <c r="AU46" s="971"/>
      <c r="AV46" s="971"/>
      <c r="AW46" s="971"/>
      <c r="AX46" s="971"/>
      <c r="AY46" s="971"/>
      <c r="AZ46" s="1043"/>
      <c r="BA46" s="1043"/>
      <c r="BB46" s="1043"/>
      <c r="BC46" s="1043"/>
      <c r="BD46" s="1043"/>
      <c r="BE46" s="972"/>
      <c r="BF46" s="972"/>
      <c r="BG46" s="972"/>
      <c r="BH46" s="972"/>
      <c r="BI46" s="973"/>
      <c r="BJ46" s="220"/>
      <c r="BK46" s="220"/>
      <c r="BL46" s="220"/>
      <c r="BM46" s="220"/>
      <c r="BN46" s="220"/>
      <c r="BO46" s="229"/>
      <c r="BP46" s="229"/>
      <c r="BQ46" s="226">
        <v>40</v>
      </c>
      <c r="BR46" s="227"/>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18"/>
    </row>
    <row r="47" spans="1:131" ht="26.25" customHeight="1" x14ac:dyDescent="0.2">
      <c r="A47" s="226">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0"/>
      <c r="AL47" s="971"/>
      <c r="AM47" s="971"/>
      <c r="AN47" s="971"/>
      <c r="AO47" s="971"/>
      <c r="AP47" s="971"/>
      <c r="AQ47" s="971"/>
      <c r="AR47" s="971"/>
      <c r="AS47" s="971"/>
      <c r="AT47" s="971"/>
      <c r="AU47" s="971"/>
      <c r="AV47" s="971"/>
      <c r="AW47" s="971"/>
      <c r="AX47" s="971"/>
      <c r="AY47" s="971"/>
      <c r="AZ47" s="1043"/>
      <c r="BA47" s="1043"/>
      <c r="BB47" s="1043"/>
      <c r="BC47" s="1043"/>
      <c r="BD47" s="1043"/>
      <c r="BE47" s="972"/>
      <c r="BF47" s="972"/>
      <c r="BG47" s="972"/>
      <c r="BH47" s="972"/>
      <c r="BI47" s="973"/>
      <c r="BJ47" s="220"/>
      <c r="BK47" s="220"/>
      <c r="BL47" s="220"/>
      <c r="BM47" s="220"/>
      <c r="BN47" s="220"/>
      <c r="BO47" s="229"/>
      <c r="BP47" s="229"/>
      <c r="BQ47" s="226">
        <v>41</v>
      </c>
      <c r="BR47" s="227"/>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18"/>
    </row>
    <row r="48" spans="1:131" ht="26.25" customHeight="1" x14ac:dyDescent="0.2">
      <c r="A48" s="226">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0"/>
      <c r="AL48" s="971"/>
      <c r="AM48" s="971"/>
      <c r="AN48" s="971"/>
      <c r="AO48" s="971"/>
      <c r="AP48" s="971"/>
      <c r="AQ48" s="971"/>
      <c r="AR48" s="971"/>
      <c r="AS48" s="971"/>
      <c r="AT48" s="971"/>
      <c r="AU48" s="971"/>
      <c r="AV48" s="971"/>
      <c r="AW48" s="971"/>
      <c r="AX48" s="971"/>
      <c r="AY48" s="971"/>
      <c r="AZ48" s="1043"/>
      <c r="BA48" s="1043"/>
      <c r="BB48" s="1043"/>
      <c r="BC48" s="1043"/>
      <c r="BD48" s="1043"/>
      <c r="BE48" s="972"/>
      <c r="BF48" s="972"/>
      <c r="BG48" s="972"/>
      <c r="BH48" s="972"/>
      <c r="BI48" s="973"/>
      <c r="BJ48" s="220"/>
      <c r="BK48" s="220"/>
      <c r="BL48" s="220"/>
      <c r="BM48" s="220"/>
      <c r="BN48" s="220"/>
      <c r="BO48" s="229"/>
      <c r="BP48" s="229"/>
      <c r="BQ48" s="226">
        <v>42</v>
      </c>
      <c r="BR48" s="227"/>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18"/>
    </row>
    <row r="49" spans="1:131" ht="26.25" customHeight="1" x14ac:dyDescent="0.2">
      <c r="A49" s="226">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0"/>
      <c r="AL49" s="971"/>
      <c r="AM49" s="971"/>
      <c r="AN49" s="971"/>
      <c r="AO49" s="971"/>
      <c r="AP49" s="971"/>
      <c r="AQ49" s="971"/>
      <c r="AR49" s="971"/>
      <c r="AS49" s="971"/>
      <c r="AT49" s="971"/>
      <c r="AU49" s="971"/>
      <c r="AV49" s="971"/>
      <c r="AW49" s="971"/>
      <c r="AX49" s="971"/>
      <c r="AY49" s="971"/>
      <c r="AZ49" s="1043"/>
      <c r="BA49" s="1043"/>
      <c r="BB49" s="1043"/>
      <c r="BC49" s="1043"/>
      <c r="BD49" s="1043"/>
      <c r="BE49" s="972"/>
      <c r="BF49" s="972"/>
      <c r="BG49" s="972"/>
      <c r="BH49" s="972"/>
      <c r="BI49" s="973"/>
      <c r="BJ49" s="220"/>
      <c r="BK49" s="220"/>
      <c r="BL49" s="220"/>
      <c r="BM49" s="220"/>
      <c r="BN49" s="220"/>
      <c r="BO49" s="229"/>
      <c r="BP49" s="229"/>
      <c r="BQ49" s="226">
        <v>43</v>
      </c>
      <c r="BR49" s="227"/>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18"/>
    </row>
    <row r="50" spans="1:131" ht="26.25" customHeight="1" x14ac:dyDescent="0.2">
      <c r="A50" s="226">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2"/>
      <c r="BF50" s="972"/>
      <c r="BG50" s="972"/>
      <c r="BH50" s="972"/>
      <c r="BI50" s="973"/>
      <c r="BJ50" s="220"/>
      <c r="BK50" s="220"/>
      <c r="BL50" s="220"/>
      <c r="BM50" s="220"/>
      <c r="BN50" s="220"/>
      <c r="BO50" s="229"/>
      <c r="BP50" s="229"/>
      <c r="BQ50" s="226">
        <v>44</v>
      </c>
      <c r="BR50" s="227"/>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18"/>
    </row>
    <row r="51" spans="1:131" ht="26.25" customHeight="1" x14ac:dyDescent="0.2">
      <c r="A51" s="226">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2"/>
      <c r="BF51" s="972"/>
      <c r="BG51" s="972"/>
      <c r="BH51" s="972"/>
      <c r="BI51" s="973"/>
      <c r="BJ51" s="220"/>
      <c r="BK51" s="220"/>
      <c r="BL51" s="220"/>
      <c r="BM51" s="220"/>
      <c r="BN51" s="220"/>
      <c r="BO51" s="229"/>
      <c r="BP51" s="229"/>
      <c r="BQ51" s="226">
        <v>45</v>
      </c>
      <c r="BR51" s="227"/>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18"/>
    </row>
    <row r="52" spans="1:131" ht="26.25" customHeight="1" x14ac:dyDescent="0.2">
      <c r="A52" s="226">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2"/>
      <c r="BF52" s="972"/>
      <c r="BG52" s="972"/>
      <c r="BH52" s="972"/>
      <c r="BI52" s="973"/>
      <c r="BJ52" s="220"/>
      <c r="BK52" s="220"/>
      <c r="BL52" s="220"/>
      <c r="BM52" s="220"/>
      <c r="BN52" s="220"/>
      <c r="BO52" s="229"/>
      <c r="BP52" s="229"/>
      <c r="BQ52" s="226">
        <v>46</v>
      </c>
      <c r="BR52" s="227"/>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18"/>
    </row>
    <row r="53" spans="1:131" ht="26.25" customHeight="1" x14ac:dyDescent="0.2">
      <c r="A53" s="226">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2"/>
      <c r="BF53" s="972"/>
      <c r="BG53" s="972"/>
      <c r="BH53" s="972"/>
      <c r="BI53" s="973"/>
      <c r="BJ53" s="220"/>
      <c r="BK53" s="220"/>
      <c r="BL53" s="220"/>
      <c r="BM53" s="220"/>
      <c r="BN53" s="220"/>
      <c r="BO53" s="229"/>
      <c r="BP53" s="229"/>
      <c r="BQ53" s="226">
        <v>47</v>
      </c>
      <c r="BR53" s="227"/>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18"/>
    </row>
    <row r="54" spans="1:131" ht="26.25" customHeight="1" x14ac:dyDescent="0.2">
      <c r="A54" s="226">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2"/>
      <c r="BF54" s="972"/>
      <c r="BG54" s="972"/>
      <c r="BH54" s="972"/>
      <c r="BI54" s="973"/>
      <c r="BJ54" s="220"/>
      <c r="BK54" s="220"/>
      <c r="BL54" s="220"/>
      <c r="BM54" s="220"/>
      <c r="BN54" s="220"/>
      <c r="BO54" s="229"/>
      <c r="BP54" s="229"/>
      <c r="BQ54" s="226">
        <v>48</v>
      </c>
      <c r="BR54" s="227"/>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18"/>
    </row>
    <row r="55" spans="1:131" ht="26.25" customHeight="1" x14ac:dyDescent="0.2">
      <c r="A55" s="226">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2"/>
      <c r="BF55" s="972"/>
      <c r="BG55" s="972"/>
      <c r="BH55" s="972"/>
      <c r="BI55" s="973"/>
      <c r="BJ55" s="220"/>
      <c r="BK55" s="220"/>
      <c r="BL55" s="220"/>
      <c r="BM55" s="220"/>
      <c r="BN55" s="220"/>
      <c r="BO55" s="229"/>
      <c r="BP55" s="229"/>
      <c r="BQ55" s="226">
        <v>49</v>
      </c>
      <c r="BR55" s="227"/>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18"/>
    </row>
    <row r="56" spans="1:131" ht="26.25" customHeight="1" x14ac:dyDescent="0.2">
      <c r="A56" s="226">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2"/>
      <c r="BF56" s="972"/>
      <c r="BG56" s="972"/>
      <c r="BH56" s="972"/>
      <c r="BI56" s="973"/>
      <c r="BJ56" s="220"/>
      <c r="BK56" s="220"/>
      <c r="BL56" s="220"/>
      <c r="BM56" s="220"/>
      <c r="BN56" s="220"/>
      <c r="BO56" s="229"/>
      <c r="BP56" s="229"/>
      <c r="BQ56" s="226">
        <v>50</v>
      </c>
      <c r="BR56" s="227"/>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18"/>
    </row>
    <row r="57" spans="1:131" ht="26.25" customHeight="1" x14ac:dyDescent="0.2">
      <c r="A57" s="226">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2"/>
      <c r="BF57" s="972"/>
      <c r="BG57" s="972"/>
      <c r="BH57" s="972"/>
      <c r="BI57" s="973"/>
      <c r="BJ57" s="220"/>
      <c r="BK57" s="220"/>
      <c r="BL57" s="220"/>
      <c r="BM57" s="220"/>
      <c r="BN57" s="220"/>
      <c r="BO57" s="229"/>
      <c r="BP57" s="229"/>
      <c r="BQ57" s="226">
        <v>51</v>
      </c>
      <c r="BR57" s="227"/>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18"/>
    </row>
    <row r="58" spans="1:131" ht="26.25" customHeight="1" x14ac:dyDescent="0.2">
      <c r="A58" s="226">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2"/>
      <c r="BF58" s="972"/>
      <c r="BG58" s="972"/>
      <c r="BH58" s="972"/>
      <c r="BI58" s="973"/>
      <c r="BJ58" s="220"/>
      <c r="BK58" s="220"/>
      <c r="BL58" s="220"/>
      <c r="BM58" s="220"/>
      <c r="BN58" s="220"/>
      <c r="BO58" s="229"/>
      <c r="BP58" s="229"/>
      <c r="BQ58" s="226">
        <v>52</v>
      </c>
      <c r="BR58" s="227"/>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18"/>
    </row>
    <row r="59" spans="1:131" ht="26.25" customHeight="1" x14ac:dyDescent="0.2">
      <c r="A59" s="226">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2"/>
      <c r="BF59" s="972"/>
      <c r="BG59" s="972"/>
      <c r="BH59" s="972"/>
      <c r="BI59" s="973"/>
      <c r="BJ59" s="220"/>
      <c r="BK59" s="220"/>
      <c r="BL59" s="220"/>
      <c r="BM59" s="220"/>
      <c r="BN59" s="220"/>
      <c r="BO59" s="229"/>
      <c r="BP59" s="229"/>
      <c r="BQ59" s="226">
        <v>53</v>
      </c>
      <c r="BR59" s="227"/>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18"/>
    </row>
    <row r="60" spans="1:131" ht="26.25" customHeight="1" x14ac:dyDescent="0.2">
      <c r="A60" s="226">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2"/>
      <c r="BF60" s="972"/>
      <c r="BG60" s="972"/>
      <c r="BH60" s="972"/>
      <c r="BI60" s="973"/>
      <c r="BJ60" s="220"/>
      <c r="BK60" s="220"/>
      <c r="BL60" s="220"/>
      <c r="BM60" s="220"/>
      <c r="BN60" s="220"/>
      <c r="BO60" s="229"/>
      <c r="BP60" s="229"/>
      <c r="BQ60" s="226">
        <v>54</v>
      </c>
      <c r="BR60" s="227"/>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18"/>
    </row>
    <row r="61" spans="1:131" ht="26.25" customHeight="1" thickBot="1" x14ac:dyDescent="0.25">
      <c r="A61" s="226">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2"/>
      <c r="BF61" s="972"/>
      <c r="BG61" s="972"/>
      <c r="BH61" s="972"/>
      <c r="BI61" s="973"/>
      <c r="BJ61" s="220"/>
      <c r="BK61" s="220"/>
      <c r="BL61" s="220"/>
      <c r="BM61" s="220"/>
      <c r="BN61" s="220"/>
      <c r="BO61" s="229"/>
      <c r="BP61" s="229"/>
      <c r="BQ61" s="226">
        <v>55</v>
      </c>
      <c r="BR61" s="227"/>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18"/>
    </row>
    <row r="62" spans="1:131" ht="26.25" customHeight="1" x14ac:dyDescent="0.2">
      <c r="A62" s="226">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2"/>
      <c r="BF62" s="972"/>
      <c r="BG62" s="972"/>
      <c r="BH62" s="972"/>
      <c r="BI62" s="973"/>
      <c r="BJ62" s="1029" t="s">
        <v>395</v>
      </c>
      <c r="BK62" s="1030"/>
      <c r="BL62" s="1030"/>
      <c r="BM62" s="1030"/>
      <c r="BN62" s="1031"/>
      <c r="BO62" s="229"/>
      <c r="BP62" s="229"/>
      <c r="BQ62" s="226">
        <v>56</v>
      </c>
      <c r="BR62" s="227"/>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2"/>
      <c r="AF63" s="1023">
        <v>1142</v>
      </c>
      <c r="AG63" s="959"/>
      <c r="AH63" s="959"/>
      <c r="AI63" s="959"/>
      <c r="AJ63" s="1024"/>
      <c r="AK63" s="1025"/>
      <c r="AL63" s="963"/>
      <c r="AM63" s="963"/>
      <c r="AN63" s="963"/>
      <c r="AO63" s="963"/>
      <c r="AP63" s="959">
        <v>4606</v>
      </c>
      <c r="AQ63" s="959"/>
      <c r="AR63" s="959"/>
      <c r="AS63" s="959"/>
      <c r="AT63" s="959"/>
      <c r="AU63" s="959">
        <v>307</v>
      </c>
      <c r="AV63" s="959"/>
      <c r="AW63" s="959"/>
      <c r="AX63" s="959"/>
      <c r="AY63" s="959"/>
      <c r="AZ63" s="1019"/>
      <c r="BA63" s="1019"/>
      <c r="BB63" s="1019"/>
      <c r="BC63" s="1019"/>
      <c r="BD63" s="1019"/>
      <c r="BE63" s="960"/>
      <c r="BF63" s="960"/>
      <c r="BG63" s="960"/>
      <c r="BH63" s="960"/>
      <c r="BI63" s="961"/>
      <c r="BJ63" s="1020" t="s">
        <v>123</v>
      </c>
      <c r="BK63" s="953"/>
      <c r="BL63" s="953"/>
      <c r="BM63" s="953"/>
      <c r="BN63" s="1021"/>
      <c r="BO63" s="229"/>
      <c r="BP63" s="229"/>
      <c r="BQ63" s="226">
        <v>57</v>
      </c>
      <c r="BR63" s="227"/>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18"/>
    </row>
    <row r="66" spans="1:131" ht="26.25" customHeight="1" x14ac:dyDescent="0.2">
      <c r="A66" s="997" t="s">
        <v>398</v>
      </c>
      <c r="B66" s="998"/>
      <c r="C66" s="998"/>
      <c r="D66" s="998"/>
      <c r="E66" s="998"/>
      <c r="F66" s="998"/>
      <c r="G66" s="998"/>
      <c r="H66" s="998"/>
      <c r="I66" s="998"/>
      <c r="J66" s="998"/>
      <c r="K66" s="998"/>
      <c r="L66" s="998"/>
      <c r="M66" s="998"/>
      <c r="N66" s="998"/>
      <c r="O66" s="998"/>
      <c r="P66" s="999"/>
      <c r="Q66" s="1003" t="s">
        <v>381</v>
      </c>
      <c r="R66" s="1004"/>
      <c r="S66" s="1004"/>
      <c r="T66" s="1004"/>
      <c r="U66" s="1005"/>
      <c r="V66" s="1003" t="s">
        <v>382</v>
      </c>
      <c r="W66" s="1004"/>
      <c r="X66" s="1004"/>
      <c r="Y66" s="1004"/>
      <c r="Z66" s="1005"/>
      <c r="AA66" s="1003" t="s">
        <v>383</v>
      </c>
      <c r="AB66" s="1004"/>
      <c r="AC66" s="1004"/>
      <c r="AD66" s="1004"/>
      <c r="AE66" s="1005"/>
      <c r="AF66" s="1009" t="s">
        <v>384</v>
      </c>
      <c r="AG66" s="1010"/>
      <c r="AH66" s="1010"/>
      <c r="AI66" s="1010"/>
      <c r="AJ66" s="1011"/>
      <c r="AK66" s="1003" t="s">
        <v>385</v>
      </c>
      <c r="AL66" s="998"/>
      <c r="AM66" s="998"/>
      <c r="AN66" s="998"/>
      <c r="AO66" s="999"/>
      <c r="AP66" s="1003" t="s">
        <v>386</v>
      </c>
      <c r="AQ66" s="1004"/>
      <c r="AR66" s="1004"/>
      <c r="AS66" s="1004"/>
      <c r="AT66" s="1005"/>
      <c r="AU66" s="1003" t="s">
        <v>399</v>
      </c>
      <c r="AV66" s="1004"/>
      <c r="AW66" s="1004"/>
      <c r="AX66" s="1004"/>
      <c r="AY66" s="1005"/>
      <c r="AZ66" s="1003" t="s">
        <v>365</v>
      </c>
      <c r="BA66" s="1004"/>
      <c r="BB66" s="1004"/>
      <c r="BC66" s="1004"/>
      <c r="BD66" s="1017"/>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7" t="s">
        <v>553</v>
      </c>
      <c r="C68" s="988"/>
      <c r="D68" s="988"/>
      <c r="E68" s="988"/>
      <c r="F68" s="988"/>
      <c r="G68" s="988"/>
      <c r="H68" s="988"/>
      <c r="I68" s="988"/>
      <c r="J68" s="988"/>
      <c r="K68" s="988"/>
      <c r="L68" s="988"/>
      <c r="M68" s="988"/>
      <c r="N68" s="988"/>
      <c r="O68" s="988"/>
      <c r="P68" s="989"/>
      <c r="Q68" s="990">
        <v>3009</v>
      </c>
      <c r="R68" s="984"/>
      <c r="S68" s="984"/>
      <c r="T68" s="984"/>
      <c r="U68" s="984"/>
      <c r="V68" s="984">
        <v>2694</v>
      </c>
      <c r="W68" s="984"/>
      <c r="X68" s="984"/>
      <c r="Y68" s="984"/>
      <c r="Z68" s="984"/>
      <c r="AA68" s="984">
        <v>315</v>
      </c>
      <c r="AB68" s="984"/>
      <c r="AC68" s="984"/>
      <c r="AD68" s="984"/>
      <c r="AE68" s="984"/>
      <c r="AF68" s="984">
        <v>315</v>
      </c>
      <c r="AG68" s="984"/>
      <c r="AH68" s="984"/>
      <c r="AI68" s="984"/>
      <c r="AJ68" s="984"/>
      <c r="AK68" s="984">
        <v>73</v>
      </c>
      <c r="AL68" s="984"/>
      <c r="AM68" s="984"/>
      <c r="AN68" s="984"/>
      <c r="AO68" s="984"/>
      <c r="AP68" s="984">
        <v>1083</v>
      </c>
      <c r="AQ68" s="984"/>
      <c r="AR68" s="984"/>
      <c r="AS68" s="984"/>
      <c r="AT68" s="984"/>
      <c r="AU68" s="984">
        <v>220</v>
      </c>
      <c r="AV68" s="984"/>
      <c r="AW68" s="984"/>
      <c r="AX68" s="984"/>
      <c r="AY68" s="984"/>
      <c r="AZ68" s="985"/>
      <c r="BA68" s="985"/>
      <c r="BB68" s="985"/>
      <c r="BC68" s="985"/>
      <c r="BD68" s="986"/>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7139</v>
      </c>
      <c r="R69" s="971"/>
      <c r="S69" s="971"/>
      <c r="T69" s="971"/>
      <c r="U69" s="971"/>
      <c r="V69" s="971">
        <v>6979</v>
      </c>
      <c r="W69" s="971"/>
      <c r="X69" s="971"/>
      <c r="Y69" s="971"/>
      <c r="Z69" s="971"/>
      <c r="AA69" s="971">
        <v>160</v>
      </c>
      <c r="AB69" s="971"/>
      <c r="AC69" s="971"/>
      <c r="AD69" s="971"/>
      <c r="AE69" s="971"/>
      <c r="AF69" s="971">
        <v>160</v>
      </c>
      <c r="AG69" s="971"/>
      <c r="AH69" s="971"/>
      <c r="AI69" s="971"/>
      <c r="AJ69" s="971"/>
      <c r="AK69" s="971">
        <v>208</v>
      </c>
      <c r="AL69" s="971"/>
      <c r="AM69" s="971"/>
      <c r="AN69" s="971"/>
      <c r="AO69" s="971"/>
      <c r="AP69" s="971">
        <v>936</v>
      </c>
      <c r="AQ69" s="971"/>
      <c r="AR69" s="971"/>
      <c r="AS69" s="971"/>
      <c r="AT69" s="971"/>
      <c r="AU69" s="981">
        <v>84</v>
      </c>
      <c r="AV69" s="979"/>
      <c r="AW69" s="979"/>
      <c r="AX69" s="979"/>
      <c r="AY69" s="980"/>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2262.6179999999999</v>
      </c>
      <c r="R70" s="971"/>
      <c r="S70" s="971"/>
      <c r="T70" s="971"/>
      <c r="U70" s="971"/>
      <c r="V70" s="971">
        <v>2224.6640000000002</v>
      </c>
      <c r="W70" s="971"/>
      <c r="X70" s="971"/>
      <c r="Y70" s="971"/>
      <c r="Z70" s="971"/>
      <c r="AA70" s="971">
        <v>37.954000000000001</v>
      </c>
      <c r="AB70" s="971"/>
      <c r="AC70" s="971"/>
      <c r="AD70" s="971"/>
      <c r="AE70" s="971"/>
      <c r="AF70" s="971">
        <v>37.954000000000001</v>
      </c>
      <c r="AG70" s="971"/>
      <c r="AH70" s="971"/>
      <c r="AI70" s="971"/>
      <c r="AJ70" s="971"/>
      <c r="AK70" s="971" t="s">
        <v>487</v>
      </c>
      <c r="AL70" s="971"/>
      <c r="AM70" s="971"/>
      <c r="AN70" s="971"/>
      <c r="AO70" s="971"/>
      <c r="AP70" s="971" t="s">
        <v>487</v>
      </c>
      <c r="AQ70" s="971"/>
      <c r="AR70" s="971"/>
      <c r="AS70" s="971"/>
      <c r="AT70" s="971"/>
      <c r="AU70" s="971" t="s">
        <v>487</v>
      </c>
      <c r="AV70" s="971"/>
      <c r="AW70" s="971"/>
      <c r="AX70" s="971"/>
      <c r="AY70" s="971"/>
      <c r="AZ70" s="972" t="s">
        <v>558</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924950.43299999996</v>
      </c>
      <c r="R71" s="971"/>
      <c r="S71" s="971"/>
      <c r="T71" s="971"/>
      <c r="U71" s="971"/>
      <c r="V71" s="971">
        <v>909344.67599999998</v>
      </c>
      <c r="W71" s="971"/>
      <c r="X71" s="971"/>
      <c r="Y71" s="971"/>
      <c r="Z71" s="971"/>
      <c r="AA71" s="971">
        <v>15605.757</v>
      </c>
      <c r="AB71" s="971"/>
      <c r="AC71" s="971"/>
      <c r="AD71" s="971"/>
      <c r="AE71" s="971"/>
      <c r="AF71" s="971">
        <v>15605.757</v>
      </c>
      <c r="AG71" s="971"/>
      <c r="AH71" s="971"/>
      <c r="AI71" s="971"/>
      <c r="AJ71" s="971"/>
      <c r="AK71" s="971">
        <v>9689.6970000000001</v>
      </c>
      <c r="AL71" s="971"/>
      <c r="AM71" s="971"/>
      <c r="AN71" s="971"/>
      <c r="AO71" s="971"/>
      <c r="AP71" s="971" t="s">
        <v>487</v>
      </c>
      <c r="AQ71" s="971"/>
      <c r="AR71" s="971"/>
      <c r="AS71" s="971"/>
      <c r="AT71" s="971"/>
      <c r="AU71" s="971" t="s">
        <v>487</v>
      </c>
      <c r="AV71" s="971"/>
      <c r="AW71" s="971"/>
      <c r="AX71" s="971"/>
      <c r="AY71" s="971"/>
      <c r="AZ71" s="972" t="s">
        <v>559</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22583.002</v>
      </c>
      <c r="R72" s="971"/>
      <c r="S72" s="971"/>
      <c r="T72" s="971"/>
      <c r="U72" s="971"/>
      <c r="V72" s="971">
        <v>21732.096000000001</v>
      </c>
      <c r="W72" s="971"/>
      <c r="X72" s="971"/>
      <c r="Y72" s="971"/>
      <c r="Z72" s="971"/>
      <c r="AA72" s="971">
        <v>850.90599999999995</v>
      </c>
      <c r="AB72" s="971"/>
      <c r="AC72" s="971"/>
      <c r="AD72" s="971"/>
      <c r="AE72" s="971"/>
      <c r="AF72" s="971">
        <v>850.90599999999995</v>
      </c>
      <c r="AG72" s="971"/>
      <c r="AH72" s="971"/>
      <c r="AI72" s="971"/>
      <c r="AJ72" s="971"/>
      <c r="AK72" s="971">
        <v>20.7</v>
      </c>
      <c r="AL72" s="971"/>
      <c r="AM72" s="971"/>
      <c r="AN72" s="971"/>
      <c r="AO72" s="971"/>
      <c r="AP72" s="971" t="s">
        <v>487</v>
      </c>
      <c r="AQ72" s="971"/>
      <c r="AR72" s="971"/>
      <c r="AS72" s="971"/>
      <c r="AT72" s="971"/>
      <c r="AU72" s="971" t="s">
        <v>487</v>
      </c>
      <c r="AV72" s="971"/>
      <c r="AW72" s="971"/>
      <c r="AX72" s="971"/>
      <c r="AY72" s="971"/>
      <c r="AZ72" s="972" t="s">
        <v>558</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137.75700000000001</v>
      </c>
      <c r="R73" s="971"/>
      <c r="S73" s="971"/>
      <c r="T73" s="971"/>
      <c r="U73" s="971"/>
      <c r="V73" s="971">
        <v>94.186000000000007</v>
      </c>
      <c r="W73" s="971"/>
      <c r="X73" s="971"/>
      <c r="Y73" s="971"/>
      <c r="Z73" s="971"/>
      <c r="AA73" s="971">
        <v>43.57</v>
      </c>
      <c r="AB73" s="971"/>
      <c r="AC73" s="971"/>
      <c r="AD73" s="971"/>
      <c r="AE73" s="971"/>
      <c r="AF73" s="971">
        <v>43.57</v>
      </c>
      <c r="AG73" s="971"/>
      <c r="AH73" s="971"/>
      <c r="AI73" s="971"/>
      <c r="AJ73" s="971"/>
      <c r="AK73" s="971" t="s">
        <v>487</v>
      </c>
      <c r="AL73" s="971"/>
      <c r="AM73" s="971"/>
      <c r="AN73" s="971"/>
      <c r="AO73" s="971"/>
      <c r="AP73" s="971" t="s">
        <v>487</v>
      </c>
      <c r="AQ73" s="971"/>
      <c r="AR73" s="971"/>
      <c r="AS73" s="971"/>
      <c r="AT73" s="971"/>
      <c r="AU73" s="971" t="s">
        <v>487</v>
      </c>
      <c r="AV73" s="971"/>
      <c r="AW73" s="971"/>
      <c r="AX73" s="971"/>
      <c r="AY73" s="971"/>
      <c r="AZ73" s="972" t="s">
        <v>560</v>
      </c>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561</v>
      </c>
      <c r="C74" s="975"/>
      <c r="D74" s="975"/>
      <c r="E74" s="975"/>
      <c r="F74" s="975"/>
      <c r="G74" s="975"/>
      <c r="H74" s="975"/>
      <c r="I74" s="975"/>
      <c r="J74" s="975"/>
      <c r="K74" s="975"/>
      <c r="L74" s="975"/>
      <c r="M74" s="975"/>
      <c r="N74" s="975"/>
      <c r="O74" s="975"/>
      <c r="P74" s="976"/>
      <c r="Q74" s="977">
        <v>308</v>
      </c>
      <c r="R74" s="971"/>
      <c r="S74" s="971"/>
      <c r="T74" s="971"/>
      <c r="U74" s="971"/>
      <c r="V74" s="971">
        <v>290</v>
      </c>
      <c r="W74" s="971"/>
      <c r="X74" s="971"/>
      <c r="Y74" s="971"/>
      <c r="Z74" s="971"/>
      <c r="AA74" s="971">
        <v>18</v>
      </c>
      <c r="AB74" s="971"/>
      <c r="AC74" s="971"/>
      <c r="AD74" s="971"/>
      <c r="AE74" s="971"/>
      <c r="AF74" s="971">
        <v>18</v>
      </c>
      <c r="AG74" s="971"/>
      <c r="AH74" s="971"/>
      <c r="AI74" s="971"/>
      <c r="AJ74" s="971"/>
      <c r="AK74" s="971">
        <v>7</v>
      </c>
      <c r="AL74" s="971"/>
      <c r="AM74" s="971"/>
      <c r="AN74" s="971"/>
      <c r="AO74" s="971"/>
      <c r="AP74" s="971" t="s">
        <v>123</v>
      </c>
      <c r="AQ74" s="971"/>
      <c r="AR74" s="971"/>
      <c r="AS74" s="971"/>
      <c r="AT74" s="971"/>
      <c r="AU74" s="971" t="s">
        <v>123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562</v>
      </c>
      <c r="C75" s="975"/>
      <c r="D75" s="975"/>
      <c r="E75" s="975"/>
      <c r="F75" s="975"/>
      <c r="G75" s="975"/>
      <c r="H75" s="975"/>
      <c r="I75" s="975"/>
      <c r="J75" s="975"/>
      <c r="K75" s="975"/>
      <c r="L75" s="975"/>
      <c r="M75" s="975"/>
      <c r="N75" s="975"/>
      <c r="O75" s="975"/>
      <c r="P75" s="976"/>
      <c r="Q75" s="978">
        <v>315</v>
      </c>
      <c r="R75" s="979"/>
      <c r="S75" s="979"/>
      <c r="T75" s="979"/>
      <c r="U75" s="980"/>
      <c r="V75" s="981">
        <v>266</v>
      </c>
      <c r="W75" s="979"/>
      <c r="X75" s="979"/>
      <c r="Y75" s="979"/>
      <c r="Z75" s="980"/>
      <c r="AA75" s="981">
        <v>49</v>
      </c>
      <c r="AB75" s="979"/>
      <c r="AC75" s="979"/>
      <c r="AD75" s="979"/>
      <c r="AE75" s="980"/>
      <c r="AF75" s="981">
        <v>49</v>
      </c>
      <c r="AG75" s="979"/>
      <c r="AH75" s="979"/>
      <c r="AI75" s="979"/>
      <c r="AJ75" s="980"/>
      <c r="AK75" s="981">
        <v>7</v>
      </c>
      <c r="AL75" s="979"/>
      <c r="AM75" s="979"/>
      <c r="AN75" s="979"/>
      <c r="AO75" s="980"/>
      <c r="AP75" s="981" t="s">
        <v>123</v>
      </c>
      <c r="AQ75" s="979"/>
      <c r="AR75" s="979"/>
      <c r="AS75" s="979"/>
      <c r="AT75" s="980"/>
      <c r="AU75" s="981" t="s">
        <v>123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557</v>
      </c>
      <c r="C76" s="975"/>
      <c r="D76" s="975"/>
      <c r="E76" s="975"/>
      <c r="F76" s="975"/>
      <c r="G76" s="975"/>
      <c r="H76" s="975"/>
      <c r="I76" s="975"/>
      <c r="J76" s="975"/>
      <c r="K76" s="975"/>
      <c r="L76" s="975"/>
      <c r="M76" s="975"/>
      <c r="N76" s="975"/>
      <c r="O76" s="975"/>
      <c r="P76" s="976"/>
      <c r="Q76" s="978">
        <v>337</v>
      </c>
      <c r="R76" s="979"/>
      <c r="S76" s="979"/>
      <c r="T76" s="979"/>
      <c r="U76" s="980"/>
      <c r="V76" s="981">
        <v>308</v>
      </c>
      <c r="W76" s="979"/>
      <c r="X76" s="979"/>
      <c r="Y76" s="979"/>
      <c r="Z76" s="980"/>
      <c r="AA76" s="981">
        <v>28</v>
      </c>
      <c r="AB76" s="979"/>
      <c r="AC76" s="979"/>
      <c r="AD76" s="979"/>
      <c r="AE76" s="980"/>
      <c r="AF76" s="981">
        <v>28</v>
      </c>
      <c r="AG76" s="979"/>
      <c r="AH76" s="979"/>
      <c r="AI76" s="979"/>
      <c r="AJ76" s="980"/>
      <c r="AK76" s="981">
        <v>5</v>
      </c>
      <c r="AL76" s="979"/>
      <c r="AM76" s="979"/>
      <c r="AN76" s="979"/>
      <c r="AO76" s="980"/>
      <c r="AP76" s="981" t="s">
        <v>548</v>
      </c>
      <c r="AQ76" s="979"/>
      <c r="AR76" s="979"/>
      <c r="AS76" s="979"/>
      <c r="AT76" s="980"/>
      <c r="AU76" s="981" t="s">
        <v>548</v>
      </c>
      <c r="AV76" s="979"/>
      <c r="AW76" s="979"/>
      <c r="AX76" s="979"/>
      <c r="AY76" s="980"/>
      <c r="AZ76" s="982"/>
      <c r="BA76" s="975"/>
      <c r="BB76" s="975"/>
      <c r="BC76" s="975"/>
      <c r="BD76" s="98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17108</v>
      </c>
      <c r="AG88" s="959"/>
      <c r="AH88" s="959"/>
      <c r="AI88" s="959"/>
      <c r="AJ88" s="959"/>
      <c r="AK88" s="963"/>
      <c r="AL88" s="963"/>
      <c r="AM88" s="963"/>
      <c r="AN88" s="963"/>
      <c r="AO88" s="963"/>
      <c r="AP88" s="959">
        <v>2019</v>
      </c>
      <c r="AQ88" s="959"/>
      <c r="AR88" s="959"/>
      <c r="AS88" s="959"/>
      <c r="AT88" s="959"/>
      <c r="AU88" s="959">
        <v>304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563</v>
      </c>
      <c r="CX102" s="953"/>
      <c r="CY102" s="953"/>
      <c r="CZ102" s="953"/>
      <c r="DA102" s="954"/>
      <c r="DB102" s="952">
        <v>128</v>
      </c>
      <c r="DC102" s="953"/>
      <c r="DD102" s="953"/>
      <c r="DE102" s="953"/>
      <c r="DF102" s="954"/>
      <c r="DG102" s="952" t="s">
        <v>563</v>
      </c>
      <c r="DH102" s="953"/>
      <c r="DI102" s="953"/>
      <c r="DJ102" s="953"/>
      <c r="DK102" s="954"/>
      <c r="DL102" s="952" t="s">
        <v>563</v>
      </c>
      <c r="DM102" s="953"/>
      <c r="DN102" s="953"/>
      <c r="DO102" s="953"/>
      <c r="DP102" s="954"/>
      <c r="DQ102" s="952" t="s">
        <v>563</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840440</v>
      </c>
      <c r="AB110" s="889"/>
      <c r="AC110" s="889"/>
      <c r="AD110" s="889"/>
      <c r="AE110" s="890"/>
      <c r="AF110" s="891">
        <v>840645</v>
      </c>
      <c r="AG110" s="889"/>
      <c r="AH110" s="889"/>
      <c r="AI110" s="889"/>
      <c r="AJ110" s="890"/>
      <c r="AK110" s="891">
        <v>817241</v>
      </c>
      <c r="AL110" s="889"/>
      <c r="AM110" s="889"/>
      <c r="AN110" s="889"/>
      <c r="AO110" s="890"/>
      <c r="AP110" s="892">
        <v>11.9</v>
      </c>
      <c r="AQ110" s="893"/>
      <c r="AR110" s="893"/>
      <c r="AS110" s="893"/>
      <c r="AT110" s="894"/>
      <c r="AU110" s="930" t="s">
        <v>70</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7840330</v>
      </c>
      <c r="BR110" s="842"/>
      <c r="BS110" s="842"/>
      <c r="BT110" s="842"/>
      <c r="BU110" s="842"/>
      <c r="BV110" s="842">
        <v>7476444</v>
      </c>
      <c r="BW110" s="842"/>
      <c r="BX110" s="842"/>
      <c r="BY110" s="842"/>
      <c r="BZ110" s="842"/>
      <c r="CA110" s="842">
        <v>7323221</v>
      </c>
      <c r="CB110" s="842"/>
      <c r="CC110" s="842"/>
      <c r="CD110" s="842"/>
      <c r="CE110" s="842"/>
      <c r="CF110" s="866">
        <v>106.3</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123</v>
      </c>
      <c r="DH110" s="842"/>
      <c r="DI110" s="842"/>
      <c r="DJ110" s="842"/>
      <c r="DK110" s="842"/>
      <c r="DL110" s="842" t="s">
        <v>123</v>
      </c>
      <c r="DM110" s="842"/>
      <c r="DN110" s="842"/>
      <c r="DO110" s="842"/>
      <c r="DP110" s="842"/>
      <c r="DQ110" s="842" t="s">
        <v>123</v>
      </c>
      <c r="DR110" s="842"/>
      <c r="DS110" s="842"/>
      <c r="DT110" s="842"/>
      <c r="DU110" s="842"/>
      <c r="DV110" s="843" t="s">
        <v>123</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123</v>
      </c>
      <c r="AB111" s="919"/>
      <c r="AC111" s="919"/>
      <c r="AD111" s="919"/>
      <c r="AE111" s="920"/>
      <c r="AF111" s="921" t="s">
        <v>123</v>
      </c>
      <c r="AG111" s="919"/>
      <c r="AH111" s="919"/>
      <c r="AI111" s="919"/>
      <c r="AJ111" s="920"/>
      <c r="AK111" s="921" t="s">
        <v>123</v>
      </c>
      <c r="AL111" s="919"/>
      <c r="AM111" s="919"/>
      <c r="AN111" s="919"/>
      <c r="AO111" s="920"/>
      <c r="AP111" s="922" t="s">
        <v>123</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123</v>
      </c>
      <c r="BR111" s="817"/>
      <c r="BS111" s="817"/>
      <c r="BT111" s="817"/>
      <c r="BU111" s="817"/>
      <c r="BV111" s="817" t="s">
        <v>123</v>
      </c>
      <c r="BW111" s="817"/>
      <c r="BX111" s="817"/>
      <c r="BY111" s="817"/>
      <c r="BZ111" s="817"/>
      <c r="CA111" s="817" t="s">
        <v>123</v>
      </c>
      <c r="CB111" s="817"/>
      <c r="CC111" s="817"/>
      <c r="CD111" s="817"/>
      <c r="CE111" s="817"/>
      <c r="CF111" s="875" t="s">
        <v>123</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123</v>
      </c>
      <c r="DH111" s="817"/>
      <c r="DI111" s="817"/>
      <c r="DJ111" s="817"/>
      <c r="DK111" s="817"/>
      <c r="DL111" s="817" t="s">
        <v>123</v>
      </c>
      <c r="DM111" s="817"/>
      <c r="DN111" s="817"/>
      <c r="DO111" s="817"/>
      <c r="DP111" s="817"/>
      <c r="DQ111" s="817" t="s">
        <v>123</v>
      </c>
      <c r="DR111" s="817"/>
      <c r="DS111" s="817"/>
      <c r="DT111" s="817"/>
      <c r="DU111" s="817"/>
      <c r="DV111" s="794" t="s">
        <v>123</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123</v>
      </c>
      <c r="AB112" s="780"/>
      <c r="AC112" s="780"/>
      <c r="AD112" s="780"/>
      <c r="AE112" s="781"/>
      <c r="AF112" s="782" t="s">
        <v>123</v>
      </c>
      <c r="AG112" s="780"/>
      <c r="AH112" s="780"/>
      <c r="AI112" s="780"/>
      <c r="AJ112" s="781"/>
      <c r="AK112" s="782" t="s">
        <v>123</v>
      </c>
      <c r="AL112" s="780"/>
      <c r="AM112" s="780"/>
      <c r="AN112" s="780"/>
      <c r="AO112" s="781"/>
      <c r="AP112" s="824" t="s">
        <v>123</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2702355</v>
      </c>
      <c r="BR112" s="817"/>
      <c r="BS112" s="817"/>
      <c r="BT112" s="817"/>
      <c r="BU112" s="817"/>
      <c r="BV112" s="817">
        <v>2335770</v>
      </c>
      <c r="BW112" s="817"/>
      <c r="BX112" s="817"/>
      <c r="BY112" s="817"/>
      <c r="BZ112" s="817"/>
      <c r="CA112" s="817">
        <v>2077666</v>
      </c>
      <c r="CB112" s="817"/>
      <c r="CC112" s="817"/>
      <c r="CD112" s="817"/>
      <c r="CE112" s="817"/>
      <c r="CF112" s="875">
        <v>30.2</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123</v>
      </c>
      <c r="DH112" s="817"/>
      <c r="DI112" s="817"/>
      <c r="DJ112" s="817"/>
      <c r="DK112" s="817"/>
      <c r="DL112" s="817" t="s">
        <v>123</v>
      </c>
      <c r="DM112" s="817"/>
      <c r="DN112" s="817"/>
      <c r="DO112" s="817"/>
      <c r="DP112" s="817"/>
      <c r="DQ112" s="817" t="s">
        <v>123</v>
      </c>
      <c r="DR112" s="817"/>
      <c r="DS112" s="817"/>
      <c r="DT112" s="817"/>
      <c r="DU112" s="817"/>
      <c r="DV112" s="794" t="s">
        <v>123</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371128</v>
      </c>
      <c r="AB113" s="919"/>
      <c r="AC113" s="919"/>
      <c r="AD113" s="919"/>
      <c r="AE113" s="920"/>
      <c r="AF113" s="921">
        <v>322348</v>
      </c>
      <c r="AG113" s="919"/>
      <c r="AH113" s="919"/>
      <c r="AI113" s="919"/>
      <c r="AJ113" s="920"/>
      <c r="AK113" s="921">
        <v>306695</v>
      </c>
      <c r="AL113" s="919"/>
      <c r="AM113" s="919"/>
      <c r="AN113" s="919"/>
      <c r="AO113" s="920"/>
      <c r="AP113" s="922">
        <v>4.5</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323878</v>
      </c>
      <c r="BR113" s="817"/>
      <c r="BS113" s="817"/>
      <c r="BT113" s="817"/>
      <c r="BU113" s="817"/>
      <c r="BV113" s="817">
        <v>274213</v>
      </c>
      <c r="BW113" s="817"/>
      <c r="BX113" s="817"/>
      <c r="BY113" s="817"/>
      <c r="BZ113" s="817"/>
      <c r="CA113" s="817">
        <v>304483</v>
      </c>
      <c r="CB113" s="817"/>
      <c r="CC113" s="817"/>
      <c r="CD113" s="817"/>
      <c r="CE113" s="817"/>
      <c r="CF113" s="875">
        <v>4.4000000000000004</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123</v>
      </c>
      <c r="DH113" s="780"/>
      <c r="DI113" s="780"/>
      <c r="DJ113" s="780"/>
      <c r="DK113" s="781"/>
      <c r="DL113" s="782" t="s">
        <v>123</v>
      </c>
      <c r="DM113" s="780"/>
      <c r="DN113" s="780"/>
      <c r="DO113" s="780"/>
      <c r="DP113" s="781"/>
      <c r="DQ113" s="782" t="s">
        <v>123</v>
      </c>
      <c r="DR113" s="780"/>
      <c r="DS113" s="780"/>
      <c r="DT113" s="780"/>
      <c r="DU113" s="781"/>
      <c r="DV113" s="824" t="s">
        <v>123</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103526</v>
      </c>
      <c r="AB114" s="780"/>
      <c r="AC114" s="780"/>
      <c r="AD114" s="780"/>
      <c r="AE114" s="781"/>
      <c r="AF114" s="782">
        <v>131297</v>
      </c>
      <c r="AG114" s="780"/>
      <c r="AH114" s="780"/>
      <c r="AI114" s="780"/>
      <c r="AJ114" s="781"/>
      <c r="AK114" s="782">
        <v>135945</v>
      </c>
      <c r="AL114" s="780"/>
      <c r="AM114" s="780"/>
      <c r="AN114" s="780"/>
      <c r="AO114" s="781"/>
      <c r="AP114" s="824">
        <v>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t="s">
        <v>123</v>
      </c>
      <c r="BR114" s="817"/>
      <c r="BS114" s="817"/>
      <c r="BT114" s="817"/>
      <c r="BU114" s="817"/>
      <c r="BV114" s="817" t="s">
        <v>123</v>
      </c>
      <c r="BW114" s="817"/>
      <c r="BX114" s="817"/>
      <c r="BY114" s="817"/>
      <c r="BZ114" s="817"/>
      <c r="CA114" s="817" t="s">
        <v>123</v>
      </c>
      <c r="CB114" s="817"/>
      <c r="CC114" s="817"/>
      <c r="CD114" s="817"/>
      <c r="CE114" s="817"/>
      <c r="CF114" s="875" t="s">
        <v>123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123</v>
      </c>
      <c r="DH114" s="780"/>
      <c r="DI114" s="780"/>
      <c r="DJ114" s="780"/>
      <c r="DK114" s="781"/>
      <c r="DL114" s="782" t="s">
        <v>123</v>
      </c>
      <c r="DM114" s="780"/>
      <c r="DN114" s="780"/>
      <c r="DO114" s="780"/>
      <c r="DP114" s="781"/>
      <c r="DQ114" s="782" t="s">
        <v>123</v>
      </c>
      <c r="DR114" s="780"/>
      <c r="DS114" s="780"/>
      <c r="DT114" s="780"/>
      <c r="DU114" s="781"/>
      <c r="DV114" s="824" t="s">
        <v>123</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v>
      </c>
      <c r="AB115" s="919"/>
      <c r="AC115" s="919"/>
      <c r="AD115" s="919"/>
      <c r="AE115" s="920"/>
      <c r="AF115" s="921">
        <v>31</v>
      </c>
      <c r="AG115" s="919"/>
      <c r="AH115" s="919"/>
      <c r="AI115" s="919"/>
      <c r="AJ115" s="920"/>
      <c r="AK115" s="921">
        <v>96</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123</v>
      </c>
      <c r="BR115" s="817"/>
      <c r="BS115" s="817"/>
      <c r="BT115" s="817"/>
      <c r="BU115" s="817"/>
      <c r="BV115" s="817" t="s">
        <v>123</v>
      </c>
      <c r="BW115" s="817"/>
      <c r="BX115" s="817"/>
      <c r="BY115" s="817"/>
      <c r="BZ115" s="817"/>
      <c r="CA115" s="817" t="s">
        <v>123</v>
      </c>
      <c r="CB115" s="817"/>
      <c r="CC115" s="817"/>
      <c r="CD115" s="817"/>
      <c r="CE115" s="817"/>
      <c r="CF115" s="875" t="s">
        <v>123</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123</v>
      </c>
      <c r="DH115" s="780"/>
      <c r="DI115" s="780"/>
      <c r="DJ115" s="780"/>
      <c r="DK115" s="781"/>
      <c r="DL115" s="782" t="s">
        <v>123</v>
      </c>
      <c r="DM115" s="780"/>
      <c r="DN115" s="780"/>
      <c r="DO115" s="780"/>
      <c r="DP115" s="781"/>
      <c r="DQ115" s="782" t="s">
        <v>123</v>
      </c>
      <c r="DR115" s="780"/>
      <c r="DS115" s="780"/>
      <c r="DT115" s="780"/>
      <c r="DU115" s="781"/>
      <c r="DV115" s="824" t="s">
        <v>123</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123</v>
      </c>
      <c r="AB116" s="780"/>
      <c r="AC116" s="780"/>
      <c r="AD116" s="780"/>
      <c r="AE116" s="781"/>
      <c r="AF116" s="782" t="s">
        <v>123</v>
      </c>
      <c r="AG116" s="780"/>
      <c r="AH116" s="780"/>
      <c r="AI116" s="780"/>
      <c r="AJ116" s="781"/>
      <c r="AK116" s="782" t="s">
        <v>123</v>
      </c>
      <c r="AL116" s="780"/>
      <c r="AM116" s="780"/>
      <c r="AN116" s="780"/>
      <c r="AO116" s="781"/>
      <c r="AP116" s="824" t="s">
        <v>123</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123</v>
      </c>
      <c r="BR116" s="817"/>
      <c r="BS116" s="817"/>
      <c r="BT116" s="817"/>
      <c r="BU116" s="817"/>
      <c r="BV116" s="817" t="s">
        <v>123</v>
      </c>
      <c r="BW116" s="817"/>
      <c r="BX116" s="817"/>
      <c r="BY116" s="817"/>
      <c r="BZ116" s="817"/>
      <c r="CA116" s="817" t="s">
        <v>123</v>
      </c>
      <c r="CB116" s="817"/>
      <c r="CC116" s="817"/>
      <c r="CD116" s="817"/>
      <c r="CE116" s="817"/>
      <c r="CF116" s="875" t="s">
        <v>123</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123</v>
      </c>
      <c r="DH116" s="780"/>
      <c r="DI116" s="780"/>
      <c r="DJ116" s="780"/>
      <c r="DK116" s="781"/>
      <c r="DL116" s="782" t="s">
        <v>123</v>
      </c>
      <c r="DM116" s="780"/>
      <c r="DN116" s="780"/>
      <c r="DO116" s="780"/>
      <c r="DP116" s="781"/>
      <c r="DQ116" s="782" t="s">
        <v>123</v>
      </c>
      <c r="DR116" s="780"/>
      <c r="DS116" s="780"/>
      <c r="DT116" s="780"/>
      <c r="DU116" s="781"/>
      <c r="DV116" s="824" t="s">
        <v>123</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1315184</v>
      </c>
      <c r="AB117" s="903"/>
      <c r="AC117" s="903"/>
      <c r="AD117" s="903"/>
      <c r="AE117" s="904"/>
      <c r="AF117" s="905">
        <v>1294321</v>
      </c>
      <c r="AG117" s="903"/>
      <c r="AH117" s="903"/>
      <c r="AI117" s="903"/>
      <c r="AJ117" s="904"/>
      <c r="AK117" s="905">
        <v>1259977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123</v>
      </c>
      <c r="BR117" s="817"/>
      <c r="BS117" s="817"/>
      <c r="BT117" s="817"/>
      <c r="BU117" s="817"/>
      <c r="BV117" s="817" t="s">
        <v>123</v>
      </c>
      <c r="BW117" s="817"/>
      <c r="BX117" s="817"/>
      <c r="BY117" s="817"/>
      <c r="BZ117" s="817"/>
      <c r="CA117" s="817" t="s">
        <v>123</v>
      </c>
      <c r="CB117" s="817"/>
      <c r="CC117" s="817"/>
      <c r="CD117" s="817"/>
      <c r="CE117" s="817"/>
      <c r="CF117" s="875" t="s">
        <v>123</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123</v>
      </c>
      <c r="DH117" s="780"/>
      <c r="DI117" s="780"/>
      <c r="DJ117" s="780"/>
      <c r="DK117" s="781"/>
      <c r="DL117" s="782" t="s">
        <v>123</v>
      </c>
      <c r="DM117" s="780"/>
      <c r="DN117" s="780"/>
      <c r="DO117" s="780"/>
      <c r="DP117" s="781"/>
      <c r="DQ117" s="782" t="s">
        <v>123</v>
      </c>
      <c r="DR117" s="780"/>
      <c r="DS117" s="780"/>
      <c r="DT117" s="780"/>
      <c r="DU117" s="781"/>
      <c r="DV117" s="824" t="s">
        <v>123</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123</v>
      </c>
      <c r="BR118" s="845"/>
      <c r="BS118" s="845"/>
      <c r="BT118" s="845"/>
      <c r="BU118" s="845"/>
      <c r="BV118" s="845" t="s">
        <v>123</v>
      </c>
      <c r="BW118" s="845"/>
      <c r="BX118" s="845"/>
      <c r="BY118" s="845"/>
      <c r="BZ118" s="845"/>
      <c r="CA118" s="845" t="s">
        <v>123</v>
      </c>
      <c r="CB118" s="845"/>
      <c r="CC118" s="845"/>
      <c r="CD118" s="845"/>
      <c r="CE118" s="845"/>
      <c r="CF118" s="875" t="s">
        <v>123</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123</v>
      </c>
      <c r="DH118" s="780"/>
      <c r="DI118" s="780"/>
      <c r="DJ118" s="780"/>
      <c r="DK118" s="781"/>
      <c r="DL118" s="782" t="s">
        <v>123</v>
      </c>
      <c r="DM118" s="780"/>
      <c r="DN118" s="780"/>
      <c r="DO118" s="780"/>
      <c r="DP118" s="781"/>
      <c r="DQ118" s="782" t="s">
        <v>123</v>
      </c>
      <c r="DR118" s="780"/>
      <c r="DS118" s="780"/>
      <c r="DT118" s="780"/>
      <c r="DU118" s="781"/>
      <c r="DV118" s="824" t="s">
        <v>123</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123</v>
      </c>
      <c r="AB119" s="889"/>
      <c r="AC119" s="889"/>
      <c r="AD119" s="889"/>
      <c r="AE119" s="890"/>
      <c r="AF119" s="891" t="s">
        <v>123</v>
      </c>
      <c r="AG119" s="889"/>
      <c r="AH119" s="889"/>
      <c r="AI119" s="889"/>
      <c r="AJ119" s="890"/>
      <c r="AK119" s="891" t="s">
        <v>123</v>
      </c>
      <c r="AL119" s="889"/>
      <c r="AM119" s="889"/>
      <c r="AN119" s="889"/>
      <c r="AO119" s="890"/>
      <c r="AP119" s="892" t="s">
        <v>123</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10866563</v>
      </c>
      <c r="BR119" s="845"/>
      <c r="BS119" s="845"/>
      <c r="BT119" s="845"/>
      <c r="BU119" s="845"/>
      <c r="BV119" s="845">
        <v>10086427</v>
      </c>
      <c r="BW119" s="845"/>
      <c r="BX119" s="845"/>
      <c r="BY119" s="845"/>
      <c r="BZ119" s="845"/>
      <c r="CA119" s="845">
        <v>9705370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123</v>
      </c>
      <c r="DH119" s="764"/>
      <c r="DI119" s="764"/>
      <c r="DJ119" s="764"/>
      <c r="DK119" s="765"/>
      <c r="DL119" s="766" t="s">
        <v>123</v>
      </c>
      <c r="DM119" s="764"/>
      <c r="DN119" s="764"/>
      <c r="DO119" s="764"/>
      <c r="DP119" s="765"/>
      <c r="DQ119" s="766" t="s">
        <v>123</v>
      </c>
      <c r="DR119" s="764"/>
      <c r="DS119" s="764"/>
      <c r="DT119" s="764"/>
      <c r="DU119" s="765"/>
      <c r="DV119" s="848" t="s">
        <v>123</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123</v>
      </c>
      <c r="AB120" s="780"/>
      <c r="AC120" s="780"/>
      <c r="AD120" s="780"/>
      <c r="AE120" s="781"/>
      <c r="AF120" s="782" t="s">
        <v>123</v>
      </c>
      <c r="AG120" s="780"/>
      <c r="AH120" s="780"/>
      <c r="AI120" s="780"/>
      <c r="AJ120" s="781"/>
      <c r="AK120" s="782" t="s">
        <v>123</v>
      </c>
      <c r="AL120" s="780"/>
      <c r="AM120" s="780"/>
      <c r="AN120" s="780"/>
      <c r="AO120" s="781"/>
      <c r="AP120" s="824" t="s">
        <v>123</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2943081</v>
      </c>
      <c r="BR120" s="842"/>
      <c r="BS120" s="842"/>
      <c r="BT120" s="842"/>
      <c r="BU120" s="842"/>
      <c r="BV120" s="842">
        <v>2814613</v>
      </c>
      <c r="BW120" s="842"/>
      <c r="BX120" s="842"/>
      <c r="BY120" s="842"/>
      <c r="BZ120" s="842"/>
      <c r="CA120" s="842">
        <v>2771912</v>
      </c>
      <c r="CB120" s="842"/>
      <c r="CC120" s="842"/>
      <c r="CD120" s="842"/>
      <c r="CE120" s="842"/>
      <c r="CF120" s="866">
        <v>40.200000000000003</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2702355</v>
      </c>
      <c r="DH120" s="842"/>
      <c r="DI120" s="842"/>
      <c r="DJ120" s="842"/>
      <c r="DK120" s="842"/>
      <c r="DL120" s="842">
        <v>2335770</v>
      </c>
      <c r="DM120" s="842"/>
      <c r="DN120" s="842"/>
      <c r="DO120" s="842"/>
      <c r="DP120" s="842"/>
      <c r="DQ120" s="842">
        <v>2097032</v>
      </c>
      <c r="DR120" s="842"/>
      <c r="DS120" s="842"/>
      <c r="DT120" s="842"/>
      <c r="DU120" s="842"/>
      <c r="DV120" s="843">
        <v>30.4</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123</v>
      </c>
      <c r="AB121" s="780"/>
      <c r="AC121" s="780"/>
      <c r="AD121" s="780"/>
      <c r="AE121" s="781"/>
      <c r="AF121" s="782" t="s">
        <v>123</v>
      </c>
      <c r="AG121" s="780"/>
      <c r="AH121" s="780"/>
      <c r="AI121" s="780"/>
      <c r="AJ121" s="781"/>
      <c r="AK121" s="782" t="s">
        <v>123</v>
      </c>
      <c r="AL121" s="780"/>
      <c r="AM121" s="780"/>
      <c r="AN121" s="780"/>
      <c r="AO121" s="781"/>
      <c r="AP121" s="824" t="s">
        <v>123</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699020</v>
      </c>
      <c r="BR121" s="817"/>
      <c r="BS121" s="817"/>
      <c r="BT121" s="817"/>
      <c r="BU121" s="817"/>
      <c r="BV121" s="817">
        <v>752212</v>
      </c>
      <c r="BW121" s="817"/>
      <c r="BX121" s="817"/>
      <c r="BY121" s="817"/>
      <c r="BZ121" s="817"/>
      <c r="CA121" s="817">
        <v>794795</v>
      </c>
      <c r="CB121" s="817"/>
      <c r="CC121" s="817"/>
      <c r="CD121" s="817"/>
      <c r="CE121" s="817"/>
      <c r="CF121" s="875">
        <v>11.5</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123</v>
      </c>
      <c r="DH121" s="817"/>
      <c r="DI121" s="817"/>
      <c r="DJ121" s="817"/>
      <c r="DK121" s="817"/>
      <c r="DL121" s="817" t="s">
        <v>123</v>
      </c>
      <c r="DM121" s="817"/>
      <c r="DN121" s="817"/>
      <c r="DO121" s="817"/>
      <c r="DP121" s="817"/>
      <c r="DQ121" s="817" t="s">
        <v>123</v>
      </c>
      <c r="DR121" s="817"/>
      <c r="DS121" s="817"/>
      <c r="DT121" s="817"/>
      <c r="DU121" s="817"/>
      <c r="DV121" s="794" t="s">
        <v>123</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123</v>
      </c>
      <c r="AB122" s="780"/>
      <c r="AC122" s="780"/>
      <c r="AD122" s="780"/>
      <c r="AE122" s="781"/>
      <c r="AF122" s="782" t="s">
        <v>123</v>
      </c>
      <c r="AG122" s="780"/>
      <c r="AH122" s="780"/>
      <c r="AI122" s="780"/>
      <c r="AJ122" s="781"/>
      <c r="AK122" s="782" t="s">
        <v>123</v>
      </c>
      <c r="AL122" s="780"/>
      <c r="AM122" s="780"/>
      <c r="AN122" s="780"/>
      <c r="AO122" s="781"/>
      <c r="AP122" s="824" t="s">
        <v>123</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7752140</v>
      </c>
      <c r="BR122" s="845"/>
      <c r="BS122" s="845"/>
      <c r="BT122" s="845"/>
      <c r="BU122" s="845"/>
      <c r="BV122" s="845">
        <v>7261019</v>
      </c>
      <c r="BW122" s="845"/>
      <c r="BX122" s="845"/>
      <c r="BY122" s="845"/>
      <c r="BZ122" s="845"/>
      <c r="CA122" s="845">
        <v>7407960</v>
      </c>
      <c r="CB122" s="845"/>
      <c r="CC122" s="845"/>
      <c r="CD122" s="845"/>
      <c r="CE122" s="845"/>
      <c r="CF122" s="846">
        <v>107.5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123</v>
      </c>
      <c r="AB123" s="780"/>
      <c r="AC123" s="780"/>
      <c r="AD123" s="780"/>
      <c r="AE123" s="781"/>
      <c r="AF123" s="782" t="s">
        <v>123</v>
      </c>
      <c r="AG123" s="780"/>
      <c r="AH123" s="780"/>
      <c r="AI123" s="780"/>
      <c r="AJ123" s="781"/>
      <c r="AK123" s="782" t="s">
        <v>123</v>
      </c>
      <c r="AL123" s="780"/>
      <c r="AM123" s="780"/>
      <c r="AN123" s="780"/>
      <c r="AO123" s="781"/>
      <c r="AP123" s="824" t="s">
        <v>123</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11394241</v>
      </c>
      <c r="BR123" s="833"/>
      <c r="BS123" s="833"/>
      <c r="BT123" s="833"/>
      <c r="BU123" s="833"/>
      <c r="BV123" s="833">
        <v>10827844</v>
      </c>
      <c r="BW123" s="833"/>
      <c r="BX123" s="833"/>
      <c r="BY123" s="833"/>
      <c r="BZ123" s="833"/>
      <c r="CA123" s="833">
        <v>10974667</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123</v>
      </c>
      <c r="AB124" s="780"/>
      <c r="AC124" s="780"/>
      <c r="AD124" s="780"/>
      <c r="AE124" s="781"/>
      <c r="AF124" s="782" t="s">
        <v>123</v>
      </c>
      <c r="AG124" s="780"/>
      <c r="AH124" s="780"/>
      <c r="AI124" s="780"/>
      <c r="AJ124" s="781"/>
      <c r="AK124" s="782" t="s">
        <v>123</v>
      </c>
      <c r="AL124" s="780"/>
      <c r="AM124" s="780"/>
      <c r="AN124" s="780"/>
      <c r="AO124" s="781"/>
      <c r="AP124" s="824" t="s">
        <v>123</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123</v>
      </c>
      <c r="BR124" s="831"/>
      <c r="BS124" s="831"/>
      <c r="BT124" s="831"/>
      <c r="BU124" s="831"/>
      <c r="BV124" s="831" t="s">
        <v>123</v>
      </c>
      <c r="BW124" s="831"/>
      <c r="BX124" s="831"/>
      <c r="BY124" s="831"/>
      <c r="BZ124" s="831"/>
      <c r="CA124" s="831" t="s">
        <v>123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123</v>
      </c>
      <c r="DH124" s="764"/>
      <c r="DI124" s="764"/>
      <c r="DJ124" s="764"/>
      <c r="DK124" s="765"/>
      <c r="DL124" s="766" t="s">
        <v>123</v>
      </c>
      <c r="DM124" s="764"/>
      <c r="DN124" s="764"/>
      <c r="DO124" s="764"/>
      <c r="DP124" s="765"/>
      <c r="DQ124" s="766" t="s">
        <v>123</v>
      </c>
      <c r="DR124" s="764"/>
      <c r="DS124" s="764"/>
      <c r="DT124" s="764"/>
      <c r="DU124" s="765"/>
      <c r="DV124" s="848" t="s">
        <v>123</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123</v>
      </c>
      <c r="AB125" s="780"/>
      <c r="AC125" s="780"/>
      <c r="AD125" s="780"/>
      <c r="AE125" s="781"/>
      <c r="AF125" s="782" t="s">
        <v>123</v>
      </c>
      <c r="AG125" s="780"/>
      <c r="AH125" s="780"/>
      <c r="AI125" s="780"/>
      <c r="AJ125" s="781"/>
      <c r="AK125" s="782" t="s">
        <v>123</v>
      </c>
      <c r="AL125" s="780"/>
      <c r="AM125" s="780"/>
      <c r="AN125" s="780"/>
      <c r="AO125" s="781"/>
      <c r="AP125" s="824" t="s">
        <v>123</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123</v>
      </c>
      <c r="DH125" s="842"/>
      <c r="DI125" s="842"/>
      <c r="DJ125" s="842"/>
      <c r="DK125" s="842"/>
      <c r="DL125" s="842" t="s">
        <v>123</v>
      </c>
      <c r="DM125" s="842"/>
      <c r="DN125" s="842"/>
      <c r="DO125" s="842"/>
      <c r="DP125" s="842"/>
      <c r="DQ125" s="842" t="s">
        <v>123</v>
      </c>
      <c r="DR125" s="842"/>
      <c r="DS125" s="842"/>
      <c r="DT125" s="842"/>
      <c r="DU125" s="842"/>
      <c r="DV125" s="843" t="s">
        <v>123</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123</v>
      </c>
      <c r="AB126" s="780"/>
      <c r="AC126" s="780"/>
      <c r="AD126" s="780"/>
      <c r="AE126" s="781"/>
      <c r="AF126" s="782" t="s">
        <v>123</v>
      </c>
      <c r="AG126" s="780"/>
      <c r="AH126" s="780"/>
      <c r="AI126" s="780"/>
      <c r="AJ126" s="781"/>
      <c r="AK126" s="782" t="s">
        <v>123</v>
      </c>
      <c r="AL126" s="780"/>
      <c r="AM126" s="780"/>
      <c r="AN126" s="780"/>
      <c r="AO126" s="781"/>
      <c r="AP126" s="824" t="s">
        <v>123</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123</v>
      </c>
      <c r="DH126" s="817"/>
      <c r="DI126" s="817"/>
      <c r="DJ126" s="817"/>
      <c r="DK126" s="817"/>
      <c r="DL126" s="817" t="s">
        <v>123</v>
      </c>
      <c r="DM126" s="817"/>
      <c r="DN126" s="817"/>
      <c r="DO126" s="817"/>
      <c r="DP126" s="817"/>
      <c r="DQ126" s="817" t="s">
        <v>123</v>
      </c>
      <c r="DR126" s="817"/>
      <c r="DS126" s="817"/>
      <c r="DT126" s="817"/>
      <c r="DU126" s="817"/>
      <c r="DV126" s="794" t="s">
        <v>123</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90</v>
      </c>
      <c r="AB127" s="780"/>
      <c r="AC127" s="780"/>
      <c r="AD127" s="780"/>
      <c r="AE127" s="781"/>
      <c r="AF127" s="782">
        <v>31</v>
      </c>
      <c r="AG127" s="780"/>
      <c r="AH127" s="780"/>
      <c r="AI127" s="780"/>
      <c r="AJ127" s="781"/>
      <c r="AK127" s="782">
        <v>96</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123</v>
      </c>
      <c r="DH127" s="817"/>
      <c r="DI127" s="817"/>
      <c r="DJ127" s="817"/>
      <c r="DK127" s="817"/>
      <c r="DL127" s="817" t="s">
        <v>123</v>
      </c>
      <c r="DM127" s="817"/>
      <c r="DN127" s="817"/>
      <c r="DO127" s="817"/>
      <c r="DP127" s="817"/>
      <c r="DQ127" s="817" t="s">
        <v>123</v>
      </c>
      <c r="DR127" s="817"/>
      <c r="DS127" s="817"/>
      <c r="DT127" s="817"/>
      <c r="DU127" s="817"/>
      <c r="DV127" s="794" t="s">
        <v>123</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116917</v>
      </c>
      <c r="AB128" s="801"/>
      <c r="AC128" s="801"/>
      <c r="AD128" s="801"/>
      <c r="AE128" s="802"/>
      <c r="AF128" s="803">
        <v>144296</v>
      </c>
      <c r="AG128" s="801"/>
      <c r="AH128" s="801"/>
      <c r="AI128" s="801"/>
      <c r="AJ128" s="802"/>
      <c r="AK128" s="803">
        <v>140722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123</v>
      </c>
      <c r="BG128" s="787"/>
      <c r="BH128" s="787"/>
      <c r="BI128" s="787"/>
      <c r="BJ128" s="787"/>
      <c r="BK128" s="787"/>
      <c r="BL128" s="810"/>
      <c r="BM128" s="786">
        <v>13.84</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123</v>
      </c>
      <c r="DH128" s="791"/>
      <c r="DI128" s="791"/>
      <c r="DJ128" s="791"/>
      <c r="DK128" s="791"/>
      <c r="DL128" s="791" t="s">
        <v>123</v>
      </c>
      <c r="DM128" s="791"/>
      <c r="DN128" s="791"/>
      <c r="DO128" s="791"/>
      <c r="DP128" s="791"/>
      <c r="DQ128" s="791" t="s">
        <v>123</v>
      </c>
      <c r="DR128" s="791"/>
      <c r="DS128" s="791"/>
      <c r="DT128" s="791"/>
      <c r="DU128" s="791"/>
      <c r="DV128" s="792" t="s">
        <v>123</v>
      </c>
      <c r="DW128" s="792"/>
      <c r="DX128" s="792"/>
      <c r="DY128" s="792"/>
      <c r="DZ128" s="793"/>
    </row>
    <row r="129" spans="1:131" s="218" customFormat="1" ht="26.25" customHeight="1" x14ac:dyDescent="0.2">
      <c r="A129" s="774" t="s">
        <v>104</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7313403</v>
      </c>
      <c r="AB129" s="780"/>
      <c r="AC129" s="780"/>
      <c r="AD129" s="780"/>
      <c r="AE129" s="781"/>
      <c r="AF129" s="782">
        <v>7439979</v>
      </c>
      <c r="AG129" s="780"/>
      <c r="AH129" s="780"/>
      <c r="AI129" s="780"/>
      <c r="AJ129" s="781"/>
      <c r="AK129" s="782">
        <v>7671519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123</v>
      </c>
      <c r="BG129" s="771"/>
      <c r="BH129" s="771"/>
      <c r="BI129" s="771"/>
      <c r="BJ129" s="771"/>
      <c r="BK129" s="771"/>
      <c r="BL129" s="772"/>
      <c r="BM129" s="770">
        <v>18.84</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785085</v>
      </c>
      <c r="AB130" s="780"/>
      <c r="AC130" s="780"/>
      <c r="AD130" s="780"/>
      <c r="AE130" s="781"/>
      <c r="AF130" s="782">
        <v>780755</v>
      </c>
      <c r="AG130" s="780"/>
      <c r="AH130" s="780"/>
      <c r="AI130" s="780"/>
      <c r="AJ130" s="781"/>
      <c r="AK130" s="782">
        <v>783482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6528318</v>
      </c>
      <c r="AB131" s="764"/>
      <c r="AC131" s="764"/>
      <c r="AD131" s="764"/>
      <c r="AE131" s="765"/>
      <c r="AF131" s="766">
        <v>6659224</v>
      </c>
      <c r="AG131" s="764"/>
      <c r="AH131" s="764"/>
      <c r="AI131" s="764"/>
      <c r="AJ131" s="765"/>
      <c r="AK131" s="766">
        <v>6888037</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6.3290692310000001</v>
      </c>
      <c r="AB132" s="745"/>
      <c r="AC132" s="745"/>
      <c r="AD132" s="745"/>
      <c r="AE132" s="746"/>
      <c r="AF132" s="747">
        <v>5.5452353849999998</v>
      </c>
      <c r="AG132" s="745"/>
      <c r="AH132" s="745"/>
      <c r="AI132" s="745"/>
      <c r="AJ132" s="746"/>
      <c r="AK132" s="747">
        <v>4.8747243400000002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6.1</v>
      </c>
      <c r="AB133" s="724"/>
      <c r="AC133" s="724"/>
      <c r="AD133" s="724"/>
      <c r="AE133" s="725"/>
      <c r="AF133" s="723">
        <v>5.8</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xx+AJsUXHl2RARpkDbhkBL/LSZca1hJP2UDJR2ktTZdrjQ1q/TvqYNj+0+jiUaFpFFjj168soVbFTMfoz4NCw==" saltValue="8ECtG1+xTBawKYq/p/S7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B75:P75"/>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W52" zoomScaleNormal="85" zoomScaleSheetLayoutView="100" workbookViewId="0">
      <selection activeCell="DN63" sqref="DN63"/>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BDiY5hvhOzqQbwczg4wOL/hMNqSWi6yvGuuA11FakkGJ0oJE4bnFZAnusGs01ryRLFIgo4pxjojeF5pT/7nCYg==" saltValue="N0J3mE+yWadceb2dvJSs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9"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0Sre39/15l/la6038J12AZYt38StAcSg+XhFTZ6qN+hgiflSLHdWEEZUZy6C035yfZ6NpIiIpj6MfsqjKNgSQ==" saltValue="9E9CZhsTGJLDxFBGiRCkx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Q1"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483</v>
      </c>
      <c r="AL9" s="1133"/>
      <c r="AM9" s="1133"/>
      <c r="AN9" s="1134"/>
      <c r="AO9" s="269">
        <v>2068878</v>
      </c>
      <c r="AP9" s="269">
        <v>61811</v>
      </c>
      <c r="AQ9" s="270">
        <v>72090</v>
      </c>
      <c r="AR9" s="271">
        <v>-14.3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484</v>
      </c>
      <c r="AL10" s="1133"/>
      <c r="AM10" s="1133"/>
      <c r="AN10" s="1134"/>
      <c r="AO10" s="272">
        <v>431581</v>
      </c>
      <c r="AP10" s="272">
        <v>12894</v>
      </c>
      <c r="AQ10" s="273">
        <v>9072</v>
      </c>
      <c r="AR10" s="274">
        <v>42.1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485</v>
      </c>
      <c r="AL11" s="1133"/>
      <c r="AM11" s="1133"/>
      <c r="AN11" s="1134"/>
      <c r="AO11" s="272">
        <v>4693</v>
      </c>
      <c r="AP11" s="272">
        <v>140</v>
      </c>
      <c r="AQ11" s="273">
        <v>383</v>
      </c>
      <c r="AR11" s="274">
        <v>-63.4</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486</v>
      </c>
      <c r="AL12" s="1133"/>
      <c r="AM12" s="1133"/>
      <c r="AN12" s="1134"/>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488</v>
      </c>
      <c r="AL13" s="1133"/>
      <c r="AM13" s="1133"/>
      <c r="AN13" s="1134"/>
      <c r="AO13" s="272">
        <v>161127</v>
      </c>
      <c r="AP13" s="272">
        <v>4814</v>
      </c>
      <c r="AQ13" s="273">
        <v>2732</v>
      </c>
      <c r="AR13" s="274">
        <v>76.2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489</v>
      </c>
      <c r="AL14" s="1133"/>
      <c r="AM14" s="1133"/>
      <c r="AN14" s="1134"/>
      <c r="AO14" s="272">
        <v>9262</v>
      </c>
      <c r="AP14" s="272">
        <v>277</v>
      </c>
      <c r="AQ14" s="273">
        <v>1315</v>
      </c>
      <c r="AR14" s="274">
        <v>-78.900000000000006</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490</v>
      </c>
      <c r="AL15" s="1136"/>
      <c r="AM15" s="1136"/>
      <c r="AN15" s="1137"/>
      <c r="AO15" s="272">
        <v>-130493</v>
      </c>
      <c r="AP15" s="272">
        <v>-3899</v>
      </c>
      <c r="AQ15" s="273">
        <v>-4107</v>
      </c>
      <c r="AR15" s="274">
        <v>-5.0999999999999996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178</v>
      </c>
      <c r="AL16" s="1136"/>
      <c r="AM16" s="1136"/>
      <c r="AN16" s="1137"/>
      <c r="AO16" s="272">
        <v>2545048</v>
      </c>
      <c r="AP16" s="272">
        <v>76037</v>
      </c>
      <c r="AQ16" s="273">
        <v>81511</v>
      </c>
      <c r="AR16" s="274">
        <v>-6.7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495</v>
      </c>
      <c r="AL21" s="1139"/>
      <c r="AM21" s="1139"/>
      <c r="AN21" s="1140"/>
      <c r="AO21" s="285">
        <v>6.09</v>
      </c>
      <c r="AP21" s="286">
        <v>6.74</v>
      </c>
      <c r="AQ21" s="287">
        <v>-0.65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496</v>
      </c>
      <c r="AL22" s="1139"/>
      <c r="AM22" s="1139"/>
      <c r="AN22" s="1140"/>
      <c r="AO22" s="290">
        <v>95</v>
      </c>
      <c r="AP22" s="291">
        <v>97</v>
      </c>
      <c r="AQ22" s="292">
        <v>-2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31" t="s">
        <v>497</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500</v>
      </c>
      <c r="AL32" s="1123"/>
      <c r="AM32" s="1123"/>
      <c r="AN32" s="1124"/>
      <c r="AO32" s="300">
        <v>817241</v>
      </c>
      <c r="AP32" s="300">
        <v>24416</v>
      </c>
      <c r="AQ32" s="301">
        <v>33695</v>
      </c>
      <c r="AR32" s="302">
        <v>-27.5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501</v>
      </c>
      <c r="AL33" s="1123"/>
      <c r="AM33" s="1123"/>
      <c r="AN33" s="1124"/>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502</v>
      </c>
      <c r="AL34" s="1123"/>
      <c r="AM34" s="1123"/>
      <c r="AN34" s="1124"/>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503</v>
      </c>
      <c r="AL35" s="1123"/>
      <c r="AM35" s="1123"/>
      <c r="AN35" s="1124"/>
      <c r="AO35" s="300">
        <v>306695</v>
      </c>
      <c r="AP35" s="300">
        <v>9163</v>
      </c>
      <c r="AQ35" s="301">
        <v>8394</v>
      </c>
      <c r="AR35" s="302">
        <v>9.1999999999999993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504</v>
      </c>
      <c r="AL36" s="1123"/>
      <c r="AM36" s="1123"/>
      <c r="AN36" s="1124"/>
      <c r="AO36" s="300">
        <v>135945</v>
      </c>
      <c r="AP36" s="300">
        <v>4062</v>
      </c>
      <c r="AQ36" s="301">
        <v>1998</v>
      </c>
      <c r="AR36" s="302">
        <v>103.3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505</v>
      </c>
      <c r="AL37" s="1123"/>
      <c r="AM37" s="1123"/>
      <c r="AN37" s="1124"/>
      <c r="AO37" s="300">
        <v>96</v>
      </c>
      <c r="AP37" s="300">
        <v>3</v>
      </c>
      <c r="AQ37" s="301">
        <v>1021</v>
      </c>
      <c r="AR37" s="302">
        <v>-99.7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506</v>
      </c>
      <c r="AL38" s="1126"/>
      <c r="AM38" s="1126"/>
      <c r="AN38" s="1127"/>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507</v>
      </c>
      <c r="AL39" s="1126"/>
      <c r="AM39" s="1126"/>
      <c r="AN39" s="1127"/>
      <c r="AO39" s="300">
        <v>-140722</v>
      </c>
      <c r="AP39" s="300">
        <v>-4204</v>
      </c>
      <c r="AQ39" s="301">
        <v>-3210</v>
      </c>
      <c r="AR39" s="302">
        <v>31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508</v>
      </c>
      <c r="AL40" s="1123"/>
      <c r="AM40" s="1123"/>
      <c r="AN40" s="1124"/>
      <c r="AO40" s="300">
        <v>-783482</v>
      </c>
      <c r="AP40" s="300">
        <v>-23408</v>
      </c>
      <c r="AQ40" s="301">
        <v>-26336</v>
      </c>
      <c r="AR40" s="302">
        <v>-11.1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288</v>
      </c>
      <c r="AL41" s="1129"/>
      <c r="AM41" s="1129"/>
      <c r="AN41" s="1130"/>
      <c r="AO41" s="300">
        <v>335773</v>
      </c>
      <c r="AP41" s="300">
        <v>10032</v>
      </c>
      <c r="AQ41" s="301">
        <v>15565</v>
      </c>
      <c r="AR41" s="302">
        <v>-35.5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478</v>
      </c>
      <c r="AN49" s="1117" t="s">
        <v>511</v>
      </c>
      <c r="AO49" s="1118"/>
      <c r="AP49" s="1118"/>
      <c r="AQ49" s="1118"/>
      <c r="AR49" s="111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1001704</v>
      </c>
      <c r="AN51" s="322">
        <v>29615</v>
      </c>
      <c r="AO51" s="323">
        <v>33.6</v>
      </c>
      <c r="AP51" s="324">
        <v>52068</v>
      </c>
      <c r="AQ51" s="325">
        <v>1.6</v>
      </c>
      <c r="AR51" s="326">
        <v>32</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733931</v>
      </c>
      <c r="AN52" s="330">
        <v>21699</v>
      </c>
      <c r="AO52" s="331">
        <v>94.5</v>
      </c>
      <c r="AP52" s="332">
        <v>26936</v>
      </c>
      <c r="AQ52" s="333">
        <v>3.4</v>
      </c>
      <c r="AR52" s="334">
        <v>91.1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784103</v>
      </c>
      <c r="AN53" s="322">
        <v>23292</v>
      </c>
      <c r="AO53" s="323">
        <v>-21.4</v>
      </c>
      <c r="AP53" s="324">
        <v>47161</v>
      </c>
      <c r="AQ53" s="325">
        <v>-9.4</v>
      </c>
      <c r="AR53" s="326">
        <v>-12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406623</v>
      </c>
      <c r="AN54" s="330">
        <v>12079</v>
      </c>
      <c r="AO54" s="331">
        <v>-44.3</v>
      </c>
      <c r="AP54" s="332">
        <v>24595</v>
      </c>
      <c r="AQ54" s="333">
        <v>-8.6999999999999993</v>
      </c>
      <c r="AR54" s="334">
        <v>-35.6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962882</v>
      </c>
      <c r="AN55" s="322">
        <v>28731</v>
      </c>
      <c r="AO55" s="323">
        <v>23.4</v>
      </c>
      <c r="AP55" s="324">
        <v>43423</v>
      </c>
      <c r="AQ55" s="325">
        <v>-7.9</v>
      </c>
      <c r="AR55" s="326">
        <v>31.3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587667</v>
      </c>
      <c r="AN56" s="330">
        <v>17535</v>
      </c>
      <c r="AO56" s="331">
        <v>45.2</v>
      </c>
      <c r="AP56" s="332">
        <v>22207</v>
      </c>
      <c r="AQ56" s="333">
        <v>-9.6999999999999993</v>
      </c>
      <c r="AR56" s="334">
        <v>54.9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871236</v>
      </c>
      <c r="AN57" s="322">
        <v>26108</v>
      </c>
      <c r="AO57" s="323">
        <v>-9.1</v>
      </c>
      <c r="AP57" s="324">
        <v>45265</v>
      </c>
      <c r="AQ57" s="325">
        <v>4.2</v>
      </c>
      <c r="AR57" s="326">
        <v>-13.3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553723</v>
      </c>
      <c r="AN58" s="330">
        <v>16593</v>
      </c>
      <c r="AO58" s="331">
        <v>-5.4</v>
      </c>
      <c r="AP58" s="332">
        <v>22600</v>
      </c>
      <c r="AQ58" s="333">
        <v>1.8</v>
      </c>
      <c r="AR58" s="334">
        <v>-7.2</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1148776</v>
      </c>
      <c r="AN59" s="322">
        <v>34322</v>
      </c>
      <c r="AO59" s="323">
        <v>31.5</v>
      </c>
      <c r="AP59" s="324">
        <v>54621</v>
      </c>
      <c r="AQ59" s="325">
        <v>20.7</v>
      </c>
      <c r="AR59" s="326">
        <v>10.8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498982</v>
      </c>
      <c r="AN60" s="330">
        <v>14908</v>
      </c>
      <c r="AO60" s="331">
        <v>-10.199999999999999</v>
      </c>
      <c r="AP60" s="332">
        <v>30892</v>
      </c>
      <c r="AQ60" s="333">
        <v>36.700000000000003</v>
      </c>
      <c r="AR60" s="334">
        <v>-46.9</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953740</v>
      </c>
      <c r="AN61" s="337">
        <v>28414</v>
      </c>
      <c r="AO61" s="338">
        <v>11.6</v>
      </c>
      <c r="AP61" s="339">
        <v>48508</v>
      </c>
      <c r="AQ61" s="340">
        <v>1.8</v>
      </c>
      <c r="AR61" s="326">
        <v>9.8000000000000007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556185</v>
      </c>
      <c r="AN62" s="330">
        <v>16563</v>
      </c>
      <c r="AO62" s="331">
        <v>16</v>
      </c>
      <c r="AP62" s="332">
        <v>25446</v>
      </c>
      <c r="AQ62" s="333">
        <v>4.7</v>
      </c>
      <c r="AR62" s="334">
        <v>11.3</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dmCb6FayF/pQvxPxa74l5LNyTcfYLiXgJdgXJOE80U4qSpZ6jw+WH5aX94fxO/r4Gaxk9tKE2o4pIxJJdWURlw==" saltValue="0DsUM5nVyum2vqSPxfAu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B85" zoomScale="85" zoomScaleNormal="85" zoomScaleSheetLayoutView="55" workbookViewId="0">
      <selection activeCell="BF21" sqref="BF21"/>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ifkY0PQmD0PX8sJEQc9nBR8yx3cVhQVChZVGICZj3lwwaMctqRcigxHEa09YTcdJ5ZMITkINAB3YislsThvXzg==" saltValue="kyU44gg4LPK1eK1noxGQ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kezd0wgSEe4wu1Lz6SXZNI7uiV0S5yd+ir71spipJPliQyxzEOpKwiI6IgOKEcRORPJ6T4Zj9w+dKMozxfg8lw==" saltValue="pYmaDc3NHqb9O7MRF2kd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41" t="s">
        <v>3</v>
      </c>
      <c r="D47" s="1141"/>
      <c r="E47" s="1142"/>
      <c r="F47" s="11">
        <v>15.61</v>
      </c>
      <c r="G47" s="12">
        <v>17.399999999999999</v>
      </c>
      <c r="H47" s="12">
        <v>19.32</v>
      </c>
      <c r="I47" s="12">
        <v>17.059999999999999</v>
      </c>
      <c r="J47" s="13">
        <v>15.65</v>
      </c>
    </row>
    <row r="48" spans="2:10" ht="57.75" customHeight="1" x14ac:dyDescent="0.2">
      <c r="B48" s="14"/>
      <c r="C48" s="1143" t="s">
        <v>4</v>
      </c>
      <c r="D48" s="1143"/>
      <c r="E48" s="1144"/>
      <c r="F48" s="15">
        <v>6.99</v>
      </c>
      <c r="G48" s="16">
        <v>13.66</v>
      </c>
      <c r="H48" s="16">
        <v>10.37</v>
      </c>
      <c r="I48" s="16">
        <v>11.76</v>
      </c>
      <c r="J48" s="17">
        <v>9.7799999999999994</v>
      </c>
    </row>
    <row r="49" spans="2:10" ht="57.75" customHeight="1" thickBot="1" x14ac:dyDescent="0.25">
      <c r="B49" s="18"/>
      <c r="C49" s="1145" t="s">
        <v>5</v>
      </c>
      <c r="D49" s="1145"/>
      <c r="E49" s="1146"/>
      <c r="F49" s="19" t="s">
        <v>530</v>
      </c>
      <c r="G49" s="20">
        <v>10.039999999999999</v>
      </c>
      <c r="H49" s="20" t="s">
        <v>531</v>
      </c>
      <c r="I49" s="20" t="s">
        <v>532</v>
      </c>
      <c r="J49" s="21" t="s">
        <v>533</v>
      </c>
    </row>
    <row r="50" spans="2:10" ht="13.2" x14ac:dyDescent="0.2"/>
  </sheetData>
  <sheetProtection algorithmName="SHA-512" hashValue="R4pglOUnQN1tWSEaANPDoQXlXq79D9iuiEEjmmmKdtmBU281BQesJoUg/lXhOrXXlbvXVlVUQA3ZfrT2OPa2lg==" saltValue="J/TZZLlgnbBgTilqW8uJ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miyabe629</cp:lastModifiedBy>
  <cp:lastPrinted>2026-03-17T01:25:49Z</cp:lastPrinted>
  <dcterms:created xsi:type="dcterms:W3CDTF">2026-02-26T09:37:21Z</dcterms:created>
  <dcterms:modified xsi:type="dcterms:W3CDTF">2026-03-17T06:34:26Z</dcterms:modified>
  <cp:category/>
</cp:coreProperties>
</file>