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92.168.1.25\総合政策課\03_財政係\共有フォルダ\②決算関係\財政状況一覧表・資料集\令和6年度（財政状況資料集）R8.3.3通知3.13締切り\R8.3.3令和6年度財政状況資料集の作成及び提出について（依頼）\回答\"/>
    </mc:Choice>
  </mc:AlternateContent>
  <xr:revisionPtr revIDLastSave="0" documentId="13_ncr:1_{E0AB44F3-EA52-4139-B2CF-4B5C8543D560}" xr6:coauthVersionLast="47" xr6:coauthVersionMax="47" xr10:uidLastSave="{00000000-0000-0000-0000-000000000000}"/>
  <bookViews>
    <workbookView xWindow="30" yWindow="-16320" windowWidth="29040" windowHeight="15720" tabRatio="8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l="1"/>
  <c r="AM36" i="10" s="1"/>
  <c r="BW34" i="10" l="1"/>
  <c r="BW35" i="10" s="1"/>
  <c r="BW36" i="10" s="1"/>
  <c r="BW37" i="10" s="1"/>
  <c r="BW38" i="10" s="1"/>
  <c r="BW39" i="10" s="1"/>
  <c r="BW40" i="10" s="1"/>
  <c r="CO34" i="10" l="1"/>
  <c r="CO35" i="10" s="1"/>
</calcChain>
</file>

<file path=xl/sharedStrings.xml><?xml version="1.0" encoding="utf-8"?>
<sst xmlns="http://schemas.openxmlformats.org/spreadsheetml/2006/main" count="1096" uniqueCount="561">
  <si>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</si>
  <si>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</si>
  <si>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</si>
  <si>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</si>
  <si>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</si>
  <si>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</si>
  <si>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</si>
  <si>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</si>
  <si>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</si>
  <si>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</si>
  <si>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</si>
  <si>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</si>
  <si>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</si>
  <si>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</si>
  <si>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</si>
  <si>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</si>
  <si>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</si>
  <si>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</si>
  <si>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</si>
  <si>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</si>
  <si>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</si>
  <si>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</si>
  <si>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</si>
  <si>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</si>
  <si>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</si>
  <si>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</si>
  <si>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</si>
  <si>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</si>
  <si>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</si>
  <si>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</si>
  <si>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</si>
  <si>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</si>
  <si>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</si>
  <si>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</si>
  <si>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</si>
  <si>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</si>
  <si>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</si>
  <si>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</si>
  <si>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</si>
  <si>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</si>
  <si>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</si>
  <si>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</si>
  <si>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</si>
  <si>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</si>
  <si>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</si>
  <si>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</si>
  <si>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</si>
  <si>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</si>
  <si>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</si>
  <si>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</si>
  <si>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</si>
  <si>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</si>
  <si>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</si>
  <si>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</si>
  <si>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</si>
  <si>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</si>
  <si>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</si>
  <si>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</si>
  <si>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</si>
  <si>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</si>
  <si>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</si>
  <si>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</si>
  <si>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</si>
  <si>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</si>
  <si>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</si>
  <si>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</si>
  <si>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</si>
  <si>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</si>
  <si>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</si>
  <si>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</si>
  <si>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</si>
  <si>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</si>
  <si>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</si>
  <si>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</si>
  <si>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</si>
  <si>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</si>
  <si>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</si>
  <si>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</si>
  <si>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</si>
  <si>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</si>
  <si>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</si>
  <si>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</si>
  <si>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</si>
  <si>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</si>
  <si>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</si>
  <si>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</si>
  <si>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</si>
  <si>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</si>
  <si>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</si>
  <si>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</si>
  <si>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</si>
  <si>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</si>
  <si>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</si>
  <si>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</si>
  <si>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</si>
  <si>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</si>
  <si>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</si>
  <si>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</si>
  <si>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</si>
  <si>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</si>
  <si>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</si>
  <si>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</si>
  <si>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</si>
  <si>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</si>
  <si>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</si>
  <si>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</si>
  <si>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</si>
  <si>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</si>
  <si>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</si>
  <si>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</si>
  <si>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</si>
  <si>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</si>
  <si>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</si>
  <si>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</si>
  <si>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</si>
  <si>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</si>
  <si>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</si>
  <si>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</si>
  <si>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</si>
  <si>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</si>
  <si>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</si>
  <si>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</si>
  <si>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</si>
  <si>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</si>
  <si>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</si>
  <si>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</si>
  <si>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</si>
  <si>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</si>
  <si>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</si>
  <si>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</si>
  <si>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</si>
  <si>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</si>
  <si>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</si>
  <si>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</si>
  <si>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</si>
  <si>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</si>
  <si>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</si>
  <si>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</si>
  <si>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</si>
  <si>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</si>
  <si>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</si>
  <si>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</si>
  <si>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</si>
  <si>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</si>
  <si>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</si>
  <si>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</si>
  <si>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</si>
  <si>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</si>
  <si>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</si>
  <si>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</si>
  <si>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</si>
  <si>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</si>
  <si>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</si>
  <si>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</si>
  <si>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</si>
  <si>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</si>
  <si>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</si>
  <si>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</si>
  <si>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</si>
  <si>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</si>
  <si>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</si>
  <si>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</si>
  <si>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</si>
  <si>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</si>
  <si>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</si>
  <si>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</si>
  <si>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</si>
  <si>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</si>
  <si>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</si>
  <si>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</si>
  <si>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</si>
  <si>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</si>
  <si>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</si>
  <si>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</si>
  <si>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</si>
  <si>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</si>
  <si>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</si>
  <si>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</si>
  <si>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</si>
  <si>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</si>
  <si>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</si>
  <si>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</si>
  <si>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</si>
  <si>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</si>
  <si>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</si>
  <si>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</si>
  <si>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</si>
  <si>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</si>
  <si>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</si>
  <si>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</si>
  <si>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</si>
  <si>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</si>
  <si>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</si>
  <si>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</si>
  <si>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</si>
  <si>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</si>
  <si>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</si>
  <si>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</si>
  <si>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</si>
  <si>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</si>
  <si>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</si>
  <si>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</si>
  <si>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</si>
  <si>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埼玉県上里町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</si>
  <si>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</si>
  <si>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</si>
  <si>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</si>
  <si>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</si>
  <si>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</si>
  <si>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</si>
  <si>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</si>
  <si>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</si>
  <si>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</si>
  <si>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</si>
  <si>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</si>
  <si>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</si>
  <si>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</si>
  <si>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</si>
  <si>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</si>
  <si>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</si>
  <si>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</si>
  <si>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</si>
  <si>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</si>
  <si>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</si>
  <si>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</si>
  <si>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</si>
  <si>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</si>
  <si>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</si>
  <si>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</si>
  <si>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</si>
  <si>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</si>
  <si>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</si>
  <si>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</si>
  <si>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</si>
  <si>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</si>
  <si>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</si>
  <si>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</si>
  <si>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</si>
  <si>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</si>
  <si>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</si>
  <si>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</si>
  <si>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</si>
  <si>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</si>
  <si>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</si>
  <si>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</si>
  <si>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</si>
  <si>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</si>
  <si>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</si>
  <si>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</si>
  <si>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</si>
  <si>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</si>
  <si>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</si>
  <si>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</si>
  <si>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</si>
  <si>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</si>
  <si>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</si>
  <si>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</si>
  <si>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</si>
  <si>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</si>
  <si>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</si>
  <si>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</si>
  <si>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</si>
  <si>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</si>
  <si>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</si>
  <si>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</si>
  <si>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</si>
  <si>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</si>
  <si>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</si>
  <si>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</si>
  <si>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</si>
  <si>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</si>
  <si>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</si>
  <si>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</si>
  <si>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</si>
  <si>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</si>
  <si>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</si>
  <si>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</si>
  <si>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</si>
  <si>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</si>
  <si>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</si>
  <si>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</si>
  <si>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</si>
  <si>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</si>
  <si>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</si>
  <si>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</si>
  <si>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</si>
  <si>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</si>
  <si>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</si>
  <si>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</si>
  <si>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</si>
  <si>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</si>
  <si>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</si>
  <si>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</si>
  <si>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</si>
  <si>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</si>
  <si>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</si>
  <si>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</si>
  <si>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</si>
  <si>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</si>
  <si>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</si>
  <si>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</si>
  <si>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</si>
  <si>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</si>
  <si>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</si>
  <si>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</si>
  <si>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</si>
  <si>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</si>
  <si>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</si>
  <si>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</si>
  <si>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</si>
  <si>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</si>
  <si>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</si>
  <si>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</si>
  <si>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</si>
  <si>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</si>
  <si>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</si>
  <si>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</si>
  <si>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</si>
  <si>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</si>
  <si>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</si>
  <si>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</si>
  <si>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</si>
  <si>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</si>
  <si>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</si>
  <si>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</si>
  <si>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</si>
  <si>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</si>
  <si>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</si>
  <si>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</si>
  <si>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</si>
  <si>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</si>
  <si>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</si>
  <si>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</si>
  <si>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</si>
  <si>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</si>
  <si>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</si>
  <si>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</si>
  <si>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</si>
  <si>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</si>
  <si>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</si>
  <si>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</si>
  <si>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</si>
  <si>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</si>
  <si>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</si>
  <si>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</si>
  <si>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</si>
  <si>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</si>
  <si>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</si>
  <si>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</si>
  <si>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</si>
  <si>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</si>
  <si>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</si>
  <si>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</si>
  <si>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</si>
  <si>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埼玉県上里町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</si>
  <si>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</si>
  <si>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</si>
  <si>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</si>
  <si>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</si>
  <si>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</si>
  <si>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</si>
  <si>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</si>
  <si>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</si>
  <si>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</si>
  <si>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</si>
  <si>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</si>
  <si>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</si>
  <si>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</si>
  <si>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</si>
  <si>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</si>
  <si>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</si>
  <si>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</si>
  <si>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</si>
  <si>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</si>
  <si>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</si>
  <si>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</si>
  <si>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</si>
  <si>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</si>
  <si>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</si>
  <si>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</si>
  <si>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</si>
  <si>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</si>
  <si>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</si>
  <si>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</si>
  <si>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</si>
  <si>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</si>
  <si>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</si>
  <si>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</si>
  <si>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</si>
  <si>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</si>
  <si>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</si>
  <si>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</si>
  <si>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</si>
  <si>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</si>
  <si>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</si>
  <si>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</si>
  <si>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</si>
  <si>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</si>
  <si>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</si>
  <si>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</si>
  <si>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</si>
  <si>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</si>
  <si>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</si>
  <si>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</si>
  <si>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</si>
  <si>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</si>
  <si>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</si>
  <si>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</si>
  <si>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</si>
  <si>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</si>
  <si>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</si>
  <si>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</si>
  <si>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</si>
  <si>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</si>
  <si>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</si>
  <si>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</si>
  <si>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</si>
  <si>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</si>
  <si>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</si>
  <si>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</si>
  <si>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</si>
  <si>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</si>
  <si>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</si>
  <si>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</si>
  <si>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</si>
  <si>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</si>
  <si>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</si>
  <si>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</si>
  <si>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</si>
  <si>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</si>
  <si>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</si>
  <si>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</si>
  <si>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</si>
  <si>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</si>
  <si>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</si>
  <si>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</si>
  <si>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</si>
  <si>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</si>
  <si>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</si>
  <si>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</si>
  <si>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</si>
  <si>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</si>
  <si>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</si>
  <si>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</si>
  <si>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</si>
  <si>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</si>
  <si>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</si>
  <si>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</si>
  <si>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</si>
  <si>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</si>
  <si>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</si>
  <si>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</si>
  <si>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</si>
  <si>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</si>
  <si>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</si>
  <si>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</si>
  <si>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</si>
  <si>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</si>
  <si>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</si>
  <si>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</si>
  <si>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</si>
  <si>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</si>
  <si>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</si>
  <si>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</si>
  <si>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</si>
  <si>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</si>
  <si>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</si>
  <si>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</si>
  <si>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</si>
  <si>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</si>
  <si>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</si>
  <si>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</si>
  <si>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</si>
  <si>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</si>
  <si>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</si>
  <si>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</si>
  <si>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</si>
  <si>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</si>
  <si>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</si>
  <si>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</si>
  <si>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</si>
  <si>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</si>
  <si>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</si>
  <si>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</si>
  <si>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</si>
  <si>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</si>
  <si>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</si>
  <si>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</si>
  <si>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</si>
  <si>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</si>
  <si>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</si>
  <si>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</si>
  <si>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</si>
  <si>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</si>
  <si>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</si>
  <si>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</si>
  <si>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</si>
  <si>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</si>
  <si>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</si>
  <si>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</si>
  <si>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</si>
  <si>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</si>
  <si>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</si>
  <si>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</si>
  <si>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</si>
  <si>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</si>
  <si>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</si>
  <si>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</si>
  <si>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</si>
  <si>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</si>
  <si>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</si>
  <si>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</si>
  <si>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</si>
  <si>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</si>
  <si>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</si>
  <si>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</si>
  <si>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</si>
  <si>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</si>
  <si>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</si>
  <si>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</si>
  <si>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</si>
  <si>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</si>
  <si>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</si>
  <si>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</si>
  <si>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</si>
  <si>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</si>
  <si>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</si>
  <si>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</si>
  <si>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</si>
  <si>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</si>
  <si>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2.59</t>
  </si>
  <si>
    <t>▲ 0.43</t>
  </si>
  <si>
    <t>一般会計</t>
  </si>
  <si>
    <t>水道事業会計</t>
  </si>
  <si>
    <t>介護保険特別会計</t>
  </si>
  <si>
    <t>下水道事業会計</t>
  </si>
  <si>
    <t>国民健康保険特別会計</t>
  </si>
  <si>
    <t>農業集落排水事業特別会計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</si>
  <si>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</si>
  <si>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</si>
  <si>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</si>
  <si>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</si>
  <si>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</si>
  <si>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</si>
  <si>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</si>
  <si>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</si>
  <si>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</si>
  <si>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児玉郡市広域市町村圏組合</t>
    <rPh sb="0" eb="2">
      <t>コダマ</t>
    </rPh>
    <rPh sb="2" eb="4">
      <t>グンシ</t>
    </rPh>
    <rPh sb="4" eb="6">
      <t>コウイキ</t>
    </rPh>
    <rPh sb="6" eb="9">
      <t>シチョウソン</t>
    </rPh>
    <rPh sb="9" eb="10">
      <t>ケン</t>
    </rPh>
    <rPh sb="10" eb="12">
      <t>クミアイ</t>
    </rPh>
    <phoneticPr fontId="31"/>
  </si>
  <si>
    <t>本庄上里学校給食組合</t>
    <rPh sb="0" eb="2">
      <t>ホンジョウ</t>
    </rPh>
    <rPh sb="2" eb="4">
      <t>カミサト</t>
    </rPh>
    <rPh sb="4" eb="6">
      <t>ガッコウ</t>
    </rPh>
    <rPh sb="6" eb="8">
      <t>キュウショク</t>
    </rPh>
    <rPh sb="8" eb="10">
      <t>クミアイ</t>
    </rPh>
    <phoneticPr fontId="31"/>
  </si>
  <si>
    <t>埼玉県後期高齢者医療広域連合</t>
    <rPh sb="0" eb="3">
      <t>サイタマケン</t>
    </rPh>
    <rPh sb="3" eb="5">
      <t>コウキ</t>
    </rPh>
    <rPh sb="5" eb="8">
      <t>コウレイシャ</t>
    </rPh>
    <rPh sb="8" eb="10">
      <t>イリョウ</t>
    </rPh>
    <rPh sb="10" eb="12">
      <t>コウイキ</t>
    </rPh>
    <rPh sb="12" eb="14">
      <t>レンゴウ</t>
    </rPh>
    <phoneticPr fontId="17"/>
  </si>
  <si>
    <t>埼玉県市町村総合事務組合</t>
    <rPh sb="0" eb="3">
      <t>サイタマケン</t>
    </rPh>
    <rPh sb="3" eb="6">
      <t>シチョウソン</t>
    </rPh>
    <rPh sb="6" eb="8">
      <t>ソウゴウ</t>
    </rPh>
    <rPh sb="8" eb="10">
      <t>ジム</t>
    </rPh>
    <rPh sb="10" eb="12">
      <t>クミアイ</t>
    </rPh>
    <phoneticPr fontId="17"/>
  </si>
  <si>
    <t>彩の国さいたま人づくり広域連合</t>
    <rPh sb="0" eb="1">
      <t>サイ</t>
    </rPh>
    <rPh sb="2" eb="3">
      <t>クニ</t>
    </rPh>
    <rPh sb="7" eb="8">
      <t>ヒト</t>
    </rPh>
    <rPh sb="11" eb="15">
      <t>コウイキレンゴウ</t>
    </rPh>
    <phoneticPr fontId="17"/>
  </si>
  <si>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</si>
  <si>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</si>
  <si>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</si>
  <si>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上里町土地開発公社</t>
    <rPh sb="0" eb="3">
      <t>カミサトマチ</t>
    </rPh>
    <rPh sb="3" eb="5">
      <t>トチ</t>
    </rPh>
    <rPh sb="5" eb="7">
      <t>カイハツ</t>
    </rPh>
    <rPh sb="7" eb="9">
      <t>コウシャ</t>
    </rPh>
    <phoneticPr fontId="31"/>
  </si>
  <si>
    <t>上里町勤労文化振興協会</t>
    <rPh sb="0" eb="3">
      <t>カミサトマチ</t>
    </rPh>
    <rPh sb="3" eb="5">
      <t>キンロウ</t>
    </rPh>
    <rPh sb="5" eb="7">
      <t>ブンカ</t>
    </rPh>
    <rPh sb="7" eb="9">
      <t>シンコウ</t>
    </rPh>
    <rPh sb="9" eb="11">
      <t>キョウカイ</t>
    </rPh>
    <phoneticPr fontId="31"/>
  </si>
  <si>
    <t>公共施設等用地取得及び施設整備基金</t>
    <rPh sb="0" eb="4">
      <t>コウキョウシセツ</t>
    </rPh>
    <rPh sb="4" eb="5">
      <t>トウ</t>
    </rPh>
    <rPh sb="5" eb="7">
      <t>ヨウチ</t>
    </rPh>
    <rPh sb="7" eb="9">
      <t>シュトク</t>
    </rPh>
    <rPh sb="9" eb="10">
      <t>オヨ</t>
    </rPh>
    <rPh sb="11" eb="13">
      <t>シセツ</t>
    </rPh>
    <rPh sb="13" eb="15">
      <t>セイビ</t>
    </rPh>
    <rPh sb="15" eb="17">
      <t>キキン</t>
    </rPh>
    <phoneticPr fontId="5"/>
  </si>
  <si>
    <t>教育施設整備基金</t>
    <rPh sb="0" eb="8">
      <t>キョウイクシセツセイビキキン</t>
    </rPh>
    <phoneticPr fontId="5"/>
  </si>
  <si>
    <t>いきいき福祉基金</t>
    <rPh sb="4" eb="8">
      <t>フクシキキン</t>
    </rPh>
    <phoneticPr fontId="5"/>
  </si>
  <si>
    <t>森林環境譲与税基金</t>
    <rPh sb="0" eb="9">
      <t>シンリンカンキョウジョウヨゼイキキン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</si>
</sst>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3894-4025-BD7E-D198CC1640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16459</c:v>
                </c:pt>
                <c:pt idx="1">
                  <c:v>26967</c:v>
                </c:pt>
                <c:pt idx="2">
                  <c:v>28992</c:v>
                </c:pt>
                <c:pt idx="3">
                  <c:v>31310</c:v>
                </c:pt>
                <c:pt idx="4">
                  <c:v>37786</c:v>
                </c:pt>
              </c:numCache>
            </c:numRef>
          </c:val>
          <c:smooth val="0"/>
          <c:extLst>
            <c:ext xmlns:c16="http://schemas.microsoft.com/office/drawing/2014/chart" uri="{C3380CC4-5D6E-409C-BE32-E72D297353CC}">
              <c16:uniqueId val="{00000001-3894-4025-BD7E-D198CC1640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8.18</c:v>
                </c:pt>
                <c:pt idx="1">
                  <c:v>12.7</c:v>
                </c:pt>
                <c:pt idx="2">
                  <c:v>11.97</c:v>
                </c:pt>
                <c:pt idx="3">
                  <c:v>8.6</c:v>
                </c:pt>
                <c:pt idx="4">
                  <c:v>8.94</c:v>
                </c:pt>
              </c:numCache>
            </c:numRef>
          </c:val>
          <c:extLst>
            <c:ext xmlns:c16="http://schemas.microsoft.com/office/drawing/2014/chart" uri="{C3380CC4-5D6E-409C-BE32-E72D297353CC}">
              <c16:uniqueId val="{00000000-2EDB-483E-AC84-685A74A4BC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22.98</c:v>
                </c:pt>
                <c:pt idx="1">
                  <c:v>22.56</c:v>
                </c:pt>
                <c:pt idx="2">
                  <c:v>21.79</c:v>
                </c:pt>
                <c:pt idx="3">
                  <c:v>24.95</c:v>
                </c:pt>
                <c:pt idx="4">
                  <c:v>23.3</c:v>
                </c:pt>
              </c:numCache>
            </c:numRef>
          </c:val>
          <c:extLst>
            <c:ext xmlns:c16="http://schemas.microsoft.com/office/drawing/2014/chart" uri="{C3380CC4-5D6E-409C-BE32-E72D297353CC}">
              <c16:uniqueId val="{00000001-2EDB-483E-AC84-685A74A4BC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5.98</c:v>
                </c:pt>
                <c:pt idx="1">
                  <c:v>6</c:v>
                </c:pt>
                <c:pt idx="2">
                  <c:v>-2.59</c:v>
                </c:pt>
                <c:pt idx="3">
                  <c:v>0.37</c:v>
                </c:pt>
                <c:pt idx="4">
                  <c:v>-0.43</c:v>
                </c:pt>
              </c:numCache>
            </c:numRef>
          </c:val>
          <c:smooth val="0"/>
          <c:extLst>
            <c:ext xmlns:c16="http://schemas.microsoft.com/office/drawing/2014/chart" uri="{C3380CC4-5D6E-409C-BE32-E72D297353CC}">
              <c16:uniqueId val="{00000002-2EDB-483E-AC84-685A74A4BC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15-43E0-83B1-91044F0EA5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15-43E0-83B1-91044F0EA5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15-43E0-83B1-91044F0EA54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0.06</c:v>
                </c:pt>
                <c:pt idx="4">
                  <c:v>#N/A</c:v>
                </c:pt>
                <c:pt idx="5">
                  <c:v>0.03</c:v>
                </c:pt>
                <c:pt idx="6">
                  <c:v>#N/A</c:v>
                </c:pt>
                <c:pt idx="7">
                  <c:v>0.04</c:v>
                </c:pt>
                <c:pt idx="8">
                  <c:v>#N/A</c:v>
                </c:pt>
                <c:pt idx="9">
                  <c:v>0.04</c:v>
                </c:pt>
              </c:numCache>
            </c:numRef>
          </c:val>
          <c:extLst>
            <c:ext xmlns:c16="http://schemas.microsoft.com/office/drawing/2014/chart" uri="{C3380CC4-5D6E-409C-BE32-E72D297353CC}">
              <c16:uniqueId val="{00000003-1315-43E0-83B1-91044F0EA54A}"/>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0.05</c:v>
                </c:pt>
                <c:pt idx="6">
                  <c:v>#N/A</c:v>
                </c:pt>
                <c:pt idx="7">
                  <c:v>0.41</c:v>
                </c:pt>
                <c:pt idx="8">
                  <c:v>#N/A</c:v>
                </c:pt>
                <c:pt idx="9">
                  <c:v>0.11</c:v>
                </c:pt>
              </c:numCache>
            </c:numRef>
          </c:val>
          <c:extLst>
            <c:ext xmlns:c16="http://schemas.microsoft.com/office/drawing/2014/chart" uri="{C3380CC4-5D6E-409C-BE32-E72D297353CC}">
              <c16:uniqueId val="{00000004-1315-43E0-83B1-91044F0EA54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1.26</c:v>
                </c:pt>
                <c:pt idx="2">
                  <c:v>#N/A</c:v>
                </c:pt>
                <c:pt idx="3">
                  <c:v>1.34</c:v>
                </c:pt>
                <c:pt idx="4">
                  <c:v>#N/A</c:v>
                </c:pt>
                <c:pt idx="5">
                  <c:v>0.86</c:v>
                </c:pt>
                <c:pt idx="6">
                  <c:v>#N/A</c:v>
                </c:pt>
                <c:pt idx="7">
                  <c:v>0.6</c:v>
                </c:pt>
                <c:pt idx="8">
                  <c:v>#N/A</c:v>
                </c:pt>
                <c:pt idx="9">
                  <c:v>0.84</c:v>
                </c:pt>
              </c:numCache>
            </c:numRef>
          </c:val>
          <c:extLst>
            <c:ext xmlns:c16="http://schemas.microsoft.com/office/drawing/2014/chart" uri="{C3380CC4-5D6E-409C-BE32-E72D297353CC}">
              <c16:uniqueId val="{00000005-1315-43E0-83B1-91044F0EA54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1.18</c:v>
                </c:pt>
                <c:pt idx="2">
                  <c:v>#N/A</c:v>
                </c:pt>
                <c:pt idx="3">
                  <c:v>1.2</c:v>
                </c:pt>
                <c:pt idx="4">
                  <c:v>#N/A</c:v>
                </c:pt>
                <c:pt idx="5">
                  <c:v>1.45</c:v>
                </c:pt>
                <c:pt idx="6">
                  <c:v>#N/A</c:v>
                </c:pt>
                <c:pt idx="7">
                  <c:v>1.77</c:v>
                </c:pt>
                <c:pt idx="8">
                  <c:v>#N/A</c:v>
                </c:pt>
                <c:pt idx="9">
                  <c:v>1.91</c:v>
                </c:pt>
              </c:numCache>
            </c:numRef>
          </c:val>
          <c:extLst>
            <c:ext xmlns:c16="http://schemas.microsoft.com/office/drawing/2014/chart" uri="{C3380CC4-5D6E-409C-BE32-E72D297353CC}">
              <c16:uniqueId val="{00000006-1315-43E0-83B1-91044F0EA54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0.49</c:v>
                </c:pt>
                <c:pt idx="2">
                  <c:v>#N/A</c:v>
                </c:pt>
                <c:pt idx="3">
                  <c:v>0.85</c:v>
                </c:pt>
                <c:pt idx="4">
                  <c:v>#N/A</c:v>
                </c:pt>
                <c:pt idx="5">
                  <c:v>1.75</c:v>
                </c:pt>
                <c:pt idx="6">
                  <c:v>#N/A</c:v>
                </c:pt>
                <c:pt idx="7">
                  <c:v>2.2200000000000002</c:v>
                </c:pt>
                <c:pt idx="8">
                  <c:v>#N/A</c:v>
                </c:pt>
                <c:pt idx="9">
                  <c:v>1.93</c:v>
                </c:pt>
              </c:numCache>
            </c:numRef>
          </c:val>
          <c:extLst>
            <c:ext xmlns:c16="http://schemas.microsoft.com/office/drawing/2014/chart" uri="{C3380CC4-5D6E-409C-BE32-E72D297353CC}">
              <c16:uniqueId val="{00000007-1315-43E0-83B1-91044F0EA54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4.6399999999999997</c:v>
                </c:pt>
                <c:pt idx="2">
                  <c:v>#N/A</c:v>
                </c:pt>
                <c:pt idx="3">
                  <c:v>5.53</c:v>
                </c:pt>
                <c:pt idx="4">
                  <c:v>#N/A</c:v>
                </c:pt>
                <c:pt idx="5">
                  <c:v>6.74</c:v>
                </c:pt>
                <c:pt idx="6">
                  <c:v>#N/A</c:v>
                </c:pt>
                <c:pt idx="7">
                  <c:v>7.95</c:v>
                </c:pt>
                <c:pt idx="8">
                  <c:v>#N/A</c:v>
                </c:pt>
                <c:pt idx="9">
                  <c:v>8.84</c:v>
                </c:pt>
              </c:numCache>
            </c:numRef>
          </c:val>
          <c:extLst>
            <c:ext xmlns:c16="http://schemas.microsoft.com/office/drawing/2014/chart" uri="{C3380CC4-5D6E-409C-BE32-E72D297353CC}">
              <c16:uniqueId val="{00000008-1315-43E0-83B1-91044F0EA5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8.17</c:v>
                </c:pt>
                <c:pt idx="2">
                  <c:v>#N/A</c:v>
                </c:pt>
                <c:pt idx="3">
                  <c:v>12.69</c:v>
                </c:pt>
                <c:pt idx="4">
                  <c:v>#N/A</c:v>
                </c:pt>
                <c:pt idx="5">
                  <c:v>11.96</c:v>
                </c:pt>
                <c:pt idx="6">
                  <c:v>#N/A</c:v>
                </c:pt>
                <c:pt idx="7">
                  <c:v>8.59</c:v>
                </c:pt>
                <c:pt idx="8">
                  <c:v>#N/A</c:v>
                </c:pt>
                <c:pt idx="9">
                  <c:v>8.93</c:v>
                </c:pt>
              </c:numCache>
            </c:numRef>
          </c:val>
          <c:extLst>
            <c:ext xmlns:c16="http://schemas.microsoft.com/office/drawing/2014/chart" uri="{C3380CC4-5D6E-409C-BE32-E72D297353CC}">
              <c16:uniqueId val="{00000009-1315-43E0-83B1-91044F0EA5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735</c:v>
                </c:pt>
                <c:pt idx="5">
                  <c:v>738</c:v>
                </c:pt>
                <c:pt idx="8">
                  <c:v>685</c:v>
                </c:pt>
                <c:pt idx="11">
                  <c:v>634</c:v>
                </c:pt>
                <c:pt idx="14">
                  <c:v>614</c:v>
                </c:pt>
              </c:numCache>
            </c:numRef>
          </c:val>
          <c:extLst>
            <c:ext xmlns:c16="http://schemas.microsoft.com/office/drawing/2014/chart" uri="{C3380CC4-5D6E-409C-BE32-E72D297353CC}">
              <c16:uniqueId val="{00000000-F183-41B7-8DF6-468A73DAD4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83-41B7-8DF6-468A73DAD4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12</c:v>
                </c:pt>
                <c:pt idx="6">
                  <c:v>11</c:v>
                </c:pt>
                <c:pt idx="9">
                  <c:v>2</c:v>
                </c:pt>
                <c:pt idx="12">
                  <c:v>1</c:v>
                </c:pt>
              </c:numCache>
            </c:numRef>
          </c:val>
          <c:extLst>
            <c:ext xmlns:c16="http://schemas.microsoft.com/office/drawing/2014/chart" uri="{C3380CC4-5D6E-409C-BE32-E72D297353CC}">
              <c16:uniqueId val="{00000002-F183-41B7-8DF6-468A73DAD4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118</c:v>
                </c:pt>
                <c:pt idx="3">
                  <c:v>108</c:v>
                </c:pt>
                <c:pt idx="6">
                  <c:v>104</c:v>
                </c:pt>
                <c:pt idx="9">
                  <c:v>101</c:v>
                </c:pt>
                <c:pt idx="12">
                  <c:v>105</c:v>
                </c:pt>
              </c:numCache>
            </c:numRef>
          </c:val>
          <c:extLst>
            <c:ext xmlns:c16="http://schemas.microsoft.com/office/drawing/2014/chart" uri="{C3380CC4-5D6E-409C-BE32-E72D297353CC}">
              <c16:uniqueId val="{00000003-F183-41B7-8DF6-468A73DAD4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193</c:v>
                </c:pt>
                <c:pt idx="3">
                  <c:v>170</c:v>
                </c:pt>
                <c:pt idx="6">
                  <c:v>164</c:v>
                </c:pt>
                <c:pt idx="9">
                  <c:v>148</c:v>
                </c:pt>
                <c:pt idx="12">
                  <c:v>143</c:v>
                </c:pt>
              </c:numCache>
            </c:numRef>
          </c:val>
          <c:extLst>
            <c:ext xmlns:c16="http://schemas.microsoft.com/office/drawing/2014/chart" uri="{C3380CC4-5D6E-409C-BE32-E72D297353CC}">
              <c16:uniqueId val="{00000004-F183-41B7-8DF6-468A73DAD4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83-41B7-8DF6-468A73DAD4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83-41B7-8DF6-468A73DAD4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927</c:v>
                </c:pt>
                <c:pt idx="3">
                  <c:v>941</c:v>
                </c:pt>
                <c:pt idx="6">
                  <c:v>996</c:v>
                </c:pt>
                <c:pt idx="9">
                  <c:v>938</c:v>
                </c:pt>
                <c:pt idx="12">
                  <c:v>804</c:v>
                </c:pt>
              </c:numCache>
            </c:numRef>
          </c:val>
          <c:extLst>
            <c:ext xmlns:c16="http://schemas.microsoft.com/office/drawing/2014/chart" uri="{C3380CC4-5D6E-409C-BE32-E72D297353CC}">
              <c16:uniqueId val="{00000007-F183-41B7-8DF6-468A73DAD4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516</c:v>
                </c:pt>
                <c:pt idx="2">
                  <c:v>#N/A</c:v>
                </c:pt>
                <c:pt idx="3">
                  <c:v>#N/A</c:v>
                </c:pt>
                <c:pt idx="4">
                  <c:v>493</c:v>
                </c:pt>
                <c:pt idx="5">
                  <c:v>#N/A</c:v>
                </c:pt>
                <c:pt idx="6">
                  <c:v>#N/A</c:v>
                </c:pt>
                <c:pt idx="7">
                  <c:v>590</c:v>
                </c:pt>
                <c:pt idx="8">
                  <c:v>#N/A</c:v>
                </c:pt>
                <c:pt idx="9">
                  <c:v>#N/A</c:v>
                </c:pt>
                <c:pt idx="10">
                  <c:v>555</c:v>
                </c:pt>
                <c:pt idx="11">
                  <c:v>#N/A</c:v>
                </c:pt>
                <c:pt idx="12">
                  <c:v>#N/A</c:v>
                </c:pt>
                <c:pt idx="13">
                  <c:v>439</c:v>
                </c:pt>
                <c:pt idx="14">
                  <c:v>#N/A</c:v>
                </c:pt>
              </c:numCache>
            </c:numRef>
          </c:val>
          <c:smooth val="0"/>
          <c:extLst>
            <c:ext xmlns:c16="http://schemas.microsoft.com/office/drawing/2014/chart" uri="{C3380CC4-5D6E-409C-BE32-E72D297353CC}">
              <c16:uniqueId val="{00000008-F183-41B7-8DF6-468A73DAD4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8319</c:v>
                </c:pt>
                <c:pt idx="5">
                  <c:v>8258</c:v>
                </c:pt>
                <c:pt idx="8">
                  <c:v>7887</c:v>
                </c:pt>
                <c:pt idx="11">
                  <c:v>7636</c:v>
                </c:pt>
                <c:pt idx="14">
                  <c:v>7326</c:v>
                </c:pt>
              </c:numCache>
            </c:numRef>
          </c:val>
          <c:extLst>
            <c:ext xmlns:c16="http://schemas.microsoft.com/office/drawing/2014/chart" uri="{C3380CC4-5D6E-409C-BE32-E72D297353CC}">
              <c16:uniqueId val="{00000000-C84A-4318-A53B-EAF6B206A8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84A-4318-A53B-EAF6B206A8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5332</c:v>
                </c:pt>
                <c:pt idx="5">
                  <c:v>5696</c:v>
                </c:pt>
                <c:pt idx="8">
                  <c:v>5862</c:v>
                </c:pt>
                <c:pt idx="11">
                  <c:v>5627</c:v>
                </c:pt>
                <c:pt idx="14">
                  <c:v>5243</c:v>
                </c:pt>
              </c:numCache>
            </c:numRef>
          </c:val>
          <c:extLst>
            <c:ext xmlns:c16="http://schemas.microsoft.com/office/drawing/2014/chart" uri="{C3380CC4-5D6E-409C-BE32-E72D297353CC}">
              <c16:uniqueId val="{00000002-C84A-4318-A53B-EAF6B206A8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4A-4318-A53B-EAF6B206A8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4A-4318-A53B-EAF6B206A8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4A-4318-A53B-EAF6B206A8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1245</c:v>
                </c:pt>
                <c:pt idx="3">
                  <c:v>1174</c:v>
                </c:pt>
                <c:pt idx="6">
                  <c:v>990</c:v>
                </c:pt>
                <c:pt idx="9">
                  <c:v>1122</c:v>
                </c:pt>
                <c:pt idx="12">
                  <c:v>1071</c:v>
                </c:pt>
              </c:numCache>
            </c:numRef>
          </c:val>
          <c:extLst>
            <c:ext xmlns:c16="http://schemas.microsoft.com/office/drawing/2014/chart" uri="{C3380CC4-5D6E-409C-BE32-E72D297353CC}">
              <c16:uniqueId val="{00000006-C84A-4318-A53B-EAF6B206A8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457</c:v>
                </c:pt>
                <c:pt idx="3">
                  <c:v>427</c:v>
                </c:pt>
                <c:pt idx="6">
                  <c:v>327</c:v>
                </c:pt>
                <c:pt idx="9">
                  <c:v>288</c:v>
                </c:pt>
                <c:pt idx="12">
                  <c:v>203</c:v>
                </c:pt>
              </c:numCache>
            </c:numRef>
          </c:val>
          <c:extLst>
            <c:ext xmlns:c16="http://schemas.microsoft.com/office/drawing/2014/chart" uri="{C3380CC4-5D6E-409C-BE32-E72D297353CC}">
              <c16:uniqueId val="{00000007-C84A-4318-A53B-EAF6B206A8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2237</c:v>
                </c:pt>
                <c:pt idx="3">
                  <c:v>2284</c:v>
                </c:pt>
                <c:pt idx="6">
                  <c:v>2193</c:v>
                </c:pt>
                <c:pt idx="9">
                  <c:v>2139</c:v>
                </c:pt>
                <c:pt idx="12">
                  <c:v>2322</c:v>
                </c:pt>
              </c:numCache>
            </c:numRef>
          </c:val>
          <c:extLst>
            <c:ext xmlns:c16="http://schemas.microsoft.com/office/drawing/2014/chart" uri="{C3380CC4-5D6E-409C-BE32-E72D297353CC}">
              <c16:uniqueId val="{00000008-C84A-4318-A53B-EAF6B206A8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c:v>
                </c:pt>
                <c:pt idx="3">
                  <c:v>20</c:v>
                </c:pt>
                <c:pt idx="6">
                  <c:v>9</c:v>
                </c:pt>
                <c:pt idx="9">
                  <c:v>8</c:v>
                </c:pt>
                <c:pt idx="12">
                  <c:v>7</c:v>
                </c:pt>
              </c:numCache>
            </c:numRef>
          </c:val>
          <c:extLst>
            <c:ext xmlns:c16="http://schemas.microsoft.com/office/drawing/2014/chart" uri="{C3380CC4-5D6E-409C-BE32-E72D297353CC}">
              <c16:uniqueId val="{00000009-C84A-4318-A53B-EAF6B206A8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7962</c:v>
                </c:pt>
                <c:pt idx="3">
                  <c:v>8132</c:v>
                </c:pt>
                <c:pt idx="6">
                  <c:v>7711</c:v>
                </c:pt>
                <c:pt idx="9">
                  <c:v>7200</c:v>
                </c:pt>
                <c:pt idx="12">
                  <c:v>6903</c:v>
                </c:pt>
              </c:numCache>
            </c:numRef>
          </c:val>
          <c:extLst>
            <c:ext xmlns:c16="http://schemas.microsoft.com/office/drawing/2014/chart" uri="{C3380CC4-5D6E-409C-BE32-E72D297353CC}">
              <c16:uniqueId val="{0000000A-C84A-4318-A53B-EAF6B206A8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84A-4318-A53B-EAF6B206A8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1409</c:v>
                </c:pt>
                <c:pt idx="1">
                  <c:v>1641</c:v>
                </c:pt>
                <c:pt idx="2">
                  <c:v>1574</c:v>
                </c:pt>
              </c:numCache>
            </c:numRef>
          </c:val>
          <c:extLst>
            <c:ext xmlns:c16="http://schemas.microsoft.com/office/drawing/2014/chart" uri="{C3380CC4-5D6E-409C-BE32-E72D297353CC}">
              <c16:uniqueId val="{00000000-352A-47BE-80BE-7B5BE7CB0B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1019</c:v>
                </c:pt>
                <c:pt idx="1">
                  <c:v>934</c:v>
                </c:pt>
                <c:pt idx="2">
                  <c:v>832</c:v>
                </c:pt>
              </c:numCache>
            </c:numRef>
          </c:val>
          <c:extLst>
            <c:ext xmlns:c16="http://schemas.microsoft.com/office/drawing/2014/chart" uri="{C3380CC4-5D6E-409C-BE32-E72D297353CC}">
              <c16:uniqueId val="{00000001-352A-47BE-80BE-7B5BE7CB0B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2927</c:v>
                </c:pt>
                <c:pt idx="1">
                  <c:v>2541</c:v>
                </c:pt>
                <c:pt idx="2">
                  <c:v>2292</c:v>
                </c:pt>
              </c:numCache>
            </c:numRef>
          </c:val>
          <c:extLst>
            <c:ext xmlns:c16="http://schemas.microsoft.com/office/drawing/2014/chart" uri="{C3380CC4-5D6E-409C-BE32-E72D297353CC}">
              <c16:uniqueId val="{00000002-352A-47BE-80BE-7B5BE7CB0B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元利償還金の減少は、平成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年度借入の緊急防災・減災事業債や平成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年度借入の臨時財政対策債などの高額地方債が令和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年度に償還終了となったことが主な要因である。</a:t>
          </a:r>
        </a:p>
        <a:p>
          <a:r>
            <a:rPr kumimoji="1" lang="ja-JP" altLang="en-US" sz="1200">
              <a:latin typeface="ＭＳ ゴシック" pitchFamily="49" charset="-128"/>
              <a:ea typeface="ＭＳ ゴシック" pitchFamily="49" charset="-128"/>
            </a:rPr>
            <a:t>　しかし今後は、各種計画に基づき公共施設の複合化に伴う大規模な建設工事など、高額な地方債発行を伴う事業が予定されている。</a:t>
          </a:r>
        </a:p>
        <a:p>
          <a:r>
            <a:rPr kumimoji="1" lang="ja-JP" altLang="en-US" sz="1200">
              <a:latin typeface="ＭＳ ゴシック" pitchFamily="49" charset="-128"/>
              <a:ea typeface="ＭＳ ゴシック" pitchFamily="49" charset="-128"/>
            </a:rPr>
            <a:t>　建設事業については、引き続き、緊急性や必要性、優先度を踏まえた取捨選択に取り組む。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さらに、施設整備基金や減債基金の活用と併せて、普通交付税の算定において、元利償還金が基準財政需要額に算入される地方債の選択により、財源の確保に努め、後年度の財政負担の軽減を図る。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充当可能財源等は、充当可能基金及び基準財政需要額算入見込額がともに減となり、前年度に対して</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8,753</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千円減少した。将来負担額も前年度に対し総額で</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9,264</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千円減額となったが、充当可能財源等が将来負担額を上回っているため、引き続き、マイナス数値となった。</a:t>
          </a:r>
        </a:p>
        <a:p>
          <a:r>
            <a:rPr kumimoji="1" lang="ja-JP" altLang="en-US" sz="1200">
              <a:latin typeface="ＭＳ ゴシック" pitchFamily="49" charset="-128"/>
              <a:ea typeface="ＭＳ ゴシック" pitchFamily="49" charset="-128"/>
            </a:rPr>
            <a:t>　しかしながら、充当可能基金の多くは特定目的基金として今後発生する財政需要の財源であって、現在の債務への充当財源ではない。さらに、下水道事業の推進による公営企業債等繰入見込額の増加や、一部事務組合所有資産の老朽化対策等も行われているため、組合等負担等見込額も増加が懸念される。</a:t>
          </a:r>
        </a:p>
        <a:p>
          <a:r>
            <a:rPr kumimoji="1" lang="ja-JP" altLang="en-US" sz="1200">
              <a:latin typeface="ＭＳ ゴシック" pitchFamily="49" charset="-128"/>
              <a:ea typeface="ＭＳ ゴシック" pitchFamily="49" charset="-128"/>
            </a:rPr>
            <a:t>　将来負担比率の分子がマイナスとなった状況にあっても、財政健全化の取組みを継続し、持続可能な行政運営にむけ、基準財政需要額の確保と地方債の有効的な活用に努める。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埼玉県上里町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伴う財政調整基金からの補填や公債費償還財源として減債基金の取り崩し、施設整備に係る基金は、積立を強化したものの、各種公共施設整備事業の増などに伴い、複数の基金残高が前年度から減少し、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については、財源調整や公債費の状況にあわせ、一定程度の残高を維持する必要がある。また、特定目的基金は公共施設再配置・維持保全計画に基づく公共施設等の維持更新年度を注視し、計画的な取崩しと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「公共施設等用地取得及び施設整備基金」公共施設全般の新規取得、更新、維持管理に充当する。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「いきいき福祉基金」福祉・保健施設の整備、福祉の増進や健康づくり・生きがいづくりの推進を図るために実施する事業に充当する。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「教育施設整備基金」小・中学校の教育委施設整備に充当する。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「森林環境譲与税基金」森林環境整備及びその促進に関する施策に充当する。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公共施設等用地取得及び施設整備基金は、総合文化センター防水工事や町営四ツ谷団地浄化槽等改修工事などの財源として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千円を取崩し、今後の公共施設の再配置、維持管理の財源として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千円の積立てを行った。また、町営上里ゴルフ場用地取得分としては、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千円の積立てを行い、用地取得の取崩しは行わなかった。教育施設整備基金は、上里東小学校特別教室棟改修工事や各小・中学校の修繕工事などの財源として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千円を取崩し、計画に基づく今後の改修等を見据え、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119,047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千円の積立てを行った。いきいき福祉基金は、保健センター等複合施設整備事業や長幡児童館計画改修工事の財源として、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千円を取崩した。森林環境譲与税基金は、森林環境譲与税の充当事業費の残額等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配置・維持保全計画をはじめとする各種施設管理計画などに基づき行う大規模な建設事業や、道路をはじめとするライフラインの整備及び維持補修などの経費が増加傾向にある。これらの経費に対し、単年度あたりの一般財源の負担が過大とならないよう、また、経常的な行政サービスを継続できるよう、財源については国や県の補助事業を最大限に活用することを基本とし、併せて財政措置のある有利な地方債や各基金を有効活用する必要がある。このような背景から、今後も発生する多額な公共施設更新経費等への備えとして、特定目的基金への積立てを継続し、適正な基金残高の管理と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年度は、主に経常経費の財源不足による補填財源として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一方で、積立てについては、公共施設再配置・維持保全計画に基づく公共施設の改修等に係る財源確保のため、各施設整備基金への積立てを重点化したため、基金条例による積立てと預金利息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千円に留まった。年度末残高は、第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次上里町総合振興計画に掲げる目標値である標準財政規模の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％は維持しているものの、前年度から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1,573,901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財政調整基金は、財源不足の補填としてやむを得ず取崩したが、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維持することができた。物価高騰の影響はあるものの、臨時的な財政需要への財源補填ではないことから、経常的な歳入と歳出の均衡がやや崩れている状況である。近年、次年度当初予算編成における財源不足の補填財源として、基金繰入金が増加傾向であり、残高もさらに目減りすることが懸念される。総合振興計画によ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万円）が目標額となっているため、常時、この目標額を維持できるよう、一般財源の確保と併せて経常的な歳出の抑制を強化していく。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年度は、今後の公債費の償還財源として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97,710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借入分の臨時財政対策債や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借入分の庁舎建設事業債などの償還財源として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千円を取崩したことにより、年度末残高は、前年度から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831,698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年度借入の緊急防災・減災事業債や平成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年度借入の臨時財政対策債などの高額地方債が令和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年度に償還終了となったことなどにより、公債費は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千円減額となったものの、償還総額は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億円台で財源不足であったことから、減債基金は、前年度同額の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引き続き、公共施設の大規模な更新工事等が計画されているため、財政措置のある有利な地方債の活用と併せて各施設整備に係る基金の運用による起債の抑制により、基金残高の確保に努める。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30,530
29,069
29.18
11,914,409
11,274,335
603,692
6,754,949
6,902,608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前年度に対し</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埼玉県平均や類似団体との比較では、平均よりやや上位を維持しているものの、下降傾向である。社会保障費や公共施設の老朽化対応などにより、基準財政需要額が上昇傾向であり、基準財政収入額である町税なども増となったが、物価高騰も背景に需要には追い付いていない状況が続いている。</a:t>
          </a:r>
        </a:p>
        <a:p>
          <a:r>
            <a:rPr kumimoji="1" lang="ja-JP" altLang="en-US" sz="1100">
              <a:latin typeface="ＭＳ Ｐゴシック" panose="020B0600070205080204" pitchFamily="50" charset="-128"/>
              <a:ea typeface="ＭＳ Ｐゴシック" panose="020B0600070205080204" pitchFamily="50" charset="-128"/>
            </a:rPr>
            <a:t>　企業誘致の推進や使用料・手数料の見直しに加え、道路などのライフラインの整備と併せて、住宅、創業、出産・子育てなど、各種ソフト施策を推進し、移住・定住に繋げ、自主財源の確保に努める。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1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悪化し、類似団体内順位でも下位となった。税収や地方交付税などの歳入が増額となった一方で、歳出については、物価高騰を背景に、保育所関連経費や障害福祉サービス費、一部事務組合負担金の増などに伴い、扶助費や補助費等の増加に加え、各種事業の増加及び拡大から人件費が増加し、歳入以上に増額となったことによる。財政構造の改善のために、使用料・手数料の見直しや、未利用地の売却、民間活力の導入など、あらゆる角度から自主財源の確保に努める。また、各種事業については、緊急性や必要性、優先度を踏まえ、歳入歳出の均衡と将来負担の抑制といった観点から、廃止・縮減を含めた取捨選択とともに、全庁的なコスト意識を図り、財政の硬直化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87630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121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5532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63</xdr:row>
      <xdr:rowOff>53975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61744"/>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62</xdr:row>
      <xdr:rowOff>169121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61744"/>
          <a:ext cx="889000" cy="23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人口一人当たりの決算額は、類似団体内では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位である。人件費については、他の団体と比べ正規職員数が少ないことや、ゴミ処理、消防、学校給食業務等を一部事務組合で行っていることが大きく影響していると思われる。しかし、近年の物価高や民間賃金の上昇により、物件費は、増加傾向にある。また、退職者が減少の中、新規職員や会計年度任用職員の採用は増加傾向であることから、人件費も年々増加している。</a:t>
          </a:r>
        </a:p>
        <a:p>
          <a:r>
            <a:rPr kumimoji="1" lang="ja-JP" altLang="en-US" sz="1100">
              <a:latin typeface="ＭＳ Ｐゴシック" panose="020B0600070205080204" pitchFamily="50" charset="-128"/>
              <a:ea typeface="ＭＳ Ｐゴシック" panose="020B0600070205080204" pitchFamily="50" charset="-128"/>
            </a:rPr>
            <a:t>　経常経費の抑制のためにも、一部事務組合負担金や民間への事務事業の委託料と人件費の増減バランスを意識しながら、会計年度任用職員も含めた職員数の適正管理に努める。また、物価高騰を踏まえ、物件費についても常時、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165381</xdr:rowOff>
    </xdr:from>
    <xdr:to>
      <xdr:col>23</xdr:col>
      <xdr:colOff>133350</xdr:colOff>
      <xdr:row>81</xdr:row>
      <xdr:rowOff>50693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81381"/>
          <a:ext cx="838200" cy="5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165381</xdr:rowOff>
    </xdr:from>
    <xdr:to>
      <xdr:col>19</xdr:col>
      <xdr:colOff>133350</xdr:colOff>
      <xdr:row>81</xdr:row>
      <xdr:rowOff>82400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81381"/>
          <a:ext cx="889000" cy="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134465</xdr:rowOff>
    </xdr:from>
    <xdr:to>
      <xdr:col>15</xdr:col>
      <xdr:colOff>82550</xdr:colOff>
      <xdr:row>81</xdr:row>
      <xdr:rowOff>82400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50465"/>
          <a:ext cx="889000" cy="1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72084</xdr:rowOff>
    </xdr:from>
    <xdr:to>
      <xdr:col>11</xdr:col>
      <xdr:colOff>31750</xdr:colOff>
      <xdr:row>80</xdr:row>
      <xdr:rowOff>134465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8084"/>
          <a:ext cx="889000" cy="6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171343</xdr:rowOff>
    </xdr:from>
    <xdr:to>
      <xdr:col>23</xdr:col>
      <xdr:colOff>184150</xdr:colOff>
      <xdr:row>81</xdr:row>
      <xdr:rowOff>101493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92620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114581</xdr:rowOff>
    </xdr:from>
    <xdr:to>
      <xdr:col>19</xdr:col>
      <xdr:colOff>184150</xdr:colOff>
      <xdr:row>81</xdr:row>
      <xdr:rowOff>44731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54908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99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31600</xdr:rowOff>
    </xdr:from>
    <xdr:to>
      <xdr:col>15</xdr:col>
      <xdr:colOff>133350</xdr:colOff>
      <xdr:row>81</xdr:row>
      <xdr:rowOff>133200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143377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8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83665</xdr:rowOff>
    </xdr:from>
    <xdr:to>
      <xdr:col>11</xdr:col>
      <xdr:colOff>82550</xdr:colOff>
      <xdr:row>81</xdr:row>
      <xdr:rowOff>13815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23992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21284</xdr:rowOff>
    </xdr:from>
    <xdr:to>
      <xdr:col>7</xdr:col>
      <xdr:colOff>31750</xdr:colOff>
      <xdr:row>80</xdr:row>
      <xdr:rowOff>122884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133061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退職職員が減少する一方で、新規職員の採用や昇給昇格等、職員構成の変動に加え、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歳以降の昇給停止などにより、前年度と比較して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ポイント低下したが、全国町村平均は上回っている。少ない職員数の中、一人一人に求めれる能力が高水準であり、職員の能力向上を図る上でも高い指数が維持されている側面もある。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団塊の世代の退職後、世代交代が起こり、昇格のスピードも速まりつつある中、職員の計画的な採用と給与水準の適性化に努める。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91016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066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91016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8543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132291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854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職員定員管理計画に基づき、定年退職者の不補充を行ってきたことにより、類似団体内順位は上位となっているが、退職者の減少、業務増加による新規職員の採用などにより、指数は上昇傾向となっている。</a:t>
          </a:r>
        </a:p>
        <a:p>
          <a:r>
            <a:rPr kumimoji="1" lang="ja-JP" altLang="en-US" sz="1100">
              <a:latin typeface="ＭＳ Ｐゴシック" panose="020B0600070205080204" pitchFamily="50" charset="-128"/>
              <a:ea typeface="ＭＳ Ｐゴシック" panose="020B0600070205080204" pitchFamily="50" charset="-128"/>
            </a:rPr>
            <a:t>　また、会計年度任用職員数も増加していることから、人件費全体も増加傾向である。</a:t>
          </a:r>
        </a:p>
        <a:p>
          <a:r>
            <a:rPr kumimoji="1" lang="ja-JP" altLang="en-US" sz="1100">
              <a:latin typeface="ＭＳ Ｐゴシック" panose="020B0600070205080204" pitchFamily="50" charset="-128"/>
              <a:ea typeface="ＭＳ Ｐゴシック" panose="020B0600070205080204" pitchFamily="50" charset="-128"/>
            </a:rPr>
            <a:t>　事務事業の民間委託や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の推進による費用対効果などと人件費のバランスを意識しながら、会計年度任用職員も含めた適切な定員管理を行う。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103777</xdr:rowOff>
    </xdr:from>
    <xdr:to>
      <xdr:col>81</xdr:col>
      <xdr:colOff>44450</xdr:colOff>
      <xdr:row>59</xdr:row>
      <xdr:rowOff>105501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19327"/>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103777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7968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53794</xdr:rowOff>
    </xdr:from>
    <xdr:to>
      <xdr:col>72</xdr:col>
      <xdr:colOff>203200</xdr:colOff>
      <xdr:row>59</xdr:row>
      <xdr:rowOff>64135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6934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50347</xdr:rowOff>
    </xdr:from>
    <xdr:to>
      <xdr:col>68</xdr:col>
      <xdr:colOff>152400</xdr:colOff>
      <xdr:row>59</xdr:row>
      <xdr:rowOff>53794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6589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54701</xdr:rowOff>
    </xdr:from>
    <xdr:to>
      <xdr:col>81</xdr:col>
      <xdr:colOff>95250</xdr:colOff>
      <xdr:row>59</xdr:row>
      <xdr:rowOff>156301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147428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52977</xdr:rowOff>
    </xdr:from>
    <xdr:to>
      <xdr:col>77</xdr:col>
      <xdr:colOff>95250</xdr:colOff>
      <xdr:row>59</xdr:row>
      <xdr:rowOff>154577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164754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37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13335</xdr:rowOff>
    </xdr:from>
    <xdr:to>
      <xdr:col>73</xdr:col>
      <xdr:colOff>44450</xdr:colOff>
      <xdr:row>59</xdr:row>
      <xdr:rowOff>114935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125112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2994</xdr:rowOff>
    </xdr:from>
    <xdr:to>
      <xdr:col>68</xdr:col>
      <xdr:colOff>203200</xdr:colOff>
      <xdr:row>59</xdr:row>
      <xdr:rowOff>104594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114771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8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170997</xdr:rowOff>
    </xdr:from>
    <xdr:to>
      <xdr:col>64</xdr:col>
      <xdr:colOff>152400</xdr:colOff>
      <xdr:row>59</xdr:row>
      <xdr:rowOff>101147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111324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8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ポイント低下したが、依然として全国平均や埼玉県平均より高い数値となっている。令和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年度の単年度実質公債費比率は、元利償還金等は減少し、標準税収額等は増加したことにより、</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は公共施設の複合化整備の財源として多額の地方債発行が予定されているため、確実に公債費は増額となる。引き続き、公共施設再配置・維持保全計画に基づく改修工事等に伴う、地方債発行が見込まれる。建設事業については、緊急性等に応じた取捨選択とともに、施設整備基金や減債基金の活用と併せて財政措置のある有利な地方債の計画的な発行により公債費の平準化と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119634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104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119634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119634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0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71374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地方債の現在高や組合の負担等見込額などが減となり、将来負担額は、</a:t>
          </a:r>
          <a:r>
            <a:rPr kumimoji="1" lang="en-US" altLang="ja-JP" sz="1100">
              <a:latin typeface="ＭＳ Ｐゴシック" panose="020B0600070205080204" pitchFamily="50" charset="-128"/>
              <a:ea typeface="ＭＳ Ｐゴシック" panose="020B0600070205080204" pitchFamily="50" charset="-128"/>
            </a:rPr>
            <a:t>249,969</a:t>
          </a:r>
          <a:r>
            <a:rPr kumimoji="1" lang="ja-JP" altLang="en-US" sz="1100">
              <a:latin typeface="ＭＳ Ｐゴシック" panose="020B0600070205080204" pitchFamily="50" charset="-128"/>
              <a:ea typeface="ＭＳ Ｐゴシック" panose="020B0600070205080204" pitchFamily="50" charset="-128"/>
            </a:rPr>
            <a:t>千円の減額となった。一方、充当可能財源等も、充当可能基金及び基準財政需要額算入見込額がともに減となり、前年度に対して</a:t>
          </a:r>
          <a:r>
            <a:rPr kumimoji="1" lang="en-US" altLang="ja-JP" sz="1100">
              <a:latin typeface="ＭＳ Ｐゴシック" panose="020B0600070205080204" pitchFamily="50" charset="-128"/>
              <a:ea typeface="ＭＳ Ｐゴシック" panose="020B0600070205080204" pitchFamily="50" charset="-128"/>
            </a:rPr>
            <a:t>692,644</a:t>
          </a:r>
          <a:r>
            <a:rPr kumimoji="1" lang="ja-JP" altLang="en-US" sz="1100">
              <a:latin typeface="ＭＳ Ｐゴシック" panose="020B0600070205080204" pitchFamily="50" charset="-128"/>
              <a:ea typeface="ＭＳ Ｐゴシック" panose="020B0600070205080204" pitchFamily="50" charset="-128"/>
            </a:rPr>
            <a:t>千円減少しましたが、充当可能財源等が将来負担額を上回っているため、指標なしという結果であった。</a:t>
          </a:r>
        </a:p>
        <a:p>
          <a:r>
            <a:rPr kumimoji="1" lang="ja-JP" altLang="en-US" sz="1100">
              <a:latin typeface="ＭＳ Ｐゴシック" panose="020B0600070205080204" pitchFamily="50" charset="-128"/>
              <a:ea typeface="ＭＳ Ｐゴシック" panose="020B0600070205080204" pitchFamily="50" charset="-128"/>
            </a:rPr>
            <a:t>　しかしながら、公共施設の複合化や改修工事等に伴う、基金の取崩しや地方債発行が今後も見込まれ、さらに一部事務組合の施設・設備更新に伴い、公債費分の負担金も増加が懸念される。</a:t>
          </a:r>
        </a:p>
        <a:p>
          <a:r>
            <a:rPr kumimoji="1" lang="ja-JP" altLang="en-US" sz="1100">
              <a:latin typeface="ＭＳ Ｐゴシック" panose="020B0600070205080204" pitchFamily="50" charset="-128"/>
              <a:ea typeface="ＭＳ Ｐゴシック" panose="020B0600070205080204" pitchFamily="50" charset="-128"/>
            </a:rPr>
            <a:t>　財政負担の大きな建設事業については、緊急性や必要性等に応じた事業執行とともに、引き続き、財政措置のある地方債の発行と各種基金の有効的な活用に努める。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30,530
29,069
29.18
11,914,409
11,274,335
603,692
6,754,949
6,902,608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昇給・昇格や、職員の新規採用に加え、人事院勧告による給与の引き上げ及び会計年度任用職員の勤勉手当の創設などにより、</a:t>
          </a:r>
          <a:r>
            <a:rPr kumimoji="1" lang="en-US" altLang="ja-JP" sz="1050">
              <a:latin typeface="ＭＳ Ｐゴシック" panose="020B0600070205080204" pitchFamily="50" charset="-128"/>
              <a:ea typeface="ＭＳ Ｐゴシック" panose="020B0600070205080204" pitchFamily="50" charset="-128"/>
            </a:rPr>
            <a:t>148,099</a:t>
          </a:r>
          <a:r>
            <a:rPr kumimoji="1" lang="ja-JP" altLang="en-US" sz="1050">
              <a:latin typeface="ＭＳ Ｐゴシック" panose="020B0600070205080204" pitchFamily="50" charset="-128"/>
              <a:ea typeface="ＭＳ Ｐゴシック" panose="020B0600070205080204" pitchFamily="50" charset="-128"/>
            </a:rPr>
            <a:t>千円の増額、比率も</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ポイントの増となった。類似団体に対し、人件費の割合は低く推移しているのは、正職員数が少ないことに加え、消防、学校給食業務を一部事務組合で行っていることが挙げられる。退職職員数に対し採用職員数は多い傾向である。　また、事業の民間委託や事務のデジタル化による費用対効果として、人件費は減少が見込まれるべきであるが増加傾向である。特に会計年度任用職員数が増加傾向であるため、会計年度任用職員も含めた職員数の適正な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72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1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41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類似団体内順位は上昇したものの、物件費に係る経常的支出は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増となった。デジタル化に伴うシステム利用手数料の増や、新規放課後児童クラブ運営業務委託料の発生などに加え、物価高騰や民間賃金の増の影響による公共施設等に係る維持管理費の増額などが要因である。</a:t>
          </a:r>
        </a:p>
        <a:p>
          <a:r>
            <a:rPr kumimoji="1" lang="ja-JP" altLang="en-US" sz="1100">
              <a:latin typeface="ＭＳ Ｐゴシック" panose="020B0600070205080204" pitchFamily="50" charset="-128"/>
              <a:ea typeface="ＭＳ Ｐゴシック" panose="020B0600070205080204" pitchFamily="50" charset="-128"/>
            </a:rPr>
            <a:t>　多様化する業務への対応により委託料が増加傾向にあるが、委託仕様の見直しや効率化により、経常的支出の抑制に努める。また、物価高騰の影響により、今後も物件費全体の上昇が見込まれるため、全職員の節減意識を高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9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0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1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1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公定価格の改定や保育料の無償化の影響による民間保育所等委託料の増や障害福祉サービス費の増、児童手当の対象者拡充などにより、全体で</a:t>
          </a:r>
          <a:r>
            <a:rPr kumimoji="1" lang="en-US" altLang="ja-JP" sz="1050">
              <a:latin typeface="ＭＳ Ｐゴシック" panose="020B0600070205080204" pitchFamily="50" charset="-128"/>
              <a:ea typeface="ＭＳ Ｐゴシック" panose="020B0600070205080204" pitchFamily="50" charset="-128"/>
            </a:rPr>
            <a:t>102,911</a:t>
          </a:r>
          <a:r>
            <a:rPr kumimoji="1" lang="ja-JP" altLang="en-US" sz="1050">
              <a:latin typeface="ＭＳ Ｐゴシック" panose="020B0600070205080204" pitchFamily="50" charset="-128"/>
              <a:ea typeface="ＭＳ Ｐゴシック" panose="020B0600070205080204" pitchFamily="50" charset="-128"/>
            </a:rPr>
            <a:t>千円の増額、比率も</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ポイント増となった　</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扶助費は増加傾向であるため、子育て世帯や高齢者、障害者への支援は町の重点施策であるが、国や県の適切な役割分担のもと、歳入歳出の均衡を図るため、単独事業の見直しなどにより抑制に努める。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59</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445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44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その他の経常収支比率は、前年度と同率で、類似団体平均は</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ポイント低下したため、順位は</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位後退した。</a:t>
          </a:r>
        </a:p>
        <a:p>
          <a:r>
            <a:rPr kumimoji="1" lang="ja-JP" altLang="en-US" sz="1050">
              <a:latin typeface="ＭＳ Ｐゴシック" panose="020B0600070205080204" pitchFamily="50" charset="-128"/>
              <a:ea typeface="ＭＳ Ｐゴシック" panose="020B0600070205080204" pitchFamily="50" charset="-128"/>
            </a:rPr>
            <a:t>　今後は、老朽化等に伴う施設の複合化や改修工事などにより、維持補修費の抑制は見込まれるものの、高齢化や医療費の高騰等より社会保障費全体は、増加傾向にある。介護保険や後期高齢者医療事業への繰出金の増加が懸念されるため、引き続き加入者数の状況と保険料のバランスについて検討を行い、安定した歳入の確保と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66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補助費等については、全国平均及び埼玉県平均も大幅に上回り、類似団体内でも高い数値である。ごみ処理や消防、学校給食業務等が一部事務組合への負担金等で担っていることが主な要因である。一部事務組合への負担金は、清掃施設の管理形態の変更や設備修繕、常備消防の人件費などの増に伴い、</a:t>
          </a:r>
          <a:r>
            <a:rPr kumimoji="1" lang="en-US" altLang="ja-JP" sz="1050">
              <a:latin typeface="ＭＳ Ｐゴシック" panose="020B0600070205080204" pitchFamily="50" charset="-128"/>
              <a:ea typeface="ＭＳ Ｐゴシック" panose="020B0600070205080204" pitchFamily="50" charset="-128"/>
            </a:rPr>
            <a:t>49,376</a:t>
          </a:r>
          <a:r>
            <a:rPr kumimoji="1" lang="ja-JP" altLang="en-US" sz="1050">
              <a:latin typeface="ＭＳ Ｐゴシック" panose="020B0600070205080204" pitchFamily="50" charset="-128"/>
              <a:ea typeface="ＭＳ Ｐゴシック" panose="020B0600070205080204" pitchFamily="50" charset="-128"/>
            </a:rPr>
            <a:t>千円の増額、比率も、さらに</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ポイント増加した。今後も一部事務組合所有資産の老朽化対策に加え、子育て支援を中心とした福祉関連の経費の増加が懸念されるため、社会情勢や住民ニーズ等に応じた補助費等の取捨選択に努める。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39</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7518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5842</xdr:rowOff>
    </xdr:from>
    <xdr:to>
      <xdr:col>78</xdr:col>
      <xdr:colOff>69850</xdr:colOff>
      <xdr:row>39</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92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6329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14986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6329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126492</xdr:rowOff>
    </xdr:from>
    <xdr:to>
      <xdr:col>74</xdr:col>
      <xdr:colOff>31750</xdr:colOff>
      <xdr:row>39</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135636</xdr:rowOff>
    </xdr:from>
    <xdr:to>
      <xdr:col>65</xdr:col>
      <xdr:colOff>53975</xdr:colOff>
      <xdr:row>39</xdr:row>
      <xdr:rowOff>65786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50563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年度借入分の長幡児童館・長幡公民館複合化事業に係る起債や臨時財政対策債などの元金償還開始分が、令和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年度に償還終了となった平成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年度借入の緊急防災・減災事業債や平成</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年度借入の臨時財政対策債などを下回ったため、全体で</a:t>
          </a:r>
          <a:r>
            <a:rPr kumimoji="1" lang="en-US" altLang="ja-JP" sz="1050">
              <a:latin typeface="ＭＳ Ｐゴシック" panose="020B0600070205080204" pitchFamily="50" charset="-128"/>
              <a:ea typeface="ＭＳ Ｐゴシック" panose="020B0600070205080204" pitchFamily="50" charset="-128"/>
            </a:rPr>
            <a:t>134,360</a:t>
          </a:r>
          <a:r>
            <a:rPr kumimoji="1" lang="ja-JP" altLang="en-US" sz="1050">
              <a:latin typeface="ＭＳ Ｐゴシック" panose="020B0600070205080204" pitchFamily="50" charset="-128"/>
              <a:ea typeface="ＭＳ Ｐゴシック" panose="020B0600070205080204" pitchFamily="50" charset="-128"/>
            </a:rPr>
            <a:t>千円の減額、比率も</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ポイント減少となった。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しかし、令和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年度は、公共施設の複合化整備の影響により、多額の起債が見込まれるため、令和</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年度の公債費の増加は必至である。財政措置のある地方債の発行や減債基金の適切な運用などによる償還財源の確保とともに、施設整備基金の充当などにより公債費の抑制に努める。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78</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07492"/>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086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62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99568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629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98569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公債費以外の全費目が増額で、比率も前年度からさらに</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ポイント増加し、全国平均や埼玉県平均、類似団体平均をさらに上回る形となった。</a:t>
          </a:r>
        </a:p>
        <a:p>
          <a:r>
            <a:rPr kumimoji="1" lang="ja-JP" altLang="en-US" sz="1050">
              <a:latin typeface="ＭＳ Ｐゴシック" panose="020B0600070205080204" pitchFamily="50" charset="-128"/>
              <a:ea typeface="ＭＳ Ｐゴシック" panose="020B0600070205080204" pitchFamily="50" charset="-128"/>
            </a:rPr>
            <a:t>　採用職員数の増による人件費の増加や、物価や医療費の高騰、少子化対策や高齢化率の上昇による扶助費の増加、施設設備更新に伴う一部事務組合等への補助費等の増加などが要因となっている。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あらゆる角度からの経常的な自主財源の確保とともに、各種事業については、緊急性や必要性、優先度を踏まえ、歳入歳出の均衡と将来負担の抑制といった観点から、廃止・縮減を含めた取捨選択に取り組む。全職員のコスト意識を図りつつ、全庁をあげた行財政対策に取り組む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80</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6410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79</xdr:row>
      <xdr:rowOff>19558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4008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7490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88137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74904"/>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124206</xdr:rowOff>
    </xdr:from>
    <xdr:to>
      <xdr:col>82</xdr:col>
      <xdr:colOff>158750</xdr:colOff>
      <xdr:row>80</xdr:row>
      <xdr:rowOff>54356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32783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7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47099</xdr:rowOff>
    </xdr:from>
    <xdr:to>
      <xdr:col>29</xdr:col>
      <xdr:colOff>127000</xdr:colOff>
      <xdr:row>19</xdr:row>
      <xdr:rowOff>143976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52274"/>
          <a:ext cx="647700" cy="9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143976</xdr:rowOff>
    </xdr:from>
    <xdr:to>
      <xdr:col>26</xdr:col>
      <xdr:colOff>50800</xdr:colOff>
      <xdr:row>20</xdr:row>
      <xdr:rowOff>15307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49151"/>
          <a:ext cx="698500" cy="4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15307</xdr:rowOff>
    </xdr:from>
    <xdr:to>
      <xdr:col>22</xdr:col>
      <xdr:colOff>114300</xdr:colOff>
      <xdr:row>20</xdr:row>
      <xdr:rowOff>68734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91932"/>
          <a:ext cx="698500" cy="53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68734</xdr:rowOff>
    </xdr:from>
    <xdr:to>
      <xdr:col>18</xdr:col>
      <xdr:colOff>177800</xdr:colOff>
      <xdr:row>20</xdr:row>
      <xdr:rowOff>81879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45359"/>
          <a:ext cx="698500" cy="13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167749</xdr:rowOff>
    </xdr:from>
    <xdr:to>
      <xdr:col>29</xdr:col>
      <xdr:colOff>177800</xdr:colOff>
      <xdr:row>19</xdr:row>
      <xdr:rowOff>97899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01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139826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93176</xdr:rowOff>
    </xdr:from>
    <xdr:to>
      <xdr:col>26</xdr:col>
      <xdr:colOff>101600</xdr:colOff>
      <xdr:row>20</xdr:row>
      <xdr:rowOff>23326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8103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84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135957</xdr:rowOff>
    </xdr:from>
    <xdr:to>
      <xdr:col>22</xdr:col>
      <xdr:colOff>165100</xdr:colOff>
      <xdr:row>20</xdr:row>
      <xdr:rowOff>66107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4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50884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2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17934</xdr:rowOff>
    </xdr:from>
    <xdr:to>
      <xdr:col>19</xdr:col>
      <xdr:colOff>38100</xdr:colOff>
      <xdr:row>20</xdr:row>
      <xdr:rowOff>119534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94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104311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8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31079</xdr:rowOff>
    </xdr:from>
    <xdr:to>
      <xdr:col>15</xdr:col>
      <xdr:colOff>101600</xdr:colOff>
      <xdr:row>20</xdr:row>
      <xdr:rowOff>132679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07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117456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9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63612</xdr:rowOff>
    </xdr:from>
    <xdr:to>
      <xdr:col>29</xdr:col>
      <xdr:colOff>127000</xdr:colOff>
      <xdr:row>37</xdr:row>
      <xdr:rowOff>16063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016862"/>
          <a:ext cx="647700" cy="123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26874</xdr:rowOff>
    </xdr:from>
    <xdr:to>
      <xdr:col>26</xdr:col>
      <xdr:colOff>50800</xdr:colOff>
      <xdr:row>36</xdr:row>
      <xdr:rowOff>63612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980124"/>
          <a:ext cx="698500" cy="36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26874</xdr:rowOff>
    </xdr:from>
    <xdr:to>
      <xdr:col>22</xdr:col>
      <xdr:colOff>114300</xdr:colOff>
      <xdr:row>36</xdr:row>
      <xdr:rowOff>132584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980124"/>
          <a:ext cx="698500" cy="105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111716</xdr:rowOff>
    </xdr:from>
    <xdr:to>
      <xdr:col>18</xdr:col>
      <xdr:colOff>177800</xdr:colOff>
      <xdr:row>36</xdr:row>
      <xdr:rowOff>132584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064966"/>
          <a:ext cx="698500" cy="2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136713</xdr:rowOff>
    </xdr:from>
    <xdr:to>
      <xdr:col>29</xdr:col>
      <xdr:colOff>177800</xdr:colOff>
      <xdr:row>37</xdr:row>
      <xdr:rowOff>66863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89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108790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6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12812</xdr:rowOff>
    </xdr:from>
    <xdr:to>
      <xdr:col>26</xdr:col>
      <xdr:colOff>101600</xdr:colOff>
      <xdr:row>36</xdr:row>
      <xdr:rowOff>114412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6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124589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73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318974</xdr:rowOff>
    </xdr:from>
    <xdr:to>
      <xdr:col>22</xdr:col>
      <xdr:colOff>165100</xdr:colOff>
      <xdr:row>36</xdr:row>
      <xdr:rowOff>77674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9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87851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6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81784</xdr:rowOff>
    </xdr:from>
    <xdr:to>
      <xdr:col>19</xdr:col>
      <xdr:colOff>38100</xdr:colOff>
      <xdr:row>37</xdr:row>
      <xdr:rowOff>11934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035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193561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80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60916</xdr:rowOff>
    </xdr:from>
    <xdr:to>
      <xdr:col>15</xdr:col>
      <xdr:colOff>101600</xdr:colOff>
      <xdr:row>36</xdr:row>
      <xdr:rowOff>162516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01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172693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78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30,530
29,069
29.18
11,914,409
11,274,335
603,692
6,754,949
6,902,608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111778</xdr:rowOff>
    </xdr:from>
    <xdr:to>
      <xdr:col>24</xdr:col>
      <xdr:colOff>62865</xdr:colOff>
      <xdr:row>38</xdr:row>
      <xdr:rowOff>11488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3828"/>
          <a:ext cx="1270" cy="1442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11488</xdr:rowOff>
    </xdr:from>
    <xdr:to>
      <xdr:col>24</xdr:col>
      <xdr:colOff>152400</xdr:colOff>
      <xdr:row>38</xdr:row>
      <xdr:rowOff>11488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2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58455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111778</xdr:rowOff>
    </xdr:from>
    <xdr:to>
      <xdr:col>24</xdr:col>
      <xdr:colOff>152400</xdr:colOff>
      <xdr:row>29</xdr:row>
      <xdr:rowOff>111778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163230</xdr:rowOff>
    </xdr:from>
    <xdr:to>
      <xdr:col>24</xdr:col>
      <xdr:colOff>63500</xdr:colOff>
      <xdr:row>38</xdr:row>
      <xdr:rowOff>60800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6880"/>
          <a:ext cx="838200" cy="6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68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16058</xdr:rowOff>
    </xdr:from>
    <xdr:to>
      <xdr:col>24</xdr:col>
      <xdr:colOff>114300</xdr:colOff>
      <xdr:row>35</xdr:row>
      <xdr:rowOff>117658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60800</xdr:rowOff>
    </xdr:from>
    <xdr:to>
      <xdr:col>19</xdr:col>
      <xdr:colOff>177800</xdr:colOff>
      <xdr:row>38</xdr:row>
      <xdr:rowOff>101360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75900"/>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103204</xdr:rowOff>
    </xdr:from>
    <xdr:to>
      <xdr:col>20</xdr:col>
      <xdr:colOff>38100</xdr:colOff>
      <xdr:row>36</xdr:row>
      <xdr:rowOff>33354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49881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101360</xdr:rowOff>
    </xdr:from>
    <xdr:to>
      <xdr:col>15</xdr:col>
      <xdr:colOff>50800</xdr:colOff>
      <xdr:row>38</xdr:row>
      <xdr:rowOff>141643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16460"/>
          <a:ext cx="889000" cy="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140629</xdr:rowOff>
    </xdr:from>
    <xdr:to>
      <xdr:col>15</xdr:col>
      <xdr:colOff>101600</xdr:colOff>
      <xdr:row>36</xdr:row>
      <xdr:rowOff>70779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87306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141643</xdr:rowOff>
    </xdr:from>
    <xdr:to>
      <xdr:col>10</xdr:col>
      <xdr:colOff>114300</xdr:colOff>
      <xdr:row>38</xdr:row>
      <xdr:rowOff>169320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56743"/>
          <a:ext cx="8890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149414</xdr:rowOff>
    </xdr:from>
    <xdr:to>
      <xdr:col>10</xdr:col>
      <xdr:colOff>165100</xdr:colOff>
      <xdr:row>36</xdr:row>
      <xdr:rowOff>79564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96091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54218</xdr:rowOff>
    </xdr:from>
    <xdr:to>
      <xdr:col>6</xdr:col>
      <xdr:colOff>38100</xdr:colOff>
      <xdr:row>36</xdr:row>
      <xdr:rowOff>155818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112430</xdr:rowOff>
    </xdr:from>
    <xdr:to>
      <xdr:col>24</xdr:col>
      <xdr:colOff>114300</xdr:colOff>
      <xdr:row>38</xdr:row>
      <xdr:rowOff>42580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27357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10000</xdr:rowOff>
    </xdr:from>
    <xdr:to>
      <xdr:col>20</xdr:col>
      <xdr:colOff>38100</xdr:colOff>
      <xdr:row>38</xdr:row>
      <xdr:rowOff>111600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102727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50560</xdr:rowOff>
    </xdr:from>
    <xdr:to>
      <xdr:col>15</xdr:col>
      <xdr:colOff>101600</xdr:colOff>
      <xdr:row>38</xdr:row>
      <xdr:rowOff>152160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143287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90843</xdr:rowOff>
    </xdr:from>
    <xdr:to>
      <xdr:col>10</xdr:col>
      <xdr:colOff>165100</xdr:colOff>
      <xdr:row>39</xdr:row>
      <xdr:rowOff>20993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12120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118520</xdr:rowOff>
    </xdr:from>
    <xdr:to>
      <xdr:col>6</xdr:col>
      <xdr:colOff>38100</xdr:colOff>
      <xdr:row>39</xdr:row>
      <xdr:rowOff>48670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39797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14884</xdr:rowOff>
    </xdr:from>
    <xdr:to>
      <xdr:col>24</xdr:col>
      <xdr:colOff>63500</xdr:colOff>
      <xdr:row>58</xdr:row>
      <xdr:rowOff>16587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58984"/>
          <a:ext cx="8382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64897</xdr:rowOff>
    </xdr:from>
    <xdr:to>
      <xdr:col>19</xdr:col>
      <xdr:colOff>177800</xdr:colOff>
      <xdr:row>58</xdr:row>
      <xdr:rowOff>16587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37547"/>
          <a:ext cx="8890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64897</xdr:rowOff>
    </xdr:from>
    <xdr:to>
      <xdr:col>15</xdr:col>
      <xdr:colOff>50800</xdr:colOff>
      <xdr:row>57</xdr:row>
      <xdr:rowOff>168719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7547"/>
          <a:ext cx="889000" cy="10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168719</xdr:rowOff>
    </xdr:from>
    <xdr:to>
      <xdr:col>10</xdr:col>
      <xdr:colOff>114300</xdr:colOff>
      <xdr:row>58</xdr:row>
      <xdr:rowOff>46622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1369"/>
          <a:ext cx="889000" cy="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135534</xdr:rowOff>
    </xdr:from>
    <xdr:to>
      <xdr:col>24</xdr:col>
      <xdr:colOff>114300</xdr:colOff>
      <xdr:row>58</xdr:row>
      <xdr:rowOff>65684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50461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137237</xdr:rowOff>
    </xdr:from>
    <xdr:to>
      <xdr:col>20</xdr:col>
      <xdr:colOff>38100</xdr:colOff>
      <xdr:row>58</xdr:row>
      <xdr:rowOff>67387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58514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14097</xdr:rowOff>
    </xdr:from>
    <xdr:to>
      <xdr:col>15</xdr:col>
      <xdr:colOff>101600</xdr:colOff>
      <xdr:row>57</xdr:row>
      <xdr:rowOff>115697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106824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7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117919</xdr:rowOff>
    </xdr:from>
    <xdr:to>
      <xdr:col>10</xdr:col>
      <xdr:colOff>165100</xdr:colOff>
      <xdr:row>58</xdr:row>
      <xdr:rowOff>48069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39196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167272</xdr:rowOff>
    </xdr:from>
    <xdr:to>
      <xdr:col>6</xdr:col>
      <xdr:colOff>38100</xdr:colOff>
      <xdr:row>58</xdr:row>
      <xdr:rowOff>97422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88549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50203</xdr:rowOff>
    </xdr:from>
    <xdr:to>
      <xdr:col>24</xdr:col>
      <xdr:colOff>63500</xdr:colOff>
      <xdr:row>76</xdr:row>
      <xdr:rowOff>123698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80403"/>
          <a:ext cx="838200" cy="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14256</xdr:rowOff>
    </xdr:from>
    <xdr:to>
      <xdr:col>19</xdr:col>
      <xdr:colOff>177800</xdr:colOff>
      <xdr:row>76</xdr:row>
      <xdr:rowOff>123698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044456"/>
          <a:ext cx="889000" cy="10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14256</xdr:rowOff>
    </xdr:from>
    <xdr:to>
      <xdr:col>15</xdr:col>
      <xdr:colOff>50800</xdr:colOff>
      <xdr:row>76</xdr:row>
      <xdr:rowOff>105181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44456"/>
          <a:ext cx="889000" cy="9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105181</xdr:rowOff>
    </xdr:from>
    <xdr:to>
      <xdr:col>10</xdr:col>
      <xdr:colOff>114300</xdr:colOff>
      <xdr:row>77</xdr:row>
      <xdr:rowOff>16542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35381"/>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170853</xdr:rowOff>
    </xdr:from>
    <xdr:to>
      <xdr:col>24</xdr:col>
      <xdr:colOff>114300</xdr:colOff>
      <xdr:row>76</xdr:row>
      <xdr:rowOff>101003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2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22280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8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72898</xdr:rowOff>
    </xdr:from>
    <xdr:to>
      <xdr:col>20</xdr:col>
      <xdr:colOff>38100</xdr:colOff>
      <xdr:row>77</xdr:row>
      <xdr:rowOff>3048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165625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19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134906</xdr:rowOff>
    </xdr:from>
    <xdr:to>
      <xdr:col>15</xdr:col>
      <xdr:colOff>101600</xdr:colOff>
      <xdr:row>76</xdr:row>
      <xdr:rowOff>65056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81583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76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54381</xdr:rowOff>
    </xdr:from>
    <xdr:to>
      <xdr:col>10</xdr:col>
      <xdr:colOff>165100</xdr:colOff>
      <xdr:row>76</xdr:row>
      <xdr:rowOff>155981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147108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17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137192</xdr:rowOff>
    </xdr:from>
    <xdr:to>
      <xdr:col>6</xdr:col>
      <xdr:colOff>38100</xdr:colOff>
      <xdr:row>77</xdr:row>
      <xdr:rowOff>67342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58469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74386</xdr:rowOff>
    </xdr:from>
    <xdr:to>
      <xdr:col>24</xdr:col>
      <xdr:colOff>63500</xdr:colOff>
      <xdr:row>97</xdr:row>
      <xdr:rowOff>78550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33586"/>
          <a:ext cx="838200" cy="17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78550</xdr:rowOff>
    </xdr:from>
    <xdr:to>
      <xdr:col>19</xdr:col>
      <xdr:colOff>177800</xdr:colOff>
      <xdr:row>98</xdr:row>
      <xdr:rowOff>27997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9200"/>
          <a:ext cx="889000" cy="1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133364</xdr:rowOff>
    </xdr:from>
    <xdr:to>
      <xdr:col>15</xdr:col>
      <xdr:colOff>50800</xdr:colOff>
      <xdr:row>98</xdr:row>
      <xdr:rowOff>27997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92564"/>
          <a:ext cx="889000" cy="23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133364</xdr:rowOff>
    </xdr:from>
    <xdr:to>
      <xdr:col>10</xdr:col>
      <xdr:colOff>114300</xdr:colOff>
      <xdr:row>98</xdr:row>
      <xdr:rowOff>166577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2564"/>
          <a:ext cx="889000" cy="3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23586</xdr:rowOff>
    </xdr:from>
    <xdr:to>
      <xdr:col>24</xdr:col>
      <xdr:colOff>114300</xdr:colOff>
      <xdr:row>96</xdr:row>
      <xdr:rowOff>125186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46463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27750</xdr:rowOff>
    </xdr:from>
    <xdr:to>
      <xdr:col>20</xdr:col>
      <xdr:colOff>38100</xdr:colOff>
      <xdr:row>97</xdr:row>
      <xdr:rowOff>129350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120477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148647</xdr:rowOff>
    </xdr:from>
    <xdr:to>
      <xdr:col>15</xdr:col>
      <xdr:colOff>101600</xdr:colOff>
      <xdr:row>98</xdr:row>
      <xdr:rowOff>78797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69924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82564</xdr:rowOff>
    </xdr:from>
    <xdr:to>
      <xdr:col>10</xdr:col>
      <xdr:colOff>165100</xdr:colOff>
      <xdr:row>97</xdr:row>
      <xdr:rowOff>12714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3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115777</xdr:rowOff>
    </xdr:from>
    <xdr:to>
      <xdr:col>6</xdr:col>
      <xdr:colOff>38100</xdr:colOff>
      <xdr:row>99</xdr:row>
      <xdr:rowOff>45927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37054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1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22556</xdr:rowOff>
    </xdr:from>
    <xdr:to>
      <xdr:col>55</xdr:col>
      <xdr:colOff>0</xdr:colOff>
      <xdr:row>37</xdr:row>
      <xdr:rowOff>44488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66206"/>
          <a:ext cx="8382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9965</xdr:rowOff>
    </xdr:from>
    <xdr:to>
      <xdr:col>50</xdr:col>
      <xdr:colOff>114300</xdr:colOff>
      <xdr:row>37</xdr:row>
      <xdr:rowOff>22556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53615"/>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9965</xdr:rowOff>
    </xdr:from>
    <xdr:to>
      <xdr:col>45</xdr:col>
      <xdr:colOff>177800</xdr:colOff>
      <xdr:row>37</xdr:row>
      <xdr:rowOff>52745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53615"/>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106498</xdr:rowOff>
    </xdr:from>
    <xdr:to>
      <xdr:col>41</xdr:col>
      <xdr:colOff>50800</xdr:colOff>
      <xdr:row>37</xdr:row>
      <xdr:rowOff>52745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5798"/>
          <a:ext cx="889000" cy="4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165138</xdr:rowOff>
    </xdr:from>
    <xdr:to>
      <xdr:col>55</xdr:col>
      <xdr:colOff>50800</xdr:colOff>
      <xdr:row>37</xdr:row>
      <xdr:rowOff>95288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80065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143206</xdr:rowOff>
    </xdr:from>
    <xdr:to>
      <xdr:col>50</xdr:col>
      <xdr:colOff>165100</xdr:colOff>
      <xdr:row>37</xdr:row>
      <xdr:rowOff>73356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64483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130615</xdr:rowOff>
    </xdr:from>
    <xdr:to>
      <xdr:col>46</xdr:col>
      <xdr:colOff>38100</xdr:colOff>
      <xdr:row>37</xdr:row>
      <xdr:rowOff>60765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51892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9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1945</xdr:rowOff>
    </xdr:from>
    <xdr:to>
      <xdr:col>41</xdr:col>
      <xdr:colOff>101600</xdr:colOff>
      <xdr:row>37</xdr:row>
      <xdr:rowOff>103545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94672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55698</xdr:rowOff>
    </xdr:from>
    <xdr:to>
      <xdr:col>36</xdr:col>
      <xdr:colOff>165100</xdr:colOff>
      <xdr:row>34</xdr:row>
      <xdr:rowOff>157298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148425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7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99421</xdr:rowOff>
    </xdr:from>
    <xdr:to>
      <xdr:col>55</xdr:col>
      <xdr:colOff>0</xdr:colOff>
      <xdr:row>57</xdr:row>
      <xdr:rowOff>148768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72071"/>
          <a:ext cx="838200" cy="4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148768</xdr:rowOff>
    </xdr:from>
    <xdr:to>
      <xdr:col>50</xdr:col>
      <xdr:colOff>114300</xdr:colOff>
      <xdr:row>57</xdr:row>
      <xdr:rowOff>166431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21418"/>
          <a:ext cx="8890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166431</xdr:rowOff>
    </xdr:from>
    <xdr:to>
      <xdr:col>45</xdr:col>
      <xdr:colOff>177800</xdr:colOff>
      <xdr:row>58</xdr:row>
      <xdr:rowOff>10412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39081"/>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10412</xdr:rowOff>
    </xdr:from>
    <xdr:to>
      <xdr:col>41</xdr:col>
      <xdr:colOff>50800</xdr:colOff>
      <xdr:row>58</xdr:row>
      <xdr:rowOff>90482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54512"/>
          <a:ext cx="889000" cy="8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48621</xdr:rowOff>
    </xdr:from>
    <xdr:to>
      <xdr:col>55</xdr:col>
      <xdr:colOff>50800</xdr:colOff>
      <xdr:row>57</xdr:row>
      <xdr:rowOff>150221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2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27048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97968</xdr:rowOff>
    </xdr:from>
    <xdr:to>
      <xdr:col>50</xdr:col>
      <xdr:colOff>165100</xdr:colOff>
      <xdr:row>58</xdr:row>
      <xdr:rowOff>28118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19245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6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115631</xdr:rowOff>
    </xdr:from>
    <xdr:to>
      <xdr:col>46</xdr:col>
      <xdr:colOff>38100</xdr:colOff>
      <xdr:row>58</xdr:row>
      <xdr:rowOff>45781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36908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131062</xdr:rowOff>
    </xdr:from>
    <xdr:to>
      <xdr:col>41</xdr:col>
      <xdr:colOff>101600</xdr:colOff>
      <xdr:row>58</xdr:row>
      <xdr:rowOff>61212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52339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9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39682</xdr:rowOff>
    </xdr:from>
    <xdr:to>
      <xdr:col>36</xdr:col>
      <xdr:colOff>165100</xdr:colOff>
      <xdr:row>58</xdr:row>
      <xdr:rowOff>141282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132409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33139</xdr:rowOff>
    </xdr:from>
    <xdr:to>
      <xdr:col>55</xdr:col>
      <xdr:colOff>0</xdr:colOff>
      <xdr:row>79</xdr:row>
      <xdr:rowOff>65895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77689"/>
          <a:ext cx="8382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167546</xdr:rowOff>
    </xdr:from>
    <xdr:to>
      <xdr:col>50</xdr:col>
      <xdr:colOff>114300</xdr:colOff>
      <xdr:row>79</xdr:row>
      <xdr:rowOff>33139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40646"/>
          <a:ext cx="889000" cy="3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167546</xdr:rowOff>
    </xdr:from>
    <xdr:to>
      <xdr:col>45</xdr:col>
      <xdr:colOff>177800</xdr:colOff>
      <xdr:row>79</xdr:row>
      <xdr:rowOff>20186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40646"/>
          <a:ext cx="8890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20186</xdr:rowOff>
    </xdr:from>
    <xdr:to>
      <xdr:col>41</xdr:col>
      <xdr:colOff>50800</xdr:colOff>
      <xdr:row>79</xdr:row>
      <xdr:rowOff>71076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64736"/>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15095</xdr:rowOff>
    </xdr:from>
    <xdr:to>
      <xdr:col>55</xdr:col>
      <xdr:colOff>50800</xdr:colOff>
      <xdr:row>79</xdr:row>
      <xdr:rowOff>116695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101472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7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153789</xdr:rowOff>
    </xdr:from>
    <xdr:to>
      <xdr:col>50</xdr:col>
      <xdr:colOff>165100</xdr:colOff>
      <xdr:row>79</xdr:row>
      <xdr:rowOff>83939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75066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1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116746</xdr:rowOff>
    </xdr:from>
    <xdr:to>
      <xdr:col>46</xdr:col>
      <xdr:colOff>38100</xdr:colOff>
      <xdr:row>79</xdr:row>
      <xdr:rowOff>46896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38023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8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140836</xdr:rowOff>
    </xdr:from>
    <xdr:to>
      <xdr:col>41</xdr:col>
      <xdr:colOff>101600</xdr:colOff>
      <xdr:row>79</xdr:row>
      <xdr:rowOff>70986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62113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20276</xdr:rowOff>
    </xdr:from>
    <xdr:to>
      <xdr:col>36</xdr:col>
      <xdr:colOff>165100</xdr:colOff>
      <xdr:row>79</xdr:row>
      <xdr:rowOff>121876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113003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151346</xdr:rowOff>
    </xdr:from>
    <xdr:to>
      <xdr:col>55</xdr:col>
      <xdr:colOff>0</xdr:colOff>
      <xdr:row>97</xdr:row>
      <xdr:rowOff>66903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10546"/>
          <a:ext cx="838200" cy="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66903</xdr:rowOff>
    </xdr:from>
    <xdr:to>
      <xdr:col>50</xdr:col>
      <xdr:colOff>114300</xdr:colOff>
      <xdr:row>97</xdr:row>
      <xdr:rowOff>151346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97553"/>
          <a:ext cx="889000" cy="8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151346</xdr:rowOff>
    </xdr:from>
    <xdr:to>
      <xdr:col>45</xdr:col>
      <xdr:colOff>177800</xdr:colOff>
      <xdr:row>97</xdr:row>
      <xdr:rowOff>169659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81996"/>
          <a:ext cx="8890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169659</xdr:rowOff>
    </xdr:from>
    <xdr:to>
      <xdr:col>41</xdr:col>
      <xdr:colOff>50800</xdr:colOff>
      <xdr:row>98</xdr:row>
      <xdr:rowOff>153479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00309"/>
          <a:ext cx="889000" cy="1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100546</xdr:rowOff>
    </xdr:from>
    <xdr:to>
      <xdr:col>55</xdr:col>
      <xdr:colOff>50800</xdr:colOff>
      <xdr:row>97</xdr:row>
      <xdr:rowOff>30696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123423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16103</xdr:rowOff>
    </xdr:from>
    <xdr:to>
      <xdr:col>50</xdr:col>
      <xdr:colOff>165100</xdr:colOff>
      <xdr:row>97</xdr:row>
      <xdr:rowOff>117703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108830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100546</xdr:rowOff>
    </xdr:from>
    <xdr:to>
      <xdr:col>46</xdr:col>
      <xdr:colOff>38100</xdr:colOff>
      <xdr:row>98</xdr:row>
      <xdr:rowOff>30696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21823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118859</xdr:rowOff>
    </xdr:from>
    <xdr:to>
      <xdr:col>41</xdr:col>
      <xdr:colOff>101600</xdr:colOff>
      <xdr:row>98</xdr:row>
      <xdr:rowOff>49009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40136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102679</xdr:rowOff>
    </xdr:from>
    <xdr:to>
      <xdr:col>36</xdr:col>
      <xdr:colOff>165100</xdr:colOff>
      <xdr:row>99</xdr:row>
      <xdr:rowOff>32829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9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23956</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699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145111</xdr:rowOff>
    </xdr:from>
    <xdr:to>
      <xdr:col>85</xdr:col>
      <xdr:colOff>127000</xdr:colOff>
      <xdr:row>76</xdr:row>
      <xdr:rowOff>57138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03861"/>
          <a:ext cx="8382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109315</xdr:rowOff>
    </xdr:from>
    <xdr:to>
      <xdr:col>81</xdr:col>
      <xdr:colOff>50800</xdr:colOff>
      <xdr:row>75</xdr:row>
      <xdr:rowOff>145111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968065"/>
          <a:ext cx="889000" cy="3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109315</xdr:rowOff>
    </xdr:from>
    <xdr:to>
      <xdr:col>76</xdr:col>
      <xdr:colOff>114300</xdr:colOff>
      <xdr:row>75</xdr:row>
      <xdr:rowOff>146159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68065"/>
          <a:ext cx="889000" cy="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146159</xdr:rowOff>
    </xdr:from>
    <xdr:to>
      <xdr:col>71</xdr:col>
      <xdr:colOff>177800</xdr:colOff>
      <xdr:row>75</xdr:row>
      <xdr:rowOff>158026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0490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6338</xdr:rowOff>
    </xdr:from>
    <xdr:to>
      <xdr:col>85</xdr:col>
      <xdr:colOff>177800</xdr:colOff>
      <xdr:row>76</xdr:row>
      <xdr:rowOff>107938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156215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94311</xdr:rowOff>
    </xdr:from>
    <xdr:to>
      <xdr:col>81</xdr:col>
      <xdr:colOff>101600</xdr:colOff>
      <xdr:row>76</xdr:row>
      <xdr:rowOff>24461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04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58515</xdr:rowOff>
    </xdr:from>
    <xdr:to>
      <xdr:col>76</xdr:col>
      <xdr:colOff>165100</xdr:colOff>
      <xdr:row>75</xdr:row>
      <xdr:rowOff>160114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17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151243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95358</xdr:rowOff>
    </xdr:from>
    <xdr:to>
      <xdr:col>72</xdr:col>
      <xdr:colOff>38100</xdr:colOff>
      <xdr:row>76</xdr:row>
      <xdr:rowOff>25509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541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16636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04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107226</xdr:rowOff>
    </xdr:from>
    <xdr:to>
      <xdr:col>67</xdr:col>
      <xdr:colOff>101600</xdr:colOff>
      <xdr:row>76</xdr:row>
      <xdr:rowOff>37376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28503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49408</xdr:rowOff>
    </xdr:from>
    <xdr:to>
      <xdr:col>85</xdr:col>
      <xdr:colOff>127000</xdr:colOff>
      <xdr:row>98</xdr:row>
      <xdr:rowOff>87443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51508"/>
          <a:ext cx="838200" cy="3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496</xdr:rowOff>
    </xdr:from>
    <xdr:to>
      <xdr:col>81</xdr:col>
      <xdr:colOff>50800</xdr:colOff>
      <xdr:row>98</xdr:row>
      <xdr:rowOff>49408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02596"/>
          <a:ext cx="889000" cy="4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496</xdr:rowOff>
    </xdr:from>
    <xdr:to>
      <xdr:col>76</xdr:col>
      <xdr:colOff>114300</xdr:colOff>
      <xdr:row>98</xdr:row>
      <xdr:rowOff>27549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02596"/>
          <a:ext cx="889000" cy="2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6989</xdr:rowOff>
    </xdr:from>
    <xdr:to>
      <xdr:col>71</xdr:col>
      <xdr:colOff>177800</xdr:colOff>
      <xdr:row>98</xdr:row>
      <xdr:rowOff>27549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09089"/>
          <a:ext cx="889000" cy="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36643</xdr:rowOff>
    </xdr:from>
    <xdr:to>
      <xdr:col>85</xdr:col>
      <xdr:colOff>177800</xdr:colOff>
      <xdr:row>98</xdr:row>
      <xdr:rowOff>138243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3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123020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5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170058</xdr:rowOff>
    </xdr:from>
    <xdr:to>
      <xdr:col>81</xdr:col>
      <xdr:colOff>101600</xdr:colOff>
      <xdr:row>98</xdr:row>
      <xdr:rowOff>100208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91335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9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121146</xdr:rowOff>
    </xdr:from>
    <xdr:to>
      <xdr:col>76</xdr:col>
      <xdr:colOff>165100</xdr:colOff>
      <xdr:row>98</xdr:row>
      <xdr:rowOff>51296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67823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148199</xdr:rowOff>
    </xdr:from>
    <xdr:to>
      <xdr:col>72</xdr:col>
      <xdr:colOff>38100</xdr:colOff>
      <xdr:row>98</xdr:row>
      <xdr:rowOff>78349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69476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127639</xdr:rowOff>
    </xdr:from>
    <xdr:to>
      <xdr:col>67</xdr:col>
      <xdr:colOff>101600</xdr:colOff>
      <xdr:row>98</xdr:row>
      <xdr:rowOff>57789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5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74316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10617</xdr:rowOff>
    </xdr:from>
    <xdr:to>
      <xdr:col>116</xdr:col>
      <xdr:colOff>63500</xdr:colOff>
      <xdr:row>39</xdr:row>
      <xdr:rowOff>39725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97167"/>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10617</xdr:rowOff>
    </xdr:from>
    <xdr:to>
      <xdr:col>111</xdr:col>
      <xdr:colOff>177800</xdr:colOff>
      <xdr:row>39</xdr:row>
      <xdr:rowOff>20980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97167"/>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130328</xdr:rowOff>
    </xdr:from>
    <xdr:to>
      <xdr:col>107</xdr:col>
      <xdr:colOff>50800</xdr:colOff>
      <xdr:row>39</xdr:row>
      <xdr:rowOff>20980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45428"/>
          <a:ext cx="889000" cy="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130328</xdr:rowOff>
    </xdr:from>
    <xdr:to>
      <xdr:col>102</xdr:col>
      <xdr:colOff>114300</xdr:colOff>
      <xdr:row>38</xdr:row>
      <xdr:rowOff>136576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45428"/>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160375</xdr:rowOff>
    </xdr:from>
    <xdr:to>
      <xdr:col>116</xdr:col>
      <xdr:colOff>114300</xdr:colOff>
      <xdr:row>39</xdr:row>
      <xdr:rowOff>90525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75302</xdr:rowOff>
    </xdr:from>
    <xdr:ext cx="313932"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0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131267</xdr:rowOff>
    </xdr:from>
    <xdr:to>
      <xdr:col>112</xdr:col>
      <xdr:colOff>38100</xdr:colOff>
      <xdr:row>39</xdr:row>
      <xdr:rowOff>61417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52544</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39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141630</xdr:rowOff>
    </xdr:from>
    <xdr:to>
      <xdr:col>107</xdr:col>
      <xdr:colOff>101600</xdr:colOff>
      <xdr:row>39</xdr:row>
      <xdr:rowOff>71780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62907</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4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79528</xdr:rowOff>
    </xdr:from>
    <xdr:to>
      <xdr:col>102</xdr:col>
      <xdr:colOff>165100</xdr:colOff>
      <xdr:row>39</xdr:row>
      <xdr:rowOff>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6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85776</xdr:rowOff>
    </xdr:from>
    <xdr:to>
      <xdr:col>98</xdr:col>
      <xdr:colOff>38100</xdr:colOff>
      <xdr:row>39</xdr:row>
      <xdr:rowOff>15926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7053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6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163520</xdr:rowOff>
    </xdr:from>
    <xdr:to>
      <xdr:col>116</xdr:col>
      <xdr:colOff>63500</xdr:colOff>
      <xdr:row>76</xdr:row>
      <xdr:rowOff>164892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19372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163520</xdr:rowOff>
    </xdr:from>
    <xdr:to>
      <xdr:col>111</xdr:col>
      <xdr:colOff>177800</xdr:colOff>
      <xdr:row>76</xdr:row>
      <xdr:rowOff>169875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93720"/>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169875</xdr:rowOff>
    </xdr:from>
    <xdr:to>
      <xdr:col>107</xdr:col>
      <xdr:colOff>50800</xdr:colOff>
      <xdr:row>77</xdr:row>
      <xdr:rowOff>40534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00075"/>
          <a:ext cx="889000" cy="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40534</xdr:rowOff>
    </xdr:from>
    <xdr:to>
      <xdr:col>102</xdr:col>
      <xdr:colOff>114300</xdr:colOff>
      <xdr:row>77</xdr:row>
      <xdr:rowOff>108245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42184"/>
          <a:ext cx="889000" cy="6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114092</xdr:rowOff>
    </xdr:from>
    <xdr:to>
      <xdr:col>116</xdr:col>
      <xdr:colOff>114300</xdr:colOff>
      <xdr:row>77</xdr:row>
      <xdr:rowOff>44242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92519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112720</xdr:rowOff>
    </xdr:from>
    <xdr:to>
      <xdr:col>112</xdr:col>
      <xdr:colOff>38100</xdr:colOff>
      <xdr:row>77</xdr:row>
      <xdr:rowOff>42870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33997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119075</xdr:rowOff>
    </xdr:from>
    <xdr:to>
      <xdr:col>107</xdr:col>
      <xdr:colOff>101600</xdr:colOff>
      <xdr:row>77</xdr:row>
      <xdr:rowOff>49225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40352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4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161184</xdr:rowOff>
    </xdr:from>
    <xdr:to>
      <xdr:col>102</xdr:col>
      <xdr:colOff>165100</xdr:colOff>
      <xdr:row>77</xdr:row>
      <xdr:rowOff>91334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82461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57445</xdr:rowOff>
    </xdr:from>
    <xdr:to>
      <xdr:col>98</xdr:col>
      <xdr:colOff>38100</xdr:colOff>
      <xdr:row>77</xdr:row>
      <xdr:rowOff>159045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150172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5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当町の特徴として、ごみ処理、消防、学校給食業務を一部事務組合で行っていることや、人口に対する職員数が少ないことにより、人件費や物件費は類似団体平均を大きく下回っている。一方で、一部事務組合への負担金の発生から、補助費等が類似団体平均は下回るものの、全国平均を上回る形となっている。大半の費目は、全国平均を下回るものとなっており、人口に対するコストが低いとことを示している。なお、積立金については、今後の公共施設の更新費用や災害時等の緊急事態などに対する財源確保の必要性があることから、類似団体平均値並の積立てを行いたいところである。全国平均は下回っているものの、物件費や維持補修費は、物価高騰による上昇が懸念される。扶助費は、定額減税補足給付事業や民間保育所等委託料、障害福祉サービス費の増などの影響で増額となった。補助費等は、国の物価高騰対策に係る交付地域応援金を活用した各種支援事業の皆減などの影響で減額となったものの、全国平均や県平均を上回っている。普通建設事業費は、保健センター等複合施設建設工事の着工が影響し増額となった。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年度は、さらに男女センター等の複合化工事や道路整備事業の増が見込まれている。公債費は、平成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年度借入の緊急防災・減災事業債や平成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年度借入の臨時財政対策債などの高額地方債が令和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年度に償還終了となったことが影響し、減額となった。しかしながら令和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年度は、普通建設事業の増加により多額の起債が見込まれ、令和</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度の公債費は増額となる。積立金は、今後の公共施設の改修等に備え、施設整備に係る基金を中心に積立てを行った。繰出金は、国民健康保険事業会計について、税率改定による国保税の増収による減額、業集落排水事業の企業会計移行による減額が影響し、繰出金総額は前年度に対して減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埼玉県上里町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30,530
29,069
29.18
11,914,409
11,274,335
603,692
6,754,949
6,902,608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123045</xdr:rowOff>
    </xdr:from>
    <xdr:to>
      <xdr:col>24</xdr:col>
      <xdr:colOff>63500</xdr:colOff>
      <xdr:row>36</xdr:row>
      <xdr:rowOff>126964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95245"/>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126964</xdr:rowOff>
    </xdr:from>
    <xdr:to>
      <xdr:col>19</xdr:col>
      <xdr:colOff>177800</xdr:colOff>
      <xdr:row>36</xdr:row>
      <xdr:rowOff>156682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991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152763</xdr:rowOff>
    </xdr:from>
    <xdr:to>
      <xdr:col>15</xdr:col>
      <xdr:colOff>50800</xdr:colOff>
      <xdr:row>36</xdr:row>
      <xdr:rowOff>156682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2496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152763</xdr:rowOff>
    </xdr:from>
    <xdr:to>
      <xdr:col>10</xdr:col>
      <xdr:colOff>114300</xdr:colOff>
      <xdr:row>37</xdr:row>
      <xdr:rowOff>5479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24963"/>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72245</xdr:rowOff>
    </xdr:from>
    <xdr:to>
      <xdr:col>24</xdr:col>
      <xdr:colOff>114300</xdr:colOff>
      <xdr:row>37</xdr:row>
      <xdr:rowOff>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4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50672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2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76164</xdr:rowOff>
    </xdr:from>
    <xdr:to>
      <xdr:col>20</xdr:col>
      <xdr:colOff>38100</xdr:colOff>
      <xdr:row>37</xdr:row>
      <xdr:rowOff>6314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168891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4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105882</xdr:rowOff>
    </xdr:from>
    <xdr:to>
      <xdr:col>15</xdr:col>
      <xdr:colOff>101600</xdr:colOff>
      <xdr:row>37</xdr:row>
      <xdr:rowOff>36032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27159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7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101963</xdr:rowOff>
    </xdr:from>
    <xdr:to>
      <xdr:col>10</xdr:col>
      <xdr:colOff>165100</xdr:colOff>
      <xdr:row>37</xdr:row>
      <xdr:rowOff>32113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23240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6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126129</xdr:rowOff>
    </xdr:from>
    <xdr:to>
      <xdr:col>6</xdr:col>
      <xdr:colOff>38100</xdr:colOff>
      <xdr:row>37</xdr:row>
      <xdr:rowOff>56279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47406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9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18668</xdr:rowOff>
    </xdr:from>
    <xdr:to>
      <xdr:col>24</xdr:col>
      <xdr:colOff>63500</xdr:colOff>
      <xdr:row>58</xdr:row>
      <xdr:rowOff>32016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2768"/>
          <a:ext cx="8382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162229</xdr:rowOff>
    </xdr:from>
    <xdr:to>
      <xdr:col>19</xdr:col>
      <xdr:colOff>177800</xdr:colOff>
      <xdr:row>58</xdr:row>
      <xdr:rowOff>18668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4879"/>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162229</xdr:rowOff>
    </xdr:from>
    <xdr:to>
      <xdr:col>15</xdr:col>
      <xdr:colOff>50800</xdr:colOff>
      <xdr:row>58</xdr:row>
      <xdr:rowOff>6685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4879"/>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114444</xdr:rowOff>
    </xdr:from>
    <xdr:to>
      <xdr:col>10</xdr:col>
      <xdr:colOff>114300</xdr:colOff>
      <xdr:row>58</xdr:row>
      <xdr:rowOff>6685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15644"/>
          <a:ext cx="889000" cy="2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152666</xdr:rowOff>
    </xdr:from>
    <xdr:to>
      <xdr:col>24</xdr:col>
      <xdr:colOff>114300</xdr:colOff>
      <xdr:row>58</xdr:row>
      <xdr:rowOff>82816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67593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139318</xdr:rowOff>
    </xdr:from>
    <xdr:to>
      <xdr:col>20</xdr:col>
      <xdr:colOff>38100</xdr:colOff>
      <xdr:row>58</xdr:row>
      <xdr:rowOff>69468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60595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111429</xdr:rowOff>
    </xdr:from>
    <xdr:to>
      <xdr:col>15</xdr:col>
      <xdr:colOff>101600</xdr:colOff>
      <xdr:row>58</xdr:row>
      <xdr:rowOff>41579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32706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127335</xdr:rowOff>
    </xdr:from>
    <xdr:to>
      <xdr:col>10</xdr:col>
      <xdr:colOff>165100</xdr:colOff>
      <xdr:row>58</xdr:row>
      <xdr:rowOff>57485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48612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63644</xdr:rowOff>
    </xdr:from>
    <xdr:to>
      <xdr:col>6</xdr:col>
      <xdr:colOff>38100</xdr:colOff>
      <xdr:row>56</xdr:row>
      <xdr:rowOff>165244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156371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107728</xdr:rowOff>
    </xdr:from>
    <xdr:to>
      <xdr:col>24</xdr:col>
      <xdr:colOff>63500</xdr:colOff>
      <xdr:row>78</xdr:row>
      <xdr:rowOff>36438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9378"/>
          <a:ext cx="838200" cy="10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36438</xdr:rowOff>
    </xdr:from>
    <xdr:to>
      <xdr:col>19</xdr:col>
      <xdr:colOff>177800</xdr:colOff>
      <xdr:row>78</xdr:row>
      <xdr:rowOff>132874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09538"/>
          <a:ext cx="8890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37472</xdr:rowOff>
    </xdr:from>
    <xdr:to>
      <xdr:col>15</xdr:col>
      <xdr:colOff>50800</xdr:colOff>
      <xdr:row>78</xdr:row>
      <xdr:rowOff>132874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10572"/>
          <a:ext cx="8890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37472</xdr:rowOff>
    </xdr:from>
    <xdr:to>
      <xdr:col>10</xdr:col>
      <xdr:colOff>114300</xdr:colOff>
      <xdr:row>79</xdr:row>
      <xdr:rowOff>165771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10572"/>
          <a:ext cx="889000" cy="29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56928</xdr:rowOff>
    </xdr:from>
    <xdr:to>
      <xdr:col>24</xdr:col>
      <xdr:colOff>114300</xdr:colOff>
      <xdr:row>77</xdr:row>
      <xdr:rowOff>158528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143305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157088</xdr:rowOff>
    </xdr:from>
    <xdr:to>
      <xdr:col>20</xdr:col>
      <xdr:colOff>38100</xdr:colOff>
      <xdr:row>78</xdr:row>
      <xdr:rowOff>87238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78365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82074</xdr:rowOff>
    </xdr:from>
    <xdr:to>
      <xdr:col>15</xdr:col>
      <xdr:colOff>101600</xdr:colOff>
      <xdr:row>79</xdr:row>
      <xdr:rowOff>12224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3351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158122</xdr:rowOff>
    </xdr:from>
    <xdr:to>
      <xdr:col>10</xdr:col>
      <xdr:colOff>165100</xdr:colOff>
      <xdr:row>78</xdr:row>
      <xdr:rowOff>88272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79399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114971</xdr:rowOff>
    </xdr:from>
    <xdr:to>
      <xdr:col>6</xdr:col>
      <xdr:colOff>38100</xdr:colOff>
      <xdr:row>80</xdr:row>
      <xdr:rowOff>45121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36248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5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159719</xdr:rowOff>
    </xdr:from>
    <xdr:to>
      <xdr:col>24</xdr:col>
      <xdr:colOff>63500</xdr:colOff>
      <xdr:row>97</xdr:row>
      <xdr:rowOff>124058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47469"/>
          <a:ext cx="838200" cy="30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124058</xdr:rowOff>
    </xdr:from>
    <xdr:to>
      <xdr:col>19</xdr:col>
      <xdr:colOff>177800</xdr:colOff>
      <xdr:row>97</xdr:row>
      <xdr:rowOff>129479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54708"/>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65993</xdr:rowOff>
    </xdr:from>
    <xdr:to>
      <xdr:col>15</xdr:col>
      <xdr:colOff>50800</xdr:colOff>
      <xdr:row>97</xdr:row>
      <xdr:rowOff>129479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96643"/>
          <a:ext cx="8890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65993</xdr:rowOff>
    </xdr:from>
    <xdr:to>
      <xdr:col>10</xdr:col>
      <xdr:colOff>114300</xdr:colOff>
      <xdr:row>99</xdr:row>
      <xdr:rowOff>17726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96643"/>
          <a:ext cx="889000" cy="29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108919</xdr:rowOff>
    </xdr:from>
    <xdr:to>
      <xdr:col>24</xdr:col>
      <xdr:colOff>114300</xdr:colOff>
      <xdr:row>96</xdr:row>
      <xdr:rowOff>39069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131796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4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73258</xdr:rowOff>
    </xdr:from>
    <xdr:to>
      <xdr:col>20</xdr:col>
      <xdr:colOff>38100</xdr:colOff>
      <xdr:row>98</xdr:row>
      <xdr:rowOff>3408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0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165985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9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78679</xdr:rowOff>
    </xdr:from>
    <xdr:to>
      <xdr:col>15</xdr:col>
      <xdr:colOff>101600</xdr:colOff>
      <xdr:row>98</xdr:row>
      <xdr:rowOff>8829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0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171406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0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15193</xdr:rowOff>
    </xdr:from>
    <xdr:to>
      <xdr:col>10</xdr:col>
      <xdr:colOff>165100</xdr:colOff>
      <xdr:row>97</xdr:row>
      <xdr:rowOff>116793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4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107920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3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138376</xdr:rowOff>
    </xdr:from>
    <xdr:to>
      <xdr:col>6</xdr:col>
      <xdr:colOff>38100</xdr:colOff>
      <xdr:row>99</xdr:row>
      <xdr:rowOff>68526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59653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100685</xdr:rowOff>
    </xdr:from>
    <xdr:to>
      <xdr:col>55</xdr:col>
      <xdr:colOff>0</xdr:colOff>
      <xdr:row>58</xdr:row>
      <xdr:rowOff>109372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44785"/>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13322</xdr:rowOff>
    </xdr:from>
    <xdr:to>
      <xdr:col>50</xdr:col>
      <xdr:colOff>114300</xdr:colOff>
      <xdr:row>58</xdr:row>
      <xdr:rowOff>100685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57422"/>
          <a:ext cx="8890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13322</xdr:rowOff>
    </xdr:from>
    <xdr:to>
      <xdr:col>45</xdr:col>
      <xdr:colOff>177800</xdr:colOff>
      <xdr:row>58</xdr:row>
      <xdr:rowOff>110630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57422"/>
          <a:ext cx="889000" cy="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110630</xdr:rowOff>
    </xdr:from>
    <xdr:to>
      <xdr:col>41</xdr:col>
      <xdr:colOff>50800</xdr:colOff>
      <xdr:row>58</xdr:row>
      <xdr:rowOff>119355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5473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58572</xdr:rowOff>
    </xdr:from>
    <xdr:to>
      <xdr:col>55</xdr:col>
      <xdr:colOff>50800</xdr:colOff>
      <xdr:row>58</xdr:row>
      <xdr:rowOff>160172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144949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49885</xdr:rowOff>
    </xdr:from>
    <xdr:to>
      <xdr:col>50</xdr:col>
      <xdr:colOff>165100</xdr:colOff>
      <xdr:row>58</xdr:row>
      <xdr:rowOff>151485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142612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133972</xdr:rowOff>
    </xdr:from>
    <xdr:to>
      <xdr:col>46</xdr:col>
      <xdr:colOff>38100</xdr:colOff>
      <xdr:row>58</xdr:row>
      <xdr:rowOff>64122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55249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59830</xdr:rowOff>
    </xdr:from>
    <xdr:to>
      <xdr:col>41</xdr:col>
      <xdr:colOff>101600</xdr:colOff>
      <xdr:row>58</xdr:row>
      <xdr:rowOff>161430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152557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9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68555</xdr:rowOff>
    </xdr:from>
    <xdr:to>
      <xdr:col>36</xdr:col>
      <xdr:colOff>165100</xdr:colOff>
      <xdr:row>58</xdr:row>
      <xdr:rowOff>170155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161282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0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31206</xdr:rowOff>
    </xdr:from>
    <xdr:to>
      <xdr:col>55</xdr:col>
      <xdr:colOff>0</xdr:colOff>
      <xdr:row>78</xdr:row>
      <xdr:rowOff>84035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04306"/>
          <a:ext cx="838200" cy="5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2220</xdr:rowOff>
    </xdr:from>
    <xdr:to>
      <xdr:col>50</xdr:col>
      <xdr:colOff>114300</xdr:colOff>
      <xdr:row>78</xdr:row>
      <xdr:rowOff>31206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75320"/>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2220</xdr:rowOff>
    </xdr:from>
    <xdr:to>
      <xdr:col>45</xdr:col>
      <xdr:colOff>177800</xdr:colOff>
      <xdr:row>78</xdr:row>
      <xdr:rowOff>63484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75320"/>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39985</xdr:rowOff>
    </xdr:from>
    <xdr:to>
      <xdr:col>41</xdr:col>
      <xdr:colOff>50800</xdr:colOff>
      <xdr:row>78</xdr:row>
      <xdr:rowOff>63484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13085"/>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33235</xdr:rowOff>
    </xdr:from>
    <xdr:to>
      <xdr:col>55</xdr:col>
      <xdr:colOff>50800</xdr:colOff>
      <xdr:row>78</xdr:row>
      <xdr:rowOff>134835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119612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2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151856</xdr:rowOff>
    </xdr:from>
    <xdr:to>
      <xdr:col>50</xdr:col>
      <xdr:colOff>165100</xdr:colOff>
      <xdr:row>78</xdr:row>
      <xdr:rowOff>82006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73133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122870</xdr:rowOff>
    </xdr:from>
    <xdr:to>
      <xdr:col>46</xdr:col>
      <xdr:colOff>38100</xdr:colOff>
      <xdr:row>78</xdr:row>
      <xdr:rowOff>53020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44147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12684</xdr:rowOff>
    </xdr:from>
    <xdr:to>
      <xdr:col>41</xdr:col>
      <xdr:colOff>101600</xdr:colOff>
      <xdr:row>78</xdr:row>
      <xdr:rowOff>114284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105411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160635</xdr:rowOff>
    </xdr:from>
    <xdr:to>
      <xdr:col>36</xdr:col>
      <xdr:colOff>165100</xdr:colOff>
      <xdr:row>78</xdr:row>
      <xdr:rowOff>90785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81912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159435</xdr:rowOff>
    </xdr:from>
    <xdr:to>
      <xdr:col>55</xdr:col>
      <xdr:colOff>0</xdr:colOff>
      <xdr:row>98</xdr:row>
      <xdr:rowOff>47461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90085"/>
          <a:ext cx="838200" cy="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120059</xdr:rowOff>
    </xdr:from>
    <xdr:to>
      <xdr:col>50</xdr:col>
      <xdr:colOff>114300</xdr:colOff>
      <xdr:row>98</xdr:row>
      <xdr:rowOff>47461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50709"/>
          <a:ext cx="889000" cy="9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120059</xdr:rowOff>
    </xdr:from>
    <xdr:to>
      <xdr:col>45</xdr:col>
      <xdr:colOff>177800</xdr:colOff>
      <xdr:row>98</xdr:row>
      <xdr:rowOff>86970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50709"/>
          <a:ext cx="889000" cy="1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86970</xdr:rowOff>
    </xdr:from>
    <xdr:to>
      <xdr:col>41</xdr:col>
      <xdr:colOff>50800</xdr:colOff>
      <xdr:row>98</xdr:row>
      <xdr:rowOff>108477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89070"/>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108635</xdr:rowOff>
    </xdr:from>
    <xdr:to>
      <xdr:col>55</xdr:col>
      <xdr:colOff>50800</xdr:colOff>
      <xdr:row>98</xdr:row>
      <xdr:rowOff>38785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3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87062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168111</xdr:rowOff>
    </xdr:from>
    <xdr:to>
      <xdr:col>50</xdr:col>
      <xdr:colOff>165100</xdr:colOff>
      <xdr:row>98</xdr:row>
      <xdr:rowOff>98261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89388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69259</xdr:rowOff>
    </xdr:from>
    <xdr:to>
      <xdr:col>46</xdr:col>
      <xdr:colOff>38100</xdr:colOff>
      <xdr:row>97</xdr:row>
      <xdr:rowOff>170859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161986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36170</xdr:rowOff>
    </xdr:from>
    <xdr:to>
      <xdr:col>41</xdr:col>
      <xdr:colOff>101600</xdr:colOff>
      <xdr:row>98</xdr:row>
      <xdr:rowOff>137770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128897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3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57677</xdr:rowOff>
    </xdr:from>
    <xdr:to>
      <xdr:col>36</xdr:col>
      <xdr:colOff>165100</xdr:colOff>
      <xdr:row>98</xdr:row>
      <xdr:rowOff>159277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150404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5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74092</xdr:rowOff>
    </xdr:from>
    <xdr:to>
      <xdr:col>85</xdr:col>
      <xdr:colOff>127000</xdr:colOff>
      <xdr:row>37</xdr:row>
      <xdr:rowOff>122060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17742"/>
          <a:ext cx="8382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122060</xdr:rowOff>
    </xdr:from>
    <xdr:to>
      <xdr:col>81</xdr:col>
      <xdr:colOff>50800</xdr:colOff>
      <xdr:row>37</xdr:row>
      <xdr:rowOff>127241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65710"/>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127241</xdr:rowOff>
    </xdr:from>
    <xdr:to>
      <xdr:col>76</xdr:col>
      <xdr:colOff>114300</xdr:colOff>
      <xdr:row>37</xdr:row>
      <xdr:rowOff>130327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7089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158064</xdr:rowOff>
    </xdr:from>
    <xdr:to>
      <xdr:col>71</xdr:col>
      <xdr:colOff>177800</xdr:colOff>
      <xdr:row>37</xdr:row>
      <xdr:rowOff>130327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30264"/>
          <a:ext cx="889000" cy="1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23292</xdr:rowOff>
    </xdr:from>
    <xdr:to>
      <xdr:col>85</xdr:col>
      <xdr:colOff>177800</xdr:colOff>
      <xdr:row>37</xdr:row>
      <xdr:rowOff>124892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4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71260</xdr:rowOff>
    </xdr:from>
    <xdr:to>
      <xdr:col>81</xdr:col>
      <xdr:colOff>101600</xdr:colOff>
      <xdr:row>38</xdr:row>
      <xdr:rowOff>1409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14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163987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76441</xdr:rowOff>
    </xdr:from>
    <xdr:to>
      <xdr:col>76</xdr:col>
      <xdr:colOff>165100</xdr:colOff>
      <xdr:row>38</xdr:row>
      <xdr:rowOff>6592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20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169168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79527</xdr:rowOff>
    </xdr:from>
    <xdr:to>
      <xdr:col>72</xdr:col>
      <xdr:colOff>38100</xdr:colOff>
      <xdr:row>38</xdr:row>
      <xdr:rowOff>9677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107264</xdr:rowOff>
    </xdr:from>
    <xdr:to>
      <xdr:col>67</xdr:col>
      <xdr:colOff>101600</xdr:colOff>
      <xdr:row>37</xdr:row>
      <xdr:rowOff>37414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53941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5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59298</xdr:rowOff>
    </xdr:from>
    <xdr:to>
      <xdr:col>85</xdr:col>
      <xdr:colOff>127000</xdr:colOff>
      <xdr:row>58</xdr:row>
      <xdr:rowOff>114565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10003398"/>
          <a:ext cx="838200" cy="5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59298</xdr:rowOff>
    </xdr:from>
    <xdr:to>
      <xdr:col>81</xdr:col>
      <xdr:colOff>50800</xdr:colOff>
      <xdr:row>58</xdr:row>
      <xdr:rowOff>76149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03398"/>
          <a:ext cx="8890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76149</xdr:rowOff>
    </xdr:from>
    <xdr:to>
      <xdr:col>76</xdr:col>
      <xdr:colOff>114300</xdr:colOff>
      <xdr:row>58</xdr:row>
      <xdr:rowOff>126681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020249"/>
          <a:ext cx="889000" cy="5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126681</xdr:rowOff>
    </xdr:from>
    <xdr:to>
      <xdr:col>71</xdr:col>
      <xdr:colOff>177800</xdr:colOff>
      <xdr:row>59</xdr:row>
      <xdr:rowOff>40346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070781"/>
          <a:ext cx="889000" cy="8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63765</xdr:rowOff>
    </xdr:from>
    <xdr:to>
      <xdr:col>85</xdr:col>
      <xdr:colOff>177800</xdr:colOff>
      <xdr:row>58</xdr:row>
      <xdr:rowOff>165365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150142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8498</xdr:rowOff>
    </xdr:from>
    <xdr:to>
      <xdr:col>81</xdr:col>
      <xdr:colOff>101600</xdr:colOff>
      <xdr:row>58</xdr:row>
      <xdr:rowOff>110098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101225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25349</xdr:rowOff>
    </xdr:from>
    <xdr:to>
      <xdr:col>76</xdr:col>
      <xdr:colOff>165100</xdr:colOff>
      <xdr:row>58</xdr:row>
      <xdr:rowOff>126949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118076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75881</xdr:rowOff>
    </xdr:from>
    <xdr:to>
      <xdr:col>72</xdr:col>
      <xdr:colOff>38100</xdr:colOff>
      <xdr:row>59</xdr:row>
      <xdr:rowOff>6031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168608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160996</xdr:rowOff>
    </xdr:from>
    <xdr:to>
      <xdr:col>67</xdr:col>
      <xdr:colOff>101600</xdr:colOff>
      <xdr:row>59</xdr:row>
      <xdr:rowOff>91146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1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82273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9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145111</xdr:rowOff>
    </xdr:from>
    <xdr:to>
      <xdr:col>85</xdr:col>
      <xdr:colOff>127000</xdr:colOff>
      <xdr:row>96</xdr:row>
      <xdr:rowOff>57138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32861"/>
          <a:ext cx="8382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109316</xdr:rowOff>
    </xdr:from>
    <xdr:to>
      <xdr:col>81</xdr:col>
      <xdr:colOff>50800</xdr:colOff>
      <xdr:row>95</xdr:row>
      <xdr:rowOff>145111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97066"/>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109316</xdr:rowOff>
    </xdr:from>
    <xdr:to>
      <xdr:col>76</xdr:col>
      <xdr:colOff>114300</xdr:colOff>
      <xdr:row>95</xdr:row>
      <xdr:rowOff>146159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97066"/>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146159</xdr:rowOff>
    </xdr:from>
    <xdr:to>
      <xdr:col>71</xdr:col>
      <xdr:colOff>177800</xdr:colOff>
      <xdr:row>95</xdr:row>
      <xdr:rowOff>158026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33909"/>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6338</xdr:rowOff>
    </xdr:from>
    <xdr:to>
      <xdr:col>85</xdr:col>
      <xdr:colOff>177800</xdr:colOff>
      <xdr:row>96</xdr:row>
      <xdr:rowOff>107938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156215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94311</xdr:rowOff>
    </xdr:from>
    <xdr:to>
      <xdr:col>81</xdr:col>
      <xdr:colOff>101600</xdr:colOff>
      <xdr:row>96</xdr:row>
      <xdr:rowOff>24461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15588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47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58516</xdr:rowOff>
    </xdr:from>
    <xdr:to>
      <xdr:col>76</xdr:col>
      <xdr:colOff>165100</xdr:colOff>
      <xdr:row>95</xdr:row>
      <xdr:rowOff>160116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151243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95359</xdr:rowOff>
    </xdr:from>
    <xdr:to>
      <xdr:col>72</xdr:col>
      <xdr:colOff>38100</xdr:colOff>
      <xdr:row>96</xdr:row>
      <xdr:rowOff>25509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107226</xdr:rowOff>
    </xdr:from>
    <xdr:to>
      <xdr:col>67</xdr:col>
      <xdr:colOff>101600</xdr:colOff>
      <xdr:row>96</xdr:row>
      <xdr:rowOff>37376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28503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年度の大きな特徴としては、前年度と比較して、保健センター等複合施設整備工事の着工が大きく影響し衛生費が</a:t>
          </a:r>
          <a:r>
            <a:rPr kumimoji="1" lang="en-US" altLang="ja-JP" sz="1200">
              <a:latin typeface="ＭＳ Ｐゴシック" panose="020B0600070205080204" pitchFamily="50" charset="-128"/>
              <a:ea typeface="ＭＳ Ｐゴシック" panose="020B0600070205080204" pitchFamily="50" charset="-128"/>
            </a:rPr>
            <a:t>31.6</a:t>
          </a:r>
          <a:r>
            <a:rPr kumimoji="1" lang="ja-JP" altLang="en-US" sz="1200">
              <a:latin typeface="ＭＳ Ｐゴシック" panose="020B0600070205080204" pitchFamily="50" charset="-128"/>
              <a:ea typeface="ＭＳ Ｐゴシック" panose="020B0600070205080204" pitchFamily="50" charset="-128"/>
            </a:rPr>
            <a:t>％の増額、町営四ツ谷団地改修工事の増により土木費が</a:t>
          </a:r>
          <a:r>
            <a:rPr kumimoji="1" lang="en-US" altLang="ja-JP" sz="1200">
              <a:latin typeface="ＭＳ Ｐゴシック" panose="020B0600070205080204" pitchFamily="50" charset="-128"/>
              <a:ea typeface="ＭＳ Ｐゴシック" panose="020B0600070205080204" pitchFamily="50" charset="-128"/>
            </a:rPr>
            <a:t>10.8</a:t>
          </a:r>
          <a:r>
            <a:rPr kumimoji="1" lang="ja-JP" altLang="en-US" sz="1200">
              <a:latin typeface="ＭＳ Ｐゴシック" panose="020B0600070205080204" pitchFamily="50" charset="-128"/>
              <a:ea typeface="ＭＳ Ｐゴシック" panose="020B0600070205080204" pitchFamily="50" charset="-128"/>
            </a:rPr>
            <a:t>％の増額、保育所関連経費や障害福祉サービス費の上昇に加え、定額減税補足給付事業や長幡児童館計画改修工事の増により民生費が</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％の増額、国の物価高騰対策に係る交付金を活用した地域応援商品券発行事業の皆減やふるさと納税返礼品の減により商工費が</a:t>
          </a:r>
          <a:r>
            <a:rPr kumimoji="1" lang="en-US" altLang="ja-JP" sz="1200">
              <a:latin typeface="ＭＳ Ｐゴシック" panose="020B0600070205080204" pitchFamily="50" charset="-128"/>
              <a:ea typeface="ＭＳ Ｐゴシック" panose="020B0600070205080204" pitchFamily="50" charset="-128"/>
            </a:rPr>
            <a:t>48.7</a:t>
          </a:r>
          <a:r>
            <a:rPr kumimoji="1" lang="ja-JP" altLang="en-US" sz="1200">
              <a:latin typeface="ＭＳ Ｐゴシック" panose="020B0600070205080204" pitchFamily="50" charset="-128"/>
              <a:ea typeface="ＭＳ Ｐゴシック" panose="020B0600070205080204" pitchFamily="50" charset="-128"/>
            </a:rPr>
            <a:t>％の減額、過去の高額地方債の償還終了により公債費が</a:t>
          </a:r>
          <a:r>
            <a:rPr kumimoji="1" lang="en-US" altLang="ja-JP" sz="1200">
              <a:latin typeface="ＭＳ Ｐゴシック" panose="020B0600070205080204" pitchFamily="50" charset="-128"/>
              <a:ea typeface="ＭＳ Ｐゴシック" panose="020B0600070205080204" pitchFamily="50" charset="-128"/>
            </a:rPr>
            <a:t>14.3</a:t>
          </a:r>
          <a:r>
            <a:rPr kumimoji="1" lang="ja-JP" altLang="en-US" sz="1200">
              <a:latin typeface="ＭＳ Ｐゴシック" panose="020B0600070205080204" pitchFamily="50" charset="-128"/>
              <a:ea typeface="ＭＳ Ｐゴシック" panose="020B0600070205080204" pitchFamily="50" charset="-128"/>
            </a:rPr>
            <a:t>％の減額、七本木小学校校舎等や多目的スポーツホールの改修工事の皆減などにより教育費が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％の減額などとなった。　目的別歳出においては、近年はコロナや物価高騰対応の臨時的支出の大小が主な増減要因であり、それぞれ臨時的な特定財源を伴うものが多く、義務的経費の財源確保に大きな支障とならず、事業終了後は平準化が見込まれる。しかしながら、衛生費の保健センター等の複合化や民生費の児童館及び公民館の複合化、土木費や教育費も各種道路整備や小・中学校の改修などにより普通建設事業が再び増加の見込みである。また、民生費は、少子化対策による児童福祉費や高齢化率の上昇及び医療費の高騰に伴う各特別会計への繰出金の増、障害者福祉サービスの充実やサービス単価の増額により、経常経費についても増加傾向である。公債費は、高額地方債が償還終了となったことが影響し、減額となったものの、今後は再び、公共施設再配置・維持保全計画等に基づき、各施設の改修や複合化工事等が計画されていることから、増加が見込まれる。建設事業に関しては、緊急性や必要性を再確認するとともに、国や県補助金はもとより、施設整備基金の活用や交付税措置のある地方債の活用と併せて、減債基金の適切な運用など、公債費の抑制と負担への備え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財政調整基金は、総合振興計画により「標準財政規模の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を目標とする」としている。</a:t>
          </a:r>
          <a:r>
            <a:rPr kumimoji="1" lang="en-US" altLang="ja-JP" sz="1100">
              <a:latin typeface="ＭＳ ゴシック" pitchFamily="49" charset="-128"/>
              <a:ea typeface="ＭＳ ゴシック" pitchFamily="49" charset="-128"/>
            </a:rPr>
            <a:t>R6</a:t>
          </a:r>
          <a:r>
            <a:rPr kumimoji="1" lang="ja-JP" altLang="en-US" sz="1100">
              <a:latin typeface="ＭＳ ゴシック" pitchFamily="49" charset="-128"/>
              <a:ea typeface="ＭＳ ゴシック" pitchFamily="49" charset="-128"/>
            </a:rPr>
            <a:t>は、不足する財源補填として</a:t>
          </a:r>
          <a:r>
            <a:rPr kumimoji="1" lang="en-US" altLang="ja-JP" sz="1100">
              <a:latin typeface="ＭＳ ゴシック" pitchFamily="49" charset="-128"/>
              <a:ea typeface="ＭＳ ゴシック" pitchFamily="49" charset="-128"/>
            </a:rPr>
            <a:t>68,018</a:t>
          </a:r>
          <a:r>
            <a:rPr kumimoji="1" lang="ja-JP" altLang="en-US" sz="1100">
              <a:latin typeface="ＭＳ ゴシック" pitchFamily="49" charset="-128"/>
              <a:ea typeface="ＭＳ ゴシック" pitchFamily="49" charset="-128"/>
            </a:rPr>
            <a:t>千円の取崩し、積立ては、施設整備基金を重点的に実施したため、</a:t>
          </a:r>
          <a:r>
            <a:rPr kumimoji="1" lang="en-US" altLang="ja-JP" sz="1100">
              <a:latin typeface="ＭＳ ゴシック" pitchFamily="49" charset="-128"/>
              <a:ea typeface="ＭＳ ゴシック" pitchFamily="49" charset="-128"/>
            </a:rPr>
            <a:t>561</a:t>
          </a:r>
          <a:r>
            <a:rPr kumimoji="1" lang="ja-JP" altLang="en-US" sz="1100">
              <a:latin typeface="ＭＳ ゴシック" pitchFamily="49" charset="-128"/>
              <a:ea typeface="ＭＳ ゴシック" pitchFamily="49" charset="-128"/>
            </a:rPr>
            <a:t>千円に留まった。</a:t>
          </a:r>
        </a:p>
        <a:p>
          <a:r>
            <a:rPr kumimoji="1" lang="ja-JP" altLang="en-US" sz="1100">
              <a:latin typeface="ＭＳ ゴシック" pitchFamily="49" charset="-128"/>
              <a:ea typeface="ＭＳ ゴシック" pitchFamily="49" charset="-128"/>
            </a:rPr>
            <a:t>　実質収支額は、当初予算における適正な歳入歳出予算計上と補正予算においては、執行状況に応じた歳入予算の増額と工事費や委託料などを中心に、請負残などを歳出予算で減額計上し、不用額の圧縮に努めた。　　</a:t>
          </a:r>
        </a:p>
        <a:p>
          <a:r>
            <a:rPr kumimoji="1" lang="ja-JP" altLang="en-US" sz="1100">
              <a:latin typeface="ＭＳ ゴシック" pitchFamily="49" charset="-128"/>
              <a:ea typeface="ＭＳ ゴシック" pitchFamily="49" charset="-128"/>
            </a:rPr>
            <a:t>　実質単年度収支は、財源補填として財政調整基金の取崩し額が積立額を大きく上回ったことによりマイナスとなった。</a:t>
          </a:r>
        </a:p>
        <a:p>
          <a:r>
            <a:rPr kumimoji="1" lang="ja-JP" altLang="en-US" sz="1100">
              <a:latin typeface="ＭＳ ゴシック" pitchFamily="49" charset="-128"/>
              <a:ea typeface="ＭＳ ゴシック" pitchFamily="49" charset="-128"/>
            </a:rPr>
            <a:t>　引き続き、実質収支額や実質単年度収支のバランスを意識しつつ、決算状況を注視し、適正な予算編成に努める。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埼玉県上里町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全会計を合わせた標準財政規模に対する連結実質赤字比率は</a:t>
          </a:r>
          <a:r>
            <a:rPr kumimoji="1" lang="en-US" altLang="ja-JP" sz="1200">
              <a:latin typeface="ＭＳ ゴシック" pitchFamily="49" charset="-128"/>
              <a:ea typeface="ＭＳ ゴシック" pitchFamily="49" charset="-128"/>
            </a:rPr>
            <a:t>22.60</a:t>
          </a:r>
          <a:r>
            <a:rPr kumimoji="1" lang="ja-JP" altLang="en-US" sz="1200">
              <a:latin typeface="ＭＳ ゴシック" pitchFamily="49" charset="-128"/>
              <a:ea typeface="ＭＳ ゴシック" pitchFamily="49" charset="-128"/>
            </a:rPr>
            <a:t>％の黒字となり、昨年度から</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ポイント上昇している。</a:t>
          </a:r>
        </a:p>
        <a:p>
          <a:r>
            <a:rPr kumimoji="1" lang="ja-JP" altLang="en-US" sz="1200">
              <a:latin typeface="ＭＳ ゴシック" pitchFamily="49" charset="-128"/>
              <a:ea typeface="ＭＳ ゴシック" pitchFamily="49" charset="-128"/>
            </a:rPr>
            <a:t>　一般会計については、当初予算及び補正予算編成の時点での、前年度決算や執行状況等を踏まえた予算計上を徹底し、実質収支額の圧縮に努めた。</a:t>
          </a:r>
        </a:p>
        <a:p>
          <a:r>
            <a:rPr kumimoji="1" lang="ja-JP" altLang="en-US" sz="1200">
              <a:latin typeface="ＭＳ ゴシック" pitchFamily="49" charset="-128"/>
              <a:ea typeface="ＭＳ ゴシック" pitchFamily="49" charset="-128"/>
            </a:rPr>
            <a:t>　国民健康保険特別会計については、社会保険への加入や後期高齢への移行などにより被保険者数は減少傾向で、歳入歳出ともに前年度対比で減額となった。国民健康保険税の税率改定による増収の影響などにより、実質収支額は増加となった。</a:t>
          </a:r>
        </a:p>
        <a:p>
          <a:r>
            <a:rPr kumimoji="1" lang="ja-JP" altLang="en-US" sz="1200">
              <a:latin typeface="ＭＳ ゴシック" pitchFamily="49" charset="-128"/>
              <a:ea typeface="ＭＳ ゴシック" pitchFamily="49" charset="-128"/>
            </a:rPr>
            <a:t>　介護保険特別会計は、保険給付が増加となっているものの、対象者の増により介護保険料の増額割合が大きいことなどから、収支は良好な状況を維持している。ただし、実質収支額は増加傾向であるため、適正な予算計上に努める。</a:t>
          </a:r>
        </a:p>
        <a:p>
          <a:r>
            <a:rPr kumimoji="1" lang="ja-JP" altLang="en-US" sz="1200">
              <a:latin typeface="ＭＳ ゴシック" pitchFamily="49" charset="-128"/>
              <a:ea typeface="ＭＳ ゴシック" pitchFamily="49" charset="-128"/>
            </a:rPr>
            <a:t>　水道事業会計については、</a:t>
          </a:r>
          <a:r>
            <a:rPr kumimoji="1" lang="en-US" altLang="ja-JP" sz="1200">
              <a:latin typeface="ＭＳ ゴシック" pitchFamily="49" charset="-128"/>
              <a:ea typeface="ＭＳ ゴシック" pitchFamily="49" charset="-128"/>
            </a:rPr>
            <a:t>R4.10</a:t>
          </a:r>
          <a:r>
            <a:rPr kumimoji="1" lang="ja-JP" altLang="en-US" sz="1200">
              <a:latin typeface="ＭＳ ゴシック" pitchFamily="49" charset="-128"/>
              <a:ea typeface="ＭＳ ゴシック" pitchFamily="49" charset="-128"/>
            </a:rPr>
            <a:t>月の料金改定に伴い、給水収益は増収となっているが、節水志向により有収水量は低下している。今後、管路を含めた水道施設の老朽化等に伴い更新時期を迎え、改修費用の増加が見込まれている。</a:t>
          </a:r>
        </a:p>
        <a:p>
          <a:r>
            <a:rPr kumimoji="1" lang="ja-JP" altLang="en-US" sz="1200">
              <a:latin typeface="ＭＳ ゴシック" pitchFamily="49" charset="-128"/>
              <a:ea typeface="ＭＳ ゴシック" pitchFamily="49" charset="-128"/>
            </a:rPr>
            <a:t>　下水道事業会計については、下水道未普及地域の早期解消に向け、事業を推進しているが接続率は</a:t>
          </a:r>
          <a:r>
            <a:rPr kumimoji="1" lang="en-US" altLang="ja-JP" sz="1200">
              <a:latin typeface="ＭＳ ゴシック" pitchFamily="49" charset="-128"/>
              <a:ea typeface="ＭＳ ゴシック" pitchFamily="49" charset="-128"/>
            </a:rPr>
            <a:t>53.4</a:t>
          </a:r>
          <a:r>
            <a:rPr kumimoji="1" lang="ja-JP" altLang="en-US" sz="1200">
              <a:latin typeface="ＭＳ ゴシック" pitchFamily="49" charset="-128"/>
              <a:ea typeface="ＭＳ ゴシック" pitchFamily="49" charset="-128"/>
            </a:rPr>
            <a:t>％ほどで、町からの補助や出資が必須となっている状況である。引き続き、経営健全化に向け、計画的な整備を行うとともに接続率の向上に努める。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19" sqref="AM19:AT19"/>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11914409</v>
      </c>
      <c r="BO4" s="358"/>
      <c r="BP4" s="358"/>
      <c r="BQ4" s="358"/>
      <c r="BR4" s="358"/>
      <c r="BS4" s="358"/>
      <c r="BT4" s="358"/>
      <c r="BU4" s="359"/>
      <c r="BV4" s="357">
        <v>11730174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8.9</v>
      </c>
      <c r="CU4" s="364"/>
      <c r="CV4" s="364"/>
      <c r="CW4" s="364"/>
      <c r="CX4" s="364"/>
      <c r="CY4" s="364"/>
      <c r="CZ4" s="364"/>
      <c r="DA4" s="365"/>
      <c r="DB4" s="363">
        <v>8.6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11274335</v>
      </c>
      <c r="BO5" s="426"/>
      <c r="BP5" s="426"/>
      <c r="BQ5" s="426"/>
      <c r="BR5" s="426"/>
      <c r="BS5" s="426"/>
      <c r="BT5" s="426"/>
      <c r="BU5" s="427"/>
      <c r="BV5" s="425">
        <v>11130496</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96.6</v>
      </c>
      <c r="CU5" s="392"/>
      <c r="CV5" s="392"/>
      <c r="CW5" s="392"/>
      <c r="CX5" s="392"/>
      <c r="CY5" s="392"/>
      <c r="CZ5" s="392"/>
      <c r="DA5" s="393"/>
      <c r="DB5" s="391">
        <v>95.4</v>
      </c>
      <c r="DC5" s="392"/>
      <c r="DD5" s="392"/>
      <c r="DE5" s="392"/>
      <c r="DF5" s="392"/>
      <c r="DG5" s="392"/>
      <c r="DH5" s="392"/>
      <c r="DI5" s="393"/>
    </row>
    <row r="6" spans="1:119" ht="18.75" customHeight="1" x14ac:dyDescent="0.2">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640074</v>
      </c>
      <c r="BO6" s="426"/>
      <c r="BP6" s="426"/>
      <c r="BQ6" s="426"/>
      <c r="BR6" s="426"/>
      <c r="BS6" s="426"/>
      <c r="BT6" s="426"/>
      <c r="BU6" s="427"/>
      <c r="BV6" s="425">
        <v>599678</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97</v>
      </c>
      <c r="CU6" s="432"/>
      <c r="CV6" s="432"/>
      <c r="CW6" s="432"/>
      <c r="CX6" s="432"/>
      <c r="CY6" s="432"/>
      <c r="CZ6" s="432"/>
      <c r="DA6" s="433"/>
      <c r="DB6" s="431">
        <v>96.3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36382</v>
      </c>
      <c r="BO7" s="426"/>
      <c r="BP7" s="426"/>
      <c r="BQ7" s="426"/>
      <c r="BR7" s="426"/>
      <c r="BS7" s="426"/>
      <c r="BT7" s="426"/>
      <c r="BU7" s="427"/>
      <c r="BV7" s="425">
        <v>34141</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6754949</v>
      </c>
      <c r="CU7" s="426"/>
      <c r="CV7" s="426"/>
      <c r="CW7" s="426"/>
      <c r="CX7" s="426"/>
      <c r="CY7" s="426"/>
      <c r="CZ7" s="426"/>
      <c r="DA7" s="427"/>
      <c r="DB7" s="425">
        <v>6579605</v>
      </c>
      <c r="DC7" s="426"/>
      <c r="DD7" s="426"/>
      <c r="DE7" s="426"/>
      <c r="DF7" s="426"/>
      <c r="DG7" s="426"/>
      <c r="DH7" s="426"/>
      <c r="DI7" s="427"/>
    </row>
    <row r="8" spans="1:119" ht="18.75" customHeight="1" thickBot="1" x14ac:dyDescent="0.25">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90</v>
      </c>
      <c r="AV8" s="421"/>
      <c r="AW8" s="421"/>
      <c r="AX8" s="421"/>
      <c r="AY8" s="422" t="s">
        <v>104</v>
      </c>
      <c r="AZ8" s="423"/>
      <c r="BA8" s="423"/>
      <c r="BB8" s="423"/>
      <c r="BC8" s="423"/>
      <c r="BD8" s="423"/>
      <c r="BE8" s="423"/>
      <c r="BF8" s="423"/>
      <c r="BG8" s="423"/>
      <c r="BH8" s="423"/>
      <c r="BI8" s="423"/>
      <c r="BJ8" s="423"/>
      <c r="BK8" s="423"/>
      <c r="BL8" s="423"/>
      <c r="BM8" s="424"/>
      <c r="BN8" s="425">
        <v>603692</v>
      </c>
      <c r="BO8" s="426"/>
      <c r="BP8" s="426"/>
      <c r="BQ8" s="426"/>
      <c r="BR8" s="426"/>
      <c r="BS8" s="426"/>
      <c r="BT8" s="426"/>
      <c r="BU8" s="427"/>
      <c r="BV8" s="425">
        <v>565537</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34">
        <v>0.75</v>
      </c>
      <c r="CU8" s="435"/>
      <c r="CV8" s="435"/>
      <c r="CW8" s="435"/>
      <c r="CX8" s="435"/>
      <c r="CY8" s="435"/>
      <c r="CZ8" s="435"/>
      <c r="DA8" s="436"/>
      <c r="DB8" s="434">
        <v>0.74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30343</v>
      </c>
      <c r="S9" s="442"/>
      <c r="T9" s="442"/>
      <c r="U9" s="442"/>
      <c r="V9" s="443"/>
      <c r="W9" s="351" t="s">
        <v>108</v>
      </c>
      <c r="X9" s="352"/>
      <c r="Y9" s="352"/>
      <c r="Z9" s="352"/>
      <c r="AA9" s="352"/>
      <c r="AB9" s="352"/>
      <c r="AC9" s="352"/>
      <c r="AD9" s="352"/>
      <c r="AE9" s="352"/>
      <c r="AF9" s="352"/>
      <c r="AG9" s="352"/>
      <c r="AH9" s="352"/>
      <c r="AI9" s="352"/>
      <c r="AJ9" s="352"/>
      <c r="AK9" s="352"/>
      <c r="AL9" s="353"/>
      <c r="AM9" s="417" t="s">
        <v>109</v>
      </c>
      <c r="AN9" s="418"/>
      <c r="AO9" s="418"/>
      <c r="AP9" s="418"/>
      <c r="AQ9" s="418"/>
      <c r="AR9" s="418"/>
      <c r="AS9" s="418"/>
      <c r="AT9" s="419"/>
      <c r="AU9" s="420" t="s">
        <v>90</v>
      </c>
      <c r="AV9" s="421"/>
      <c r="AW9" s="421"/>
      <c r="AX9" s="421"/>
      <c r="AY9" s="422" t="s">
        <v>110</v>
      </c>
      <c r="AZ9" s="423"/>
      <c r="BA9" s="423"/>
      <c r="BB9" s="423"/>
      <c r="BC9" s="423"/>
      <c r="BD9" s="423"/>
      <c r="BE9" s="423"/>
      <c r="BF9" s="423"/>
      <c r="BG9" s="423"/>
      <c r="BH9" s="423"/>
      <c r="BI9" s="423"/>
      <c r="BJ9" s="423"/>
      <c r="BK9" s="423"/>
      <c r="BL9" s="423"/>
      <c r="BM9" s="424"/>
      <c r="BN9" s="425">
        <v>38155</v>
      </c>
      <c r="BO9" s="426"/>
      <c r="BP9" s="426"/>
      <c r="BQ9" s="426"/>
      <c r="BR9" s="426"/>
      <c r="BS9" s="426"/>
      <c r="BT9" s="426"/>
      <c r="BU9" s="427"/>
      <c r="BV9" s="425">
        <v>-208326</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391">
        <v>9.6999999999999993</v>
      </c>
      <c r="CU9" s="392"/>
      <c r="CV9" s="392"/>
      <c r="CW9" s="392"/>
      <c r="CX9" s="392"/>
      <c r="CY9" s="392"/>
      <c r="CZ9" s="392"/>
      <c r="DA9" s="393"/>
      <c r="DB9" s="391">
        <v>11.1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18"/>
      <c r="N10" s="418"/>
      <c r="O10" s="418"/>
      <c r="P10" s="418"/>
      <c r="Q10" s="419"/>
      <c r="R10" s="445">
        <v>30565</v>
      </c>
      <c r="S10" s="446"/>
      <c r="T10" s="446"/>
      <c r="U10" s="446"/>
      <c r="V10" s="447"/>
      <c r="W10" s="382"/>
      <c r="X10" s="383"/>
      <c r="Y10" s="383"/>
      <c r="Z10" s="383"/>
      <c r="AA10" s="383"/>
      <c r="AB10" s="383"/>
      <c r="AC10" s="383"/>
      <c r="AD10" s="383"/>
      <c r="AE10" s="383"/>
      <c r="AF10" s="383"/>
      <c r="AG10" s="383"/>
      <c r="AH10" s="383"/>
      <c r="AI10" s="383"/>
      <c r="AJ10" s="383"/>
      <c r="AK10" s="383"/>
      <c r="AL10" s="386"/>
      <c r="AM10" s="417" t="s">
        <v>113</v>
      </c>
      <c r="AN10" s="418"/>
      <c r="AO10" s="418"/>
      <c r="AP10" s="418"/>
      <c r="AQ10" s="418"/>
      <c r="AR10" s="418"/>
      <c r="AS10" s="418"/>
      <c r="AT10" s="419"/>
      <c r="AU10" s="420" t="s">
        <v>90</v>
      </c>
      <c r="AV10" s="421"/>
      <c r="AW10" s="421"/>
      <c r="AX10" s="421"/>
      <c r="AY10" s="422" t="s">
        <v>114</v>
      </c>
      <c r="AZ10" s="423"/>
      <c r="BA10" s="423"/>
      <c r="BB10" s="423"/>
      <c r="BC10" s="423"/>
      <c r="BD10" s="423"/>
      <c r="BE10" s="423"/>
      <c r="BF10" s="423"/>
      <c r="BG10" s="423"/>
      <c r="BH10" s="423"/>
      <c r="BI10" s="423"/>
      <c r="BJ10" s="423"/>
      <c r="BK10" s="423"/>
      <c r="BL10" s="423"/>
      <c r="BM10" s="424"/>
      <c r="BN10" s="425">
        <v>561</v>
      </c>
      <c r="BO10" s="426"/>
      <c r="BP10" s="426"/>
      <c r="BQ10" s="426"/>
      <c r="BR10" s="426"/>
      <c r="BS10" s="426"/>
      <c r="BT10" s="426"/>
      <c r="BU10" s="427"/>
      <c r="BV10" s="425">
        <v>268276</v>
      </c>
      <c r="BW10" s="426"/>
      <c r="BX10" s="426"/>
      <c r="BY10" s="426"/>
      <c r="BZ10" s="426"/>
      <c r="CA10" s="426"/>
      <c r="CB10" s="426"/>
      <c r="CC10" s="427"/>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17" t="s">
        <v>118</v>
      </c>
      <c r="AN11" s="418"/>
      <c r="AO11" s="418"/>
      <c r="AP11" s="418"/>
      <c r="AQ11" s="418"/>
      <c r="AR11" s="418"/>
      <c r="AS11" s="418"/>
      <c r="AT11" s="419"/>
      <c r="AU11" s="420" t="s">
        <v>90</v>
      </c>
      <c r="AV11" s="421"/>
      <c r="AW11" s="421"/>
      <c r="AX11" s="421"/>
      <c r="AY11" s="422" t="s">
        <v>119</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120</v>
      </c>
      <c r="CE11" s="429"/>
      <c r="CF11" s="429"/>
      <c r="CG11" s="429"/>
      <c r="CH11" s="429"/>
      <c r="CI11" s="429"/>
      <c r="CJ11" s="429"/>
      <c r="CK11" s="429"/>
      <c r="CL11" s="429"/>
      <c r="CM11" s="429"/>
      <c r="CN11" s="429"/>
      <c r="CO11" s="429"/>
      <c r="CP11" s="429"/>
      <c r="CQ11" s="429"/>
      <c r="CR11" s="429"/>
      <c r="CS11" s="430"/>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30530</v>
      </c>
      <c r="S12" s="467"/>
      <c r="T12" s="467"/>
      <c r="U12" s="467"/>
      <c r="V12" s="468"/>
      <c r="W12" s="469" t="s">
        <v>1</v>
      </c>
      <c r="X12" s="421"/>
      <c r="Y12" s="421"/>
      <c r="Z12" s="421"/>
      <c r="AA12" s="421"/>
      <c r="AB12" s="470"/>
      <c r="AC12" s="471" t="s">
        <v>124</v>
      </c>
      <c r="AD12" s="472"/>
      <c r="AE12" s="472"/>
      <c r="AF12" s="472"/>
      <c r="AG12" s="473"/>
      <c r="AH12" s="471" t="s">
        <v>125</v>
      </c>
      <c r="AI12" s="472"/>
      <c r="AJ12" s="472"/>
      <c r="AK12" s="472"/>
      <c r="AL12" s="474"/>
      <c r="AM12" s="417" t="s">
        <v>126</v>
      </c>
      <c r="AN12" s="418"/>
      <c r="AO12" s="418"/>
      <c r="AP12" s="418"/>
      <c r="AQ12" s="418"/>
      <c r="AR12" s="418"/>
      <c r="AS12" s="418"/>
      <c r="AT12" s="419"/>
      <c r="AU12" s="420" t="s">
        <v>90</v>
      </c>
      <c r="AV12" s="421"/>
      <c r="AW12" s="421"/>
      <c r="AX12" s="421"/>
      <c r="AY12" s="422" t="s">
        <v>127</v>
      </c>
      <c r="AZ12" s="423"/>
      <c r="BA12" s="423"/>
      <c r="BB12" s="423"/>
      <c r="BC12" s="423"/>
      <c r="BD12" s="423"/>
      <c r="BE12" s="423"/>
      <c r="BF12" s="423"/>
      <c r="BG12" s="423"/>
      <c r="BH12" s="423"/>
      <c r="BI12" s="423"/>
      <c r="BJ12" s="423"/>
      <c r="BK12" s="423"/>
      <c r="BL12" s="423"/>
      <c r="BM12" s="424"/>
      <c r="BN12" s="425">
        <v>68018</v>
      </c>
      <c r="BO12" s="426"/>
      <c r="BP12" s="426"/>
      <c r="BQ12" s="426"/>
      <c r="BR12" s="426"/>
      <c r="BS12" s="426"/>
      <c r="BT12" s="426"/>
      <c r="BU12" s="427"/>
      <c r="BV12" s="425">
        <v>35619</v>
      </c>
      <c r="BW12" s="426"/>
      <c r="BX12" s="426"/>
      <c r="BY12" s="426"/>
      <c r="BZ12" s="426"/>
      <c r="CA12" s="426"/>
      <c r="CB12" s="426"/>
      <c r="CC12" s="427"/>
      <c r="CD12" s="428" t="s">
        <v>128</v>
      </c>
      <c r="CE12" s="429"/>
      <c r="CF12" s="429"/>
      <c r="CG12" s="429"/>
      <c r="CH12" s="429"/>
      <c r="CI12" s="429"/>
      <c r="CJ12" s="429"/>
      <c r="CK12" s="429"/>
      <c r="CL12" s="429"/>
      <c r="CM12" s="429"/>
      <c r="CN12" s="429"/>
      <c r="CO12" s="429"/>
      <c r="CP12" s="429"/>
      <c r="CQ12" s="429"/>
      <c r="CR12" s="429"/>
      <c r="CS12" s="430"/>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29069</v>
      </c>
      <c r="S13" s="479"/>
      <c r="T13" s="479"/>
      <c r="U13" s="479"/>
      <c r="V13" s="480"/>
      <c r="W13" s="404" t="s">
        <v>130</v>
      </c>
      <c r="X13" s="405"/>
      <c r="Y13" s="405"/>
      <c r="Z13" s="405"/>
      <c r="AA13" s="405"/>
      <c r="AB13" s="395"/>
      <c r="AC13" s="445">
        <v>883</v>
      </c>
      <c r="AD13" s="446"/>
      <c r="AE13" s="446"/>
      <c r="AF13" s="446"/>
      <c r="AG13" s="488"/>
      <c r="AH13" s="445">
        <v>978</v>
      </c>
      <c r="AI13" s="446"/>
      <c r="AJ13" s="446"/>
      <c r="AK13" s="446"/>
      <c r="AL13" s="447"/>
      <c r="AM13" s="417" t="s">
        <v>131</v>
      </c>
      <c r="AN13" s="418"/>
      <c r="AO13" s="418"/>
      <c r="AP13" s="418"/>
      <c r="AQ13" s="418"/>
      <c r="AR13" s="418"/>
      <c r="AS13" s="418"/>
      <c r="AT13" s="419"/>
      <c r="AU13" s="420" t="s">
        <v>132</v>
      </c>
      <c r="AV13" s="421"/>
      <c r="AW13" s="421"/>
      <c r="AX13" s="421"/>
      <c r="AY13" s="422" t="s">
        <v>133</v>
      </c>
      <c r="AZ13" s="423"/>
      <c r="BA13" s="423"/>
      <c r="BB13" s="423"/>
      <c r="BC13" s="423"/>
      <c r="BD13" s="423"/>
      <c r="BE13" s="423"/>
      <c r="BF13" s="423"/>
      <c r="BG13" s="423"/>
      <c r="BH13" s="423"/>
      <c r="BI13" s="423"/>
      <c r="BJ13" s="423"/>
      <c r="BK13" s="423"/>
      <c r="BL13" s="423"/>
      <c r="BM13" s="424"/>
      <c r="BN13" s="425">
        <v>-29302</v>
      </c>
      <c r="BO13" s="426"/>
      <c r="BP13" s="426"/>
      <c r="BQ13" s="426"/>
      <c r="BR13" s="426"/>
      <c r="BS13" s="426"/>
      <c r="BT13" s="426"/>
      <c r="BU13" s="427"/>
      <c r="BV13" s="425">
        <v>24331</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8.8000000000000007</v>
      </c>
      <c r="CU13" s="392"/>
      <c r="CV13" s="392"/>
      <c r="CW13" s="392"/>
      <c r="CX13" s="392"/>
      <c r="CY13" s="392"/>
      <c r="CZ13" s="392"/>
      <c r="DA13" s="393"/>
      <c r="DB13" s="391">
        <v>9.1999999999999993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30549</v>
      </c>
      <c r="S14" s="479"/>
      <c r="T14" s="479"/>
      <c r="U14" s="479"/>
      <c r="V14" s="480"/>
      <c r="W14" s="384"/>
      <c r="X14" s="385"/>
      <c r="Y14" s="385"/>
      <c r="Z14" s="385"/>
      <c r="AA14" s="385"/>
      <c r="AB14" s="374"/>
      <c r="AC14" s="481">
        <v>6.2</v>
      </c>
      <c r="AD14" s="482"/>
      <c r="AE14" s="482"/>
      <c r="AF14" s="482"/>
      <c r="AG14" s="483"/>
      <c r="AH14" s="481">
        <v>6.7</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29207</v>
      </c>
      <c r="S15" s="479"/>
      <c r="T15" s="479"/>
      <c r="U15" s="479"/>
      <c r="V15" s="480"/>
      <c r="W15" s="404" t="s">
        <v>137</v>
      </c>
      <c r="X15" s="405"/>
      <c r="Y15" s="405"/>
      <c r="Z15" s="405"/>
      <c r="AA15" s="405"/>
      <c r="AB15" s="395"/>
      <c r="AC15" s="445">
        <v>4901</v>
      </c>
      <c r="AD15" s="446"/>
      <c r="AE15" s="446"/>
      <c r="AF15" s="446"/>
      <c r="AG15" s="488"/>
      <c r="AH15" s="445">
        <v>5244</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4159599</v>
      </c>
      <c r="BO15" s="358"/>
      <c r="BP15" s="358"/>
      <c r="BQ15" s="358"/>
      <c r="BR15" s="358"/>
      <c r="BS15" s="358"/>
      <c r="BT15" s="358"/>
      <c r="BU15" s="359"/>
      <c r="BV15" s="357">
        <v>4106421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34.200000000000003</v>
      </c>
      <c r="AD16" s="482"/>
      <c r="AE16" s="482"/>
      <c r="AF16" s="482"/>
      <c r="AG16" s="483"/>
      <c r="AH16" s="481">
        <v>35.700000000000003</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5654351</v>
      </c>
      <c r="BO16" s="426"/>
      <c r="BP16" s="426"/>
      <c r="BQ16" s="426"/>
      <c r="BR16" s="426"/>
      <c r="BS16" s="426"/>
      <c r="BT16" s="426"/>
      <c r="BU16" s="427"/>
      <c r="BV16" s="425">
        <v>5437622</v>
      </c>
      <c r="BW16" s="426"/>
      <c r="BX16" s="426"/>
      <c r="BY16" s="426"/>
      <c r="BZ16" s="426"/>
      <c r="CA16" s="426"/>
      <c r="CB16" s="426"/>
      <c r="CC16" s="427"/>
      <c r="CD16" s="172"/>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3" t="s">
        <v>143</v>
      </c>
      <c r="N17" s="504"/>
      <c r="O17" s="504"/>
      <c r="P17" s="504"/>
      <c r="Q17" s="505"/>
      <c r="R17" s="500" t="s">
        <v>144</v>
      </c>
      <c r="S17" s="501"/>
      <c r="T17" s="501"/>
      <c r="U17" s="501"/>
      <c r="V17" s="502"/>
      <c r="W17" s="404" t="s">
        <v>145</v>
      </c>
      <c r="X17" s="405"/>
      <c r="Y17" s="405"/>
      <c r="Z17" s="405"/>
      <c r="AA17" s="405"/>
      <c r="AB17" s="395"/>
      <c r="AC17" s="445">
        <v>8567</v>
      </c>
      <c r="AD17" s="446"/>
      <c r="AE17" s="446"/>
      <c r="AF17" s="446"/>
      <c r="AG17" s="488"/>
      <c r="AH17" s="445">
        <v>8467</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5252054</v>
      </c>
      <c r="BO17" s="426"/>
      <c r="BP17" s="426"/>
      <c r="BQ17" s="426"/>
      <c r="BR17" s="426"/>
      <c r="BS17" s="426"/>
      <c r="BT17" s="426"/>
      <c r="BU17" s="427"/>
      <c r="BV17" s="425">
        <v>5183870</v>
      </c>
      <c r="BW17" s="426"/>
      <c r="BX17" s="426"/>
      <c r="BY17" s="426"/>
      <c r="BZ17" s="426"/>
      <c r="CA17" s="426"/>
      <c r="CB17" s="426"/>
      <c r="CC17" s="427"/>
      <c r="CD17" s="172"/>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08" t="s">
        <v>147</v>
      </c>
      <c r="C18" s="437"/>
      <c r="D18" s="437"/>
      <c r="E18" s="509"/>
      <c r="F18" s="509"/>
      <c r="G18" s="509"/>
      <c r="H18" s="509"/>
      <c r="I18" s="509"/>
      <c r="J18" s="509"/>
      <c r="K18" s="509"/>
      <c r="L18" s="510">
        <v>29.18</v>
      </c>
      <c r="M18" s="510"/>
      <c r="N18" s="510"/>
      <c r="O18" s="510"/>
      <c r="P18" s="510"/>
      <c r="Q18" s="510"/>
      <c r="R18" s="511"/>
      <c r="S18" s="511"/>
      <c r="T18" s="511"/>
      <c r="U18" s="511"/>
      <c r="V18" s="512"/>
      <c r="W18" s="406"/>
      <c r="X18" s="407"/>
      <c r="Y18" s="407"/>
      <c r="Z18" s="407"/>
      <c r="AA18" s="407"/>
      <c r="AB18" s="398"/>
      <c r="AC18" s="513">
        <v>59.7</v>
      </c>
      <c r="AD18" s="514"/>
      <c r="AE18" s="514"/>
      <c r="AF18" s="514"/>
      <c r="AG18" s="515"/>
      <c r="AH18" s="513">
        <v>57.6</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6584304</v>
      </c>
      <c r="BO18" s="426"/>
      <c r="BP18" s="426"/>
      <c r="BQ18" s="426"/>
      <c r="BR18" s="426"/>
      <c r="BS18" s="426"/>
      <c r="BT18" s="426"/>
      <c r="BU18" s="427"/>
      <c r="BV18" s="425">
        <v>6302652</v>
      </c>
      <c r="BW18" s="426"/>
      <c r="BX18" s="426"/>
      <c r="BY18" s="426"/>
      <c r="BZ18" s="426"/>
      <c r="CA18" s="426"/>
      <c r="CB18" s="426"/>
      <c r="CC18" s="427"/>
      <c r="CD18" s="172"/>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08" t="s">
        <v>149</v>
      </c>
      <c r="C19" s="437"/>
      <c r="D19" s="437"/>
      <c r="E19" s="509"/>
      <c r="F19" s="509"/>
      <c r="G19" s="509"/>
      <c r="H19" s="509"/>
      <c r="I19" s="509"/>
      <c r="J19" s="509"/>
      <c r="K19" s="509"/>
      <c r="L19" s="517">
        <v>1040</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8327918</v>
      </c>
      <c r="BO19" s="426"/>
      <c r="BP19" s="426"/>
      <c r="BQ19" s="426"/>
      <c r="BR19" s="426"/>
      <c r="BS19" s="426"/>
      <c r="BT19" s="426"/>
      <c r="BU19" s="427"/>
      <c r="BV19" s="425">
        <v>8362500</v>
      </c>
      <c r="BW19" s="426"/>
      <c r="BX19" s="426"/>
      <c r="BY19" s="426"/>
      <c r="BZ19" s="426"/>
      <c r="CA19" s="426"/>
      <c r="CB19" s="426"/>
      <c r="CC19" s="427"/>
      <c r="CD19" s="172"/>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08" t="s">
        <v>151</v>
      </c>
      <c r="C20" s="437"/>
      <c r="D20" s="437"/>
      <c r="E20" s="509"/>
      <c r="F20" s="509"/>
      <c r="G20" s="509"/>
      <c r="H20" s="509"/>
      <c r="I20" s="509"/>
      <c r="J20" s="509"/>
      <c r="K20" s="509"/>
      <c r="L20" s="517">
        <v>11856</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2"/>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2"/>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6902608</v>
      </c>
      <c r="BO22" s="358"/>
      <c r="BP22" s="358"/>
      <c r="BQ22" s="358"/>
      <c r="BR22" s="358"/>
      <c r="BS22" s="358"/>
      <c r="BT22" s="358"/>
      <c r="BU22" s="359"/>
      <c r="BV22" s="357">
        <v>7199686</v>
      </c>
      <c r="BW22" s="358"/>
      <c r="BX22" s="358"/>
      <c r="BY22" s="358"/>
      <c r="BZ22" s="358"/>
      <c r="CA22" s="358"/>
      <c r="CB22" s="358"/>
      <c r="CC22" s="359"/>
      <c r="CD22" s="172"/>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6190280</v>
      </c>
      <c r="BO23" s="426"/>
      <c r="BP23" s="426"/>
      <c r="BQ23" s="426"/>
      <c r="BR23" s="426"/>
      <c r="BS23" s="426"/>
      <c r="BT23" s="426"/>
      <c r="BU23" s="427"/>
      <c r="BV23" s="425">
        <v>6578466</v>
      </c>
      <c r="BW23" s="426"/>
      <c r="BX23" s="426"/>
      <c r="BY23" s="426"/>
      <c r="BZ23" s="426"/>
      <c r="CA23" s="426"/>
      <c r="CB23" s="426"/>
      <c r="CC23" s="427"/>
      <c r="CD23" s="172"/>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40"/>
      <c r="C24" s="541"/>
      <c r="D24" s="542"/>
      <c r="E24" s="444" t="s">
        <v>161</v>
      </c>
      <c r="F24" s="418"/>
      <c r="G24" s="418"/>
      <c r="H24" s="418"/>
      <c r="I24" s="418"/>
      <c r="J24" s="418"/>
      <c r="K24" s="419"/>
      <c r="L24" s="445">
        <v>1</v>
      </c>
      <c r="M24" s="446"/>
      <c r="N24" s="446"/>
      <c r="O24" s="446"/>
      <c r="P24" s="488"/>
      <c r="Q24" s="445">
        <v>7700</v>
      </c>
      <c r="R24" s="446"/>
      <c r="S24" s="446"/>
      <c r="T24" s="446"/>
      <c r="U24" s="446"/>
      <c r="V24" s="488"/>
      <c r="W24" s="553"/>
      <c r="X24" s="541"/>
      <c r="Y24" s="542"/>
      <c r="Z24" s="444" t="s">
        <v>162</v>
      </c>
      <c r="AA24" s="418"/>
      <c r="AB24" s="418"/>
      <c r="AC24" s="418"/>
      <c r="AD24" s="418"/>
      <c r="AE24" s="418"/>
      <c r="AF24" s="418"/>
      <c r="AG24" s="419"/>
      <c r="AH24" s="445">
        <v>170</v>
      </c>
      <c r="AI24" s="446"/>
      <c r="AJ24" s="446"/>
      <c r="AK24" s="446"/>
      <c r="AL24" s="488"/>
      <c r="AM24" s="445">
        <v>520880</v>
      </c>
      <c r="AN24" s="446"/>
      <c r="AO24" s="446"/>
      <c r="AP24" s="446"/>
      <c r="AQ24" s="446"/>
      <c r="AR24" s="488"/>
      <c r="AS24" s="445">
        <v>3064</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2998241</v>
      </c>
      <c r="BO24" s="426"/>
      <c r="BP24" s="426"/>
      <c r="BQ24" s="426"/>
      <c r="BR24" s="426"/>
      <c r="BS24" s="426"/>
      <c r="BT24" s="426"/>
      <c r="BU24" s="427"/>
      <c r="BV24" s="425">
        <v>2888610</v>
      </c>
      <c r="BW24" s="426"/>
      <c r="BX24" s="426"/>
      <c r="BY24" s="426"/>
      <c r="BZ24" s="426"/>
      <c r="CA24" s="426"/>
      <c r="CB24" s="426"/>
      <c r="CC24" s="427"/>
      <c r="CD24" s="172"/>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40"/>
      <c r="C25" s="541"/>
      <c r="D25" s="542"/>
      <c r="E25" s="444" t="s">
        <v>164</v>
      </c>
      <c r="F25" s="418"/>
      <c r="G25" s="418"/>
      <c r="H25" s="418"/>
      <c r="I25" s="418"/>
      <c r="J25" s="418"/>
      <c r="K25" s="419"/>
      <c r="L25" s="445">
        <v>1</v>
      </c>
      <c r="M25" s="446"/>
      <c r="N25" s="446"/>
      <c r="O25" s="446"/>
      <c r="P25" s="488"/>
      <c r="Q25" s="445">
        <v>6400</v>
      </c>
      <c r="R25" s="446"/>
      <c r="S25" s="446"/>
      <c r="T25" s="446"/>
      <c r="U25" s="446"/>
      <c r="V25" s="488"/>
      <c r="W25" s="553"/>
      <c r="X25" s="541"/>
      <c r="Y25" s="542"/>
      <c r="Z25" s="444" t="s">
        <v>165</v>
      </c>
      <c r="AA25" s="418"/>
      <c r="AB25" s="418"/>
      <c r="AC25" s="418"/>
      <c r="AD25" s="418"/>
      <c r="AE25" s="418"/>
      <c r="AF25" s="418"/>
      <c r="AG25" s="419"/>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2359068</v>
      </c>
      <c r="BO25" s="358"/>
      <c r="BP25" s="358"/>
      <c r="BQ25" s="358"/>
      <c r="BR25" s="358"/>
      <c r="BS25" s="358"/>
      <c r="BT25" s="358"/>
      <c r="BU25" s="359"/>
      <c r="BV25" s="357">
        <v>345348</v>
      </c>
      <c r="BW25" s="358"/>
      <c r="BX25" s="358"/>
      <c r="BY25" s="358"/>
      <c r="BZ25" s="358"/>
      <c r="CA25" s="358"/>
      <c r="CB25" s="358"/>
      <c r="CC25" s="359"/>
      <c r="CD25" s="172"/>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40"/>
      <c r="C26" s="541"/>
      <c r="D26" s="542"/>
      <c r="E26" s="444" t="s">
        <v>167</v>
      </c>
      <c r="F26" s="418"/>
      <c r="G26" s="418"/>
      <c r="H26" s="418"/>
      <c r="I26" s="418"/>
      <c r="J26" s="418"/>
      <c r="K26" s="419"/>
      <c r="L26" s="445">
        <v>1</v>
      </c>
      <c r="M26" s="446"/>
      <c r="N26" s="446"/>
      <c r="O26" s="446"/>
      <c r="P26" s="488"/>
      <c r="Q26" s="445">
        <v>6020</v>
      </c>
      <c r="R26" s="446"/>
      <c r="S26" s="446"/>
      <c r="T26" s="446"/>
      <c r="U26" s="446"/>
      <c r="V26" s="488"/>
      <c r="W26" s="553"/>
      <c r="X26" s="541"/>
      <c r="Y26" s="542"/>
      <c r="Z26" s="444" t="s">
        <v>168</v>
      </c>
      <c r="AA26" s="565"/>
      <c r="AB26" s="565"/>
      <c r="AC26" s="565"/>
      <c r="AD26" s="565"/>
      <c r="AE26" s="565"/>
      <c r="AF26" s="565"/>
      <c r="AG26" s="566"/>
      <c r="AH26" s="445" t="s">
        <v>121</v>
      </c>
      <c r="AI26" s="446"/>
      <c r="AJ26" s="446"/>
      <c r="AK26" s="446"/>
      <c r="AL26" s="488"/>
      <c r="AM26" s="445" t="s">
        <v>121</v>
      </c>
      <c r="AN26" s="446"/>
      <c r="AO26" s="446"/>
      <c r="AP26" s="446"/>
      <c r="AQ26" s="446"/>
      <c r="AR26" s="488"/>
      <c r="AS26" s="445" t="s">
        <v>121</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121</v>
      </c>
      <c r="BO26" s="426"/>
      <c r="BP26" s="426"/>
      <c r="BQ26" s="426"/>
      <c r="BR26" s="426"/>
      <c r="BS26" s="426"/>
      <c r="BT26" s="426"/>
      <c r="BU26" s="427"/>
      <c r="BV26" s="425" t="s">
        <v>121</v>
      </c>
      <c r="BW26" s="426"/>
      <c r="BX26" s="426"/>
      <c r="BY26" s="426"/>
      <c r="BZ26" s="426"/>
      <c r="CA26" s="426"/>
      <c r="CB26" s="426"/>
      <c r="CC26" s="427"/>
      <c r="CD26" s="172"/>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40"/>
      <c r="C27" s="541"/>
      <c r="D27" s="542"/>
      <c r="E27" s="444" t="s">
        <v>170</v>
      </c>
      <c r="F27" s="418"/>
      <c r="G27" s="418"/>
      <c r="H27" s="418"/>
      <c r="I27" s="418"/>
      <c r="J27" s="418"/>
      <c r="K27" s="419"/>
      <c r="L27" s="445">
        <v>1</v>
      </c>
      <c r="M27" s="446"/>
      <c r="N27" s="446"/>
      <c r="O27" s="446"/>
      <c r="P27" s="488"/>
      <c r="Q27" s="445">
        <v>3110</v>
      </c>
      <c r="R27" s="446"/>
      <c r="S27" s="446"/>
      <c r="T27" s="446"/>
      <c r="U27" s="446"/>
      <c r="V27" s="488"/>
      <c r="W27" s="553"/>
      <c r="X27" s="541"/>
      <c r="Y27" s="542"/>
      <c r="Z27" s="444" t="s">
        <v>171</v>
      </c>
      <c r="AA27" s="418"/>
      <c r="AB27" s="418"/>
      <c r="AC27" s="418"/>
      <c r="AD27" s="418"/>
      <c r="AE27" s="418"/>
      <c r="AF27" s="418"/>
      <c r="AG27" s="419"/>
      <c r="AH27" s="445">
        <v>3</v>
      </c>
      <c r="AI27" s="446"/>
      <c r="AJ27" s="446"/>
      <c r="AK27" s="446"/>
      <c r="AL27" s="488"/>
      <c r="AM27" s="445">
        <v>13464</v>
      </c>
      <c r="AN27" s="446"/>
      <c r="AO27" s="446"/>
      <c r="AP27" s="446"/>
      <c r="AQ27" s="446"/>
      <c r="AR27" s="488"/>
      <c r="AS27" s="445">
        <v>4488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v>201379</v>
      </c>
      <c r="BO27" s="535"/>
      <c r="BP27" s="535"/>
      <c r="BQ27" s="535"/>
      <c r="BR27" s="535"/>
      <c r="BS27" s="535"/>
      <c r="BT27" s="535"/>
      <c r="BU27" s="536"/>
      <c r="BV27" s="534">
        <v>201379</v>
      </c>
      <c r="BW27" s="535"/>
      <c r="BX27" s="535"/>
      <c r="BY27" s="535"/>
      <c r="BZ27" s="535"/>
      <c r="CA27" s="535"/>
      <c r="CB27" s="535"/>
      <c r="CC27" s="536"/>
      <c r="CD27" s="166"/>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40"/>
      <c r="C28" s="541"/>
      <c r="D28" s="542"/>
      <c r="E28" s="444" t="s">
        <v>173</v>
      </c>
      <c r="F28" s="418"/>
      <c r="G28" s="418"/>
      <c r="H28" s="418"/>
      <c r="I28" s="418"/>
      <c r="J28" s="418"/>
      <c r="K28" s="419"/>
      <c r="L28" s="445">
        <v>1</v>
      </c>
      <c r="M28" s="446"/>
      <c r="N28" s="446"/>
      <c r="O28" s="446"/>
      <c r="P28" s="488"/>
      <c r="Q28" s="445">
        <v>2530</v>
      </c>
      <c r="R28" s="446"/>
      <c r="S28" s="446"/>
      <c r="T28" s="446"/>
      <c r="U28" s="446"/>
      <c r="V28" s="488"/>
      <c r="W28" s="553"/>
      <c r="X28" s="541"/>
      <c r="Y28" s="542"/>
      <c r="Z28" s="444" t="s">
        <v>174</v>
      </c>
      <c r="AA28" s="418"/>
      <c r="AB28" s="418"/>
      <c r="AC28" s="418"/>
      <c r="AD28" s="418"/>
      <c r="AE28" s="418"/>
      <c r="AF28" s="418"/>
      <c r="AG28" s="419"/>
      <c r="AH28" s="445" t="s">
        <v>121</v>
      </c>
      <c r="AI28" s="446"/>
      <c r="AJ28" s="446"/>
      <c r="AK28" s="446"/>
      <c r="AL28" s="488"/>
      <c r="AM28" s="445" t="s">
        <v>121</v>
      </c>
      <c r="AN28" s="446"/>
      <c r="AO28" s="446"/>
      <c r="AP28" s="446"/>
      <c r="AQ28" s="446"/>
      <c r="AR28" s="488"/>
      <c r="AS28" s="445" t="s">
        <v>121</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1573901</v>
      </c>
      <c r="BO28" s="358"/>
      <c r="BP28" s="358"/>
      <c r="BQ28" s="358"/>
      <c r="BR28" s="358"/>
      <c r="BS28" s="358"/>
      <c r="BT28" s="358"/>
      <c r="BU28" s="359"/>
      <c r="BV28" s="357">
        <v>1641359</v>
      </c>
      <c r="BW28" s="358"/>
      <c r="BX28" s="358"/>
      <c r="BY28" s="358"/>
      <c r="BZ28" s="358"/>
      <c r="CA28" s="358"/>
      <c r="CB28" s="358"/>
      <c r="CC28" s="359"/>
      <c r="CD28" s="172"/>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40"/>
      <c r="C29" s="541"/>
      <c r="D29" s="542"/>
      <c r="E29" s="444" t="s">
        <v>176</v>
      </c>
      <c r="F29" s="418"/>
      <c r="G29" s="418"/>
      <c r="H29" s="418"/>
      <c r="I29" s="418"/>
      <c r="J29" s="418"/>
      <c r="K29" s="419"/>
      <c r="L29" s="445">
        <v>12</v>
      </c>
      <c r="M29" s="446"/>
      <c r="N29" s="446"/>
      <c r="O29" s="446"/>
      <c r="P29" s="488"/>
      <c r="Q29" s="445">
        <v>2220</v>
      </c>
      <c r="R29" s="446"/>
      <c r="S29" s="446"/>
      <c r="T29" s="446"/>
      <c r="U29" s="446"/>
      <c r="V29" s="488"/>
      <c r="W29" s="554"/>
      <c r="X29" s="555"/>
      <c r="Y29" s="556"/>
      <c r="Z29" s="444" t="s">
        <v>177</v>
      </c>
      <c r="AA29" s="418"/>
      <c r="AB29" s="418"/>
      <c r="AC29" s="418"/>
      <c r="AD29" s="418"/>
      <c r="AE29" s="418"/>
      <c r="AF29" s="418"/>
      <c r="AG29" s="419"/>
      <c r="AH29" s="445">
        <v>173</v>
      </c>
      <c r="AI29" s="446"/>
      <c r="AJ29" s="446"/>
      <c r="AK29" s="446"/>
      <c r="AL29" s="488"/>
      <c r="AM29" s="445">
        <v>534344</v>
      </c>
      <c r="AN29" s="446"/>
      <c r="AO29" s="446"/>
      <c r="AP29" s="446"/>
      <c r="AQ29" s="446"/>
      <c r="AR29" s="488"/>
      <c r="AS29" s="445">
        <v>3089</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831698</v>
      </c>
      <c r="BO29" s="426"/>
      <c r="BP29" s="426"/>
      <c r="BQ29" s="426"/>
      <c r="BR29" s="426"/>
      <c r="BS29" s="426"/>
      <c r="BT29" s="426"/>
      <c r="BU29" s="427"/>
      <c r="BV29" s="425">
        <v>933988</v>
      </c>
      <c r="BW29" s="426"/>
      <c r="BX29" s="426"/>
      <c r="BY29" s="426"/>
      <c r="BZ29" s="426"/>
      <c r="CA29" s="426"/>
      <c r="CB29" s="426"/>
      <c r="CC29" s="427"/>
      <c r="CD29" s="166"/>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97.5</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2292056</v>
      </c>
      <c r="BO30" s="535"/>
      <c r="BP30" s="535"/>
      <c r="BQ30" s="535"/>
      <c r="BR30" s="535"/>
      <c r="BS30" s="535"/>
      <c r="BT30" s="535"/>
      <c r="BU30" s="536"/>
      <c r="BV30" s="534">
        <v>2541041</v>
      </c>
      <c r="BW30" s="535"/>
      <c r="BX30" s="535"/>
      <c r="BY30" s="535"/>
      <c r="BZ30" s="535"/>
      <c r="CA30" s="535"/>
      <c r="CB30" s="535"/>
      <c r="CC30" s="5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2">
      <c r="A33" s="163"/>
      <c r="B33" s="190"/>
      <c r="C33" s="412" t="s">
        <v>186</v>
      </c>
      <c r="D33" s="412"/>
      <c r="E33" s="383" t="s">
        <v>187</v>
      </c>
      <c r="F33" s="383"/>
      <c r="G33" s="383"/>
      <c r="H33" s="383"/>
      <c r="I33" s="383"/>
      <c r="J33" s="383"/>
      <c r="K33" s="383"/>
      <c r="L33" s="383"/>
      <c r="M33" s="383"/>
      <c r="N33" s="383"/>
      <c r="O33" s="383"/>
      <c r="P33" s="383"/>
      <c r="Q33" s="383"/>
      <c r="R33" s="383"/>
      <c r="S33" s="383"/>
      <c r="T33" s="167"/>
      <c r="U33" s="412" t="s">
        <v>186</v>
      </c>
      <c r="V33" s="412"/>
      <c r="W33" s="383" t="s">
        <v>187</v>
      </c>
      <c r="X33" s="383"/>
      <c r="Y33" s="383"/>
      <c r="Z33" s="383"/>
      <c r="AA33" s="383"/>
      <c r="AB33" s="383"/>
      <c r="AC33" s="383"/>
      <c r="AD33" s="383"/>
      <c r="AE33" s="383"/>
      <c r="AF33" s="383"/>
      <c r="AG33" s="383"/>
      <c r="AH33" s="383"/>
      <c r="AI33" s="383"/>
      <c r="AJ33" s="383"/>
      <c r="AK33" s="383"/>
      <c r="AL33" s="167"/>
      <c r="AM33" s="412" t="s">
        <v>186</v>
      </c>
      <c r="AN33" s="412"/>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2" t="s">
        <v>188</v>
      </c>
      <c r="BX33" s="412"/>
      <c r="BY33" s="383" t="s">
        <v>190</v>
      </c>
      <c r="BZ33" s="383"/>
      <c r="CA33" s="383"/>
      <c r="CB33" s="383"/>
      <c r="CC33" s="383"/>
      <c r="CD33" s="383"/>
      <c r="CE33" s="383"/>
      <c r="CF33" s="383"/>
      <c r="CG33" s="383"/>
      <c r="CH33" s="383"/>
      <c r="CI33" s="383"/>
      <c r="CJ33" s="383"/>
      <c r="CK33" s="383"/>
      <c r="CL33" s="383"/>
      <c r="CM33" s="383"/>
      <c r="CN33" s="167"/>
      <c r="CO33" s="412" t="s">
        <v>186</v>
      </c>
      <c r="CP33" s="412"/>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児玉郡市広域市町村圏組合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上里町土地開発公社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本庄上里学校給食組合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上里町勤労文化振興協会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埼玉県後期高齢者医療広域連合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埼玉県後期高齢者医療広域連合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埼玉県市町村総合事務組合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埼玉県市町村総合事務組合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彩の国さいたま人づくり広域連合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S27aRZ2Esy4LcpDpKKZd6KXY+yUHwjR7DpwPvTEuLxud0AIld0j+UXovCWgZyDs5PIG0Z5h9lTiKseAg3D9PIA==" saltValue="9Riu3IlkgQyBwL1JxLoY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topLeftCell="A32" zoomScaleSheetLayoutView="100" workbookViewId="0">
      <selection activeCell="J44" sqref="J4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8.17</v>
      </c>
      <c r="G34" s="33">
        <v>12.69</v>
      </c>
      <c r="H34" s="33">
        <v>11.96</v>
      </c>
      <c r="I34" s="33">
        <v>8.59</v>
      </c>
      <c r="J34" s="34">
        <v>8.93</v>
      </c>
      <c r="K34" s="22"/>
      <c r="L34" s="22"/>
      <c r="M34" s="22"/>
      <c r="N34" s="22"/>
      <c r="O34" s="22"/>
      <c r="P34" s="22"/>
    </row>
    <row r="35" spans="1:16" ht="39" customHeight="1" x14ac:dyDescent="0.2">
      <c r="A35" s="22"/>
      <c r="B35" s="35"/>
      <c r="C35" s="1132" t="s">
        <v>533</v>
      </c>
      <c r="D35" s="1132"/>
      <c r="E35" s="1133"/>
      <c r="F35" s="36">
        <v>4.6399999999999997</v>
      </c>
      <c r="G35" s="37">
        <v>5.53</v>
      </c>
      <c r="H35" s="37">
        <v>6.74</v>
      </c>
      <c r="I35" s="37">
        <v>7.95</v>
      </c>
      <c r="J35" s="38">
        <v>8.84</v>
      </c>
      <c r="K35" s="22"/>
      <c r="L35" s="22"/>
      <c r="M35" s="22"/>
      <c r="N35" s="22"/>
      <c r="O35" s="22"/>
      <c r="P35" s="22"/>
    </row>
    <row r="36" spans="1:16" ht="39" customHeight="1" x14ac:dyDescent="0.2">
      <c r="A36" s="22"/>
      <c r="B36" s="35"/>
      <c r="C36" s="1132" t="s">
        <v>534</v>
      </c>
      <c r="D36" s="1132"/>
      <c r="E36" s="1133"/>
      <c r="F36" s="36">
        <v>0.49</v>
      </c>
      <c r="G36" s="37">
        <v>0.85</v>
      </c>
      <c r="H36" s="37">
        <v>1.75</v>
      </c>
      <c r="I36" s="37">
        <v>2.2200000000000002</v>
      </c>
      <c r="J36" s="38">
        <v>1.93</v>
      </c>
      <c r="K36" s="22"/>
      <c r="L36" s="22"/>
      <c r="M36" s="22"/>
      <c r="N36" s="22"/>
      <c r="O36" s="22"/>
      <c r="P36" s="22"/>
    </row>
    <row r="37" spans="1:16" ht="39" customHeight="1" x14ac:dyDescent="0.2">
      <c r="A37" s="22"/>
      <c r="B37" s="35"/>
      <c r="C37" s="1132" t="s">
        <v>535</v>
      </c>
      <c r="D37" s="1132"/>
      <c r="E37" s="1133"/>
      <c r="F37" s="36">
        <v>1.18</v>
      </c>
      <c r="G37" s="37">
        <v>1.2</v>
      </c>
      <c r="H37" s="37">
        <v>1.45</v>
      </c>
      <c r="I37" s="37">
        <v>1.77</v>
      </c>
      <c r="J37" s="38">
        <v>1.91</v>
      </c>
      <c r="K37" s="22"/>
      <c r="L37" s="22"/>
      <c r="M37" s="22"/>
      <c r="N37" s="22"/>
      <c r="O37" s="22"/>
      <c r="P37" s="22"/>
    </row>
    <row r="38" spans="1:16" ht="39" customHeight="1" x14ac:dyDescent="0.2">
      <c r="A38" s="22"/>
      <c r="B38" s="35"/>
      <c r="C38" s="1132" t="s">
        <v>536</v>
      </c>
      <c r="D38" s="1132"/>
      <c r="E38" s="1133"/>
      <c r="F38" s="36">
        <v>1.26</v>
      </c>
      <c r="G38" s="37">
        <v>1.34</v>
      </c>
      <c r="H38" s="37">
        <v>0.86</v>
      </c>
      <c r="I38" s="37">
        <v>0.6</v>
      </c>
      <c r="J38" s="38">
        <v>0.84</v>
      </c>
      <c r="K38" s="22"/>
      <c r="L38" s="22"/>
      <c r="M38" s="22"/>
      <c r="N38" s="22"/>
      <c r="O38" s="22"/>
      <c r="P38" s="22"/>
    </row>
    <row r="39" spans="1:16" ht="39" customHeight="1" x14ac:dyDescent="0.2">
      <c r="A39" s="22"/>
      <c r="B39" s="35"/>
      <c r="C39" s="1132" t="s">
        <v>537</v>
      </c>
      <c r="D39" s="1132"/>
      <c r="E39" s="1133"/>
      <c r="F39" s="36">
        <v>0.03</v>
      </c>
      <c r="G39" s="37">
        <v>0.02</v>
      </c>
      <c r="H39" s="37">
        <v>0.05</v>
      </c>
      <c r="I39" s="37">
        <v>0.41</v>
      </c>
      <c r="J39" s="38">
        <v>0.11</v>
      </c>
      <c r="K39" s="22"/>
      <c r="L39" s="22"/>
      <c r="M39" s="22"/>
      <c r="N39" s="22"/>
      <c r="O39" s="22"/>
      <c r="P39" s="22"/>
    </row>
    <row r="40" spans="1:16" ht="39" customHeight="1" x14ac:dyDescent="0.2">
      <c r="A40" s="22"/>
      <c r="B40" s="35"/>
      <c r="C40" s="1132" t="s">
        <v>538</v>
      </c>
      <c r="D40" s="1132"/>
      <c r="E40" s="1133"/>
      <c r="F40" s="36">
        <v>0.05</v>
      </c>
      <c r="G40" s="37">
        <v>0.06</v>
      </c>
      <c r="H40" s="37">
        <v>0.03</v>
      </c>
      <c r="I40" s="37">
        <v>0.04</v>
      </c>
      <c r="J40" s="38">
        <v>0.04</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G1Q21QRH+uFvwhN+mOnllBAPlzTJZdLzCIh+AnTLoa6eGePnJp5/j1gGLy0a1Rd0p+6sEC15G7NPgAnW3cfWCA==" saltValue="lk6jIayi59RmgQn2jFAI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topLeftCell="A29" zoomScaleSheetLayoutView="55" workbookViewId="0">
      <selection activeCell="P54" sqref="P54"/>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927</v>
      </c>
      <c r="L45" s="58">
        <v>941</v>
      </c>
      <c r="M45" s="58">
        <v>996</v>
      </c>
      <c r="N45" s="58">
        <v>938</v>
      </c>
      <c r="O45" s="59">
        <v>804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193</v>
      </c>
      <c r="L48" s="62">
        <v>170</v>
      </c>
      <c r="M48" s="62">
        <v>164</v>
      </c>
      <c r="N48" s="62">
        <v>148</v>
      </c>
      <c r="O48" s="63">
        <v>143</v>
      </c>
      <c r="P48" s="46"/>
      <c r="Q48" s="46"/>
      <c r="R48" s="46"/>
      <c r="S48" s="46"/>
      <c r="T48" s="46"/>
      <c r="U48" s="46"/>
    </row>
    <row r="49" spans="1:21" ht="30.75" customHeight="1" x14ac:dyDescent="0.2">
      <c r="A49" s="46"/>
      <c r="B49" s="1140"/>
      <c r="C49" s="1141"/>
      <c r="D49" s="60"/>
      <c r="E49" s="1146" t="s">
        <v>14</v>
      </c>
      <c r="F49" s="1146"/>
      <c r="G49" s="1146"/>
      <c r="H49" s="1146"/>
      <c r="I49" s="1146"/>
      <c r="J49" s="1147"/>
      <c r="K49" s="61">
        <v>118</v>
      </c>
      <c r="L49" s="62">
        <v>108</v>
      </c>
      <c r="M49" s="62">
        <v>104</v>
      </c>
      <c r="N49" s="62">
        <v>101</v>
      </c>
      <c r="O49" s="63">
        <v>105</v>
      </c>
      <c r="P49" s="46"/>
      <c r="Q49" s="46"/>
      <c r="R49" s="46"/>
      <c r="S49" s="46"/>
      <c r="T49" s="46"/>
      <c r="U49" s="46"/>
    </row>
    <row r="50" spans="1:21" ht="30.75" customHeight="1" x14ac:dyDescent="0.2">
      <c r="A50" s="46"/>
      <c r="B50" s="1140"/>
      <c r="C50" s="1141"/>
      <c r="D50" s="60"/>
      <c r="E50" s="1146" t="s">
        <v>15</v>
      </c>
      <c r="F50" s="1146"/>
      <c r="G50" s="1146"/>
      <c r="H50" s="1146"/>
      <c r="I50" s="1146"/>
      <c r="J50" s="1147"/>
      <c r="K50" s="61">
        <v>13</v>
      </c>
      <c r="L50" s="62">
        <v>12</v>
      </c>
      <c r="M50" s="62">
        <v>11</v>
      </c>
      <c r="N50" s="62">
        <v>2</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735</v>
      </c>
      <c r="L52" s="62">
        <v>738</v>
      </c>
      <c r="M52" s="62">
        <v>685</v>
      </c>
      <c r="N52" s="62">
        <v>634</v>
      </c>
      <c r="O52" s="63">
        <v>614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516</v>
      </c>
      <c r="L53" s="67">
        <v>493</v>
      </c>
      <c r="M53" s="67">
        <v>590</v>
      </c>
      <c r="N53" s="67">
        <v>555</v>
      </c>
      <c r="O53" s="68">
        <v>439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sheetData>
  <sheetProtection algorithmName="SHA-512" hashValue="eqCfb8ruKfd3iYL+qDung4IhecpLMnlHYrJExpRu6mwGL20NBLEhL5G14Zo6YoO+c6fiGU9vgRVxXU5/WCQOcg==" saltValue="Rt7wiEu8u1TNARNVoInA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election activeCell="P54" sqref="P54"/>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7962</v>
      </c>
      <c r="J41" s="331">
        <v>8132</v>
      </c>
      <c r="K41" s="331">
        <v>7711</v>
      </c>
      <c r="L41" s="331">
        <v>7200</v>
      </c>
      <c r="M41" s="332">
        <v>6903</v>
      </c>
    </row>
    <row r="42" spans="2:13" ht="27.75" customHeight="1" x14ac:dyDescent="0.2">
      <c r="B42" s="1171"/>
      <c r="C42" s="1172"/>
      <c r="D42" s="104"/>
      <c r="E42" s="1177" t="s">
        <v>32</v>
      </c>
      <c r="F42" s="1177"/>
      <c r="G42" s="1177"/>
      <c r="H42" s="1178"/>
      <c r="I42" s="333">
        <v>33</v>
      </c>
      <c r="J42" s="334">
        <v>20</v>
      </c>
      <c r="K42" s="334">
        <v>9</v>
      </c>
      <c r="L42" s="334">
        <v>8</v>
      </c>
      <c r="M42" s="335">
        <v>7</v>
      </c>
    </row>
    <row r="43" spans="2:13" ht="27.75" customHeight="1" x14ac:dyDescent="0.2">
      <c r="B43" s="1171"/>
      <c r="C43" s="1172"/>
      <c r="D43" s="104"/>
      <c r="E43" s="1177" t="s">
        <v>33</v>
      </c>
      <c r="F43" s="1177"/>
      <c r="G43" s="1177"/>
      <c r="H43" s="1178"/>
      <c r="I43" s="333">
        <v>2237</v>
      </c>
      <c r="J43" s="334">
        <v>2284</v>
      </c>
      <c r="K43" s="334">
        <v>2193</v>
      </c>
      <c r="L43" s="334">
        <v>2139</v>
      </c>
      <c r="M43" s="335">
        <v>2322</v>
      </c>
    </row>
    <row r="44" spans="2:13" ht="27.75" customHeight="1" x14ac:dyDescent="0.2">
      <c r="B44" s="1171"/>
      <c r="C44" s="1172"/>
      <c r="D44" s="104"/>
      <c r="E44" s="1177" t="s">
        <v>34</v>
      </c>
      <c r="F44" s="1177"/>
      <c r="G44" s="1177"/>
      <c r="H44" s="1178"/>
      <c r="I44" s="333">
        <v>457</v>
      </c>
      <c r="J44" s="334">
        <v>427</v>
      </c>
      <c r="K44" s="334">
        <v>327</v>
      </c>
      <c r="L44" s="334">
        <v>288</v>
      </c>
      <c r="M44" s="335">
        <v>203</v>
      </c>
    </row>
    <row r="45" spans="2:13" ht="27.75" customHeight="1" x14ac:dyDescent="0.2">
      <c r="B45" s="1171"/>
      <c r="C45" s="1172"/>
      <c r="D45" s="104"/>
      <c r="E45" s="1177" t="s">
        <v>35</v>
      </c>
      <c r="F45" s="1177"/>
      <c r="G45" s="1177"/>
      <c r="H45" s="1178"/>
      <c r="I45" s="333">
        <v>1245</v>
      </c>
      <c r="J45" s="334">
        <v>1174</v>
      </c>
      <c r="K45" s="334">
        <v>990</v>
      </c>
      <c r="L45" s="334">
        <v>1122</v>
      </c>
      <c r="M45" s="335">
        <v>1071</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5332</v>
      </c>
      <c r="J50" s="334">
        <v>5696</v>
      </c>
      <c r="K50" s="334">
        <v>5862</v>
      </c>
      <c r="L50" s="334">
        <v>5627</v>
      </c>
      <c r="M50" s="335">
        <v>5243</v>
      </c>
    </row>
    <row r="51" spans="2:13" ht="27.75" customHeight="1" x14ac:dyDescent="0.2">
      <c r="B51" s="1171"/>
      <c r="C51" s="1172"/>
      <c r="D51" s="104"/>
      <c r="E51" s="1177" t="s">
        <v>42</v>
      </c>
      <c r="F51" s="1177"/>
      <c r="G51" s="1177"/>
      <c r="H51" s="1178"/>
      <c r="I51" s="333">
        <v>0</v>
      </c>
      <c r="J51" s="334" t="s">
        <v>487</v>
      </c>
      <c r="K51" s="334" t="s">
        <v>487</v>
      </c>
      <c r="L51" s="334" t="s">
        <v>487</v>
      </c>
      <c r="M51" s="335" t="s">
        <v>487</v>
      </c>
    </row>
    <row r="52" spans="2:13" ht="27.75" customHeight="1" x14ac:dyDescent="0.2">
      <c r="B52" s="1173"/>
      <c r="C52" s="1174"/>
      <c r="D52" s="104"/>
      <c r="E52" s="1177" t="s">
        <v>43</v>
      </c>
      <c r="F52" s="1177"/>
      <c r="G52" s="1177"/>
      <c r="H52" s="1178"/>
      <c r="I52" s="333">
        <v>8319</v>
      </c>
      <c r="J52" s="334">
        <v>8258</v>
      </c>
      <c r="K52" s="334">
        <v>7887</v>
      </c>
      <c r="L52" s="334">
        <v>7636</v>
      </c>
      <c r="M52" s="335">
        <v>7326</v>
      </c>
    </row>
    <row r="53" spans="2:13" ht="27.75" customHeight="1" thickBot="1" x14ac:dyDescent="0.25">
      <c r="B53" s="1184" t="s">
        <v>19</v>
      </c>
      <c r="C53" s="1185"/>
      <c r="D53" s="108"/>
      <c r="E53" s="1186" t="s">
        <v>44</v>
      </c>
      <c r="F53" s="1186"/>
      <c r="G53" s="1186"/>
      <c r="H53" s="1187"/>
      <c r="I53" s="336">
        <v>-1717</v>
      </c>
      <c r="J53" s="337">
        <v>-1917</v>
      </c>
      <c r="K53" s="337">
        <v>-2520</v>
      </c>
      <c r="L53" s="337">
        <v>-2506</v>
      </c>
      <c r="M53" s="338">
        <v>-2063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aDN/Xq7qIxbsLN1LAR+KsNU8DuelFCLqXxYfqd14hvhPXlTIY/KEf+8ykYxSBEU0q2V+V3k8ON6fQg3qdSX2w==" saltValue="jMr2qIMAoRrxPlbgw0c8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5" zoomScaleNormal="100" zoomScaleSheetLayoutView="100" workbookViewId="0">
      <selection activeCell="L60" sqref="L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1409</v>
      </c>
      <c r="G55" s="339">
        <v>1641</v>
      </c>
      <c r="H55" s="340">
        <v>1574</v>
      </c>
    </row>
    <row r="56" spans="2:8" ht="52.5" customHeight="1" x14ac:dyDescent="0.2">
      <c r="B56" s="120"/>
      <c r="C56" s="1198" t="s">
        <v>47</v>
      </c>
      <c r="D56" s="1198"/>
      <c r="E56" s="1199"/>
      <c r="F56" s="341">
        <v>1019</v>
      </c>
      <c r="G56" s="341">
        <v>934</v>
      </c>
      <c r="H56" s="342">
        <v>832</v>
      </c>
    </row>
    <row r="57" spans="2:8" ht="53.25" customHeight="1" x14ac:dyDescent="0.2">
      <c r="B57" s="120"/>
      <c r="C57" s="1200" t="s">
        <v>48</v>
      </c>
      <c r="D57" s="1200"/>
      <c r="E57" s="1201"/>
      <c r="F57" s="343">
        <v>2927</v>
      </c>
      <c r="G57" s="343">
        <v>2541</v>
      </c>
      <c r="H57" s="344">
        <v>2292</v>
      </c>
    </row>
    <row r="58" spans="2:8" ht="45.75" customHeight="1" x14ac:dyDescent="0.2">
      <c r="B58" s="121"/>
      <c r="C58" s="1188" t="s">
        <v>557</v>
      </c>
      <c r="D58" s="1189"/>
      <c r="E58" s="1190"/>
      <c r="F58" s="345">
        <v>1359</v>
      </c>
      <c r="G58" s="345">
        <v>1191</v>
      </c>
      <c r="H58" s="346">
        <v>914</v>
      </c>
    </row>
    <row r="59" spans="2:8" ht="45.75" customHeight="1" x14ac:dyDescent="0.2">
      <c r="B59" s="121"/>
      <c r="C59" s="1188" t="s">
        <v>558</v>
      </c>
      <c r="D59" s="1189"/>
      <c r="E59" s="1190"/>
      <c r="F59" s="345">
        <v>1113</v>
      </c>
      <c r="G59" s="345">
        <v>915</v>
      </c>
      <c r="H59" s="346">
        <v>973</v>
      </c>
    </row>
    <row r="60" spans="2:8" ht="45.75" customHeight="1" x14ac:dyDescent="0.2">
      <c r="B60" s="121"/>
      <c r="C60" s="1188" t="s">
        <v>559</v>
      </c>
      <c r="D60" s="1189"/>
      <c r="E60" s="1190"/>
      <c r="F60" s="345">
        <v>454</v>
      </c>
      <c r="G60" s="345">
        <v>433</v>
      </c>
      <c r="H60" s="346">
        <v>403</v>
      </c>
    </row>
    <row r="61" spans="2:8" ht="45.75" customHeight="1" x14ac:dyDescent="0.2">
      <c r="B61" s="121"/>
      <c r="C61" s="1188" t="s">
        <v>560</v>
      </c>
      <c r="D61" s="1189"/>
      <c r="E61" s="1190"/>
      <c r="F61" s="345">
        <v>1</v>
      </c>
      <c r="G61" s="345">
        <v>2</v>
      </c>
      <c r="H61" s="346">
        <v>2</v>
      </c>
    </row>
    <row r="62" spans="2:8" ht="45.75" customHeight="1" thickBot="1" x14ac:dyDescent="0.25">
      <c r="B62" s="122"/>
      <c r="C62" s="1191"/>
      <c r="D62" s="1192"/>
      <c r="E62" s="1193"/>
      <c r="F62" s="347"/>
      <c r="G62" s="347"/>
      <c r="H62" s="348"/>
    </row>
    <row r="63" spans="2:8" ht="52.5" customHeight="1" thickBot="1" x14ac:dyDescent="0.25">
      <c r="B63" s="123"/>
      <c r="C63" s="1194" t="s">
        <v>49</v>
      </c>
      <c r="D63" s="1194"/>
      <c r="E63" s="1195"/>
      <c r="F63" s="349">
        <v>5354</v>
      </c>
      <c r="G63" s="349">
        <v>5116</v>
      </c>
      <c r="H63" s="350">
        <v>4698</v>
      </c>
    </row>
    <row r="64" spans="2:8" ht="13" x14ac:dyDescent="0.2"/>
  </sheetData>
  <sheetProtection algorithmName="SHA-512" hashValue="WDomxdx6sjKnoY83nAvjuWra1rY/mko9eEuLeCkoTA8kW5s/7jhBZEmHqkXDcsPIS39QIaiML/5s+MrcODLTIA==" saltValue="HIKEBDPkE7VwmEmnbdCO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16459</v>
      </c>
      <c r="E3" s="142"/>
      <c r="F3" s="143">
        <v>53895</v>
      </c>
      <c r="G3" s="144"/>
      <c r="H3" s="145"/>
    </row>
    <row r="4" spans="1:8" x14ac:dyDescent="0.2">
      <c r="A4" s="146"/>
      <c r="B4" s="147"/>
      <c r="C4" s="148"/>
      <c r="D4" s="149">
        <v>11727</v>
      </c>
      <c r="E4" s="150"/>
      <c r="F4" s="151">
        <v>31224</v>
      </c>
      <c r="G4" s="152"/>
      <c r="H4" s="153"/>
    </row>
    <row r="5" spans="1:8" x14ac:dyDescent="0.2">
      <c r="A5" s="134" t="s">
        <v>519</v>
      </c>
      <c r="B5" s="139"/>
      <c r="C5" s="140"/>
      <c r="D5" s="141">
        <v>26967</v>
      </c>
      <c r="E5" s="142"/>
      <c r="F5" s="143">
        <v>56181</v>
      </c>
      <c r="G5" s="144"/>
      <c r="H5" s="145"/>
    </row>
    <row r="6" spans="1:8" x14ac:dyDescent="0.2">
      <c r="A6" s="146"/>
      <c r="B6" s="147"/>
      <c r="C6" s="148"/>
      <c r="D6" s="149">
        <v>11873</v>
      </c>
      <c r="E6" s="150"/>
      <c r="F6" s="151">
        <v>32039</v>
      </c>
      <c r="G6" s="152"/>
      <c r="H6" s="153"/>
    </row>
    <row r="7" spans="1:8" x14ac:dyDescent="0.2">
      <c r="A7" s="134" t="s">
        <v>520</v>
      </c>
      <c r="B7" s="139"/>
      <c r="C7" s="140"/>
      <c r="D7" s="141">
        <v>28992</v>
      </c>
      <c r="E7" s="142"/>
      <c r="F7" s="143">
        <v>47730</v>
      </c>
      <c r="G7" s="144"/>
      <c r="H7" s="145"/>
    </row>
    <row r="8" spans="1:8" x14ac:dyDescent="0.2">
      <c r="A8" s="146"/>
      <c r="B8" s="147"/>
      <c r="C8" s="148"/>
      <c r="D8" s="149">
        <v>16382</v>
      </c>
      <c r="E8" s="150"/>
      <c r="F8" s="151">
        <v>26378</v>
      </c>
      <c r="G8" s="152"/>
      <c r="H8" s="153"/>
    </row>
    <row r="9" spans="1:8" x14ac:dyDescent="0.2">
      <c r="A9" s="134" t="s">
        <v>521</v>
      </c>
      <c r="B9" s="139"/>
      <c r="C9" s="140"/>
      <c r="D9" s="141">
        <v>31310</v>
      </c>
      <c r="E9" s="142"/>
      <c r="F9" s="143">
        <v>61921</v>
      </c>
      <c r="G9" s="144"/>
      <c r="H9" s="145"/>
    </row>
    <row r="10" spans="1:8" x14ac:dyDescent="0.2">
      <c r="A10" s="146"/>
      <c r="B10" s="147"/>
      <c r="C10" s="148"/>
      <c r="D10" s="149">
        <v>26004</v>
      </c>
      <c r="E10" s="150"/>
      <c r="F10" s="151">
        <v>34719</v>
      </c>
      <c r="G10" s="152"/>
      <c r="H10" s="153"/>
    </row>
    <row r="11" spans="1:8" x14ac:dyDescent="0.2">
      <c r="A11" s="134" t="s">
        <v>522</v>
      </c>
      <c r="B11" s="139"/>
      <c r="C11" s="140"/>
      <c r="D11" s="141">
        <v>37786</v>
      </c>
      <c r="E11" s="142"/>
      <c r="F11" s="143">
        <v>62764</v>
      </c>
      <c r="G11" s="144"/>
      <c r="H11" s="145"/>
    </row>
    <row r="12" spans="1:8" x14ac:dyDescent="0.2">
      <c r="A12" s="146"/>
      <c r="B12" s="147"/>
      <c r="C12" s="154"/>
      <c r="D12" s="149">
        <v>24684</v>
      </c>
      <c r="E12" s="150"/>
      <c r="F12" s="151">
        <v>36476</v>
      </c>
      <c r="G12" s="152"/>
      <c r="H12" s="153"/>
    </row>
    <row r="13" spans="1:8" x14ac:dyDescent="0.2">
      <c r="A13" s="134"/>
      <c r="B13" s="139"/>
      <c r="C13" s="140"/>
      <c r="D13" s="141">
        <v>28303</v>
      </c>
      <c r="E13" s="142"/>
      <c r="F13" s="143">
        <v>56498</v>
      </c>
      <c r="G13" s="155"/>
      <c r="H13" s="145"/>
    </row>
    <row r="14" spans="1:8" x14ac:dyDescent="0.2">
      <c r="A14" s="146"/>
      <c r="B14" s="147"/>
      <c r="C14" s="148"/>
      <c r="D14" s="149">
        <v>18134</v>
      </c>
      <c r="E14" s="150"/>
      <c r="F14" s="151">
        <v>32167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8.18</v>
      </c>
      <c r="C19" s="156">
        <f>ROUND(VALUE(SUBSTITUTE(実質収支比率等に係る経年分析!G$48,"▲","-")),2)</f>
        <v>12.7</v>
      </c>
      <c r="D19" s="156">
        <f>ROUND(VALUE(SUBSTITUTE(実質収支比率等に係る経年分析!H$48,"▲","-")),2)</f>
        <v>11.97</v>
      </c>
      <c r="E19" s="156">
        <f>ROUND(VALUE(SUBSTITUTE(実質収支比率等に係る経年分析!I$48,"▲","-")),2)</f>
        <v>8.6</v>
      </c>
      <c r="F19" s="156">
        <f>ROUND(VALUE(SUBSTITUTE(実質収支比率等に係る経年分析!J$48,"▲","-")),2)</f>
        <v>8.94</v>
      </c>
    </row>
    <row r="20" spans="1:11" x14ac:dyDescent="0.2">
      <c r="A20" s="156" t="s">
        <v>53</v>
      </c>
      <c r="B20" s="156">
        <f>ROUND(VALUE(SUBSTITUTE(実質収支比率等に係る経年分析!F$47,"▲","-")),2)</f>
        <v>22.98</v>
      </c>
      <c r="C20" s="156">
        <f>ROUND(VALUE(SUBSTITUTE(実質収支比率等に係る経年分析!G$47,"▲","-")),2)</f>
        <v>22.56</v>
      </c>
      <c r="D20" s="156">
        <f>ROUND(VALUE(SUBSTITUTE(実質収支比率等に係る経年分析!H$47,"▲","-")),2)</f>
        <v>21.79</v>
      </c>
      <c r="E20" s="156">
        <f>ROUND(VALUE(SUBSTITUTE(実質収支比率等に係る経年分析!I$47,"▲","-")),2)</f>
        <v>24.95</v>
      </c>
      <c r="F20" s="156">
        <f>ROUND(VALUE(SUBSTITUTE(実質収支比率等に係る経年分析!J$47,"▲","-")),2)</f>
        <v>23.3</v>
      </c>
    </row>
    <row r="21" spans="1:11" x14ac:dyDescent="0.2">
      <c r="A21" s="156" t="s">
        <v>54</v>
      </c>
      <c r="B21" s="156">
        <f>IF(ISNUMBER(VALUE(SUBSTITUTE(実質収支比率等に係る経年分析!F$49,"▲","-"))),ROUND(VALUE(SUBSTITUTE(実質収支比率等に係る経年分析!F$49,"▲","-")),2),NA())</f>
        <v>5.98</v>
      </c>
      <c r="C21" s="156">
        <f>IF(ISNUMBER(VALUE(SUBSTITUTE(実質収支比率等に係る経年分析!G$49,"▲","-"))),ROUND(VALUE(SUBSTITUTE(実質収支比率等に係る経年分析!G$49,"▲","-")),2),NA())</f>
        <v>6</v>
      </c>
      <c r="D21" s="156">
        <f>IF(ISNUMBER(VALUE(SUBSTITUTE(実質収支比率等に係る経年分析!H$49,"▲","-"))),ROUND(VALUE(SUBSTITUTE(実質収支比率等に係る経年分析!H$49,"▲","-")),2),NA())</f>
        <v>-2.59</v>
      </c>
      <c r="E21" s="156">
        <f>IF(ISNUMBER(VALUE(SUBSTITUTE(実質収支比率等に係る経年分析!I$49,"▲","-"))),ROUND(VALUE(SUBSTITUTE(実質収支比率等に係る経年分析!I$49,"▲","-")),2),NA())</f>
        <v>0.37</v>
      </c>
      <c r="F21" s="156">
        <f>IF(ISNUMBER(VALUE(SUBSTITUTE(実質収支比率等に係る経年分析!J$49,"▲","-"))),ROUND(VALUE(SUBSTITUTE(実質収支比率等に係る経年分析!J$49,"▲","-")),2),NA())</f>
        <v>-0.43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農業集落排水事業特別会計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0.84</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2.2200000000000002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4.6399999999999997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5.53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8.84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8.93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735</v>
      </c>
      <c r="E42" s="158"/>
      <c r="F42" s="158"/>
      <c r="G42" s="158">
        <f>'実質公債費比率（分子）の構造'!L$52</f>
        <v>738</v>
      </c>
      <c r="H42" s="158"/>
      <c r="I42" s="158"/>
      <c r="J42" s="158">
        <f>'実質公債費比率（分子）の構造'!M$52</f>
        <v>685</v>
      </c>
      <c r="K42" s="158"/>
      <c r="L42" s="158"/>
      <c r="M42" s="158">
        <f>'実質公債費比率（分子）の構造'!N$52</f>
        <v>634</v>
      </c>
      <c r="N42" s="158"/>
      <c r="O42" s="158"/>
      <c r="P42" s="158">
        <f>'実質公債費比率（分子）の構造'!O$52</f>
        <v>614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13</v>
      </c>
      <c r="C44" s="158"/>
      <c r="D44" s="158"/>
      <c r="E44" s="158">
        <f>'実質公債費比率（分子）の構造'!L$50</f>
        <v>12</v>
      </c>
      <c r="F44" s="158"/>
      <c r="G44" s="158"/>
      <c r="H44" s="158">
        <f>'実質公債費比率（分子）の構造'!M$50</f>
        <v>11</v>
      </c>
      <c r="I44" s="158"/>
      <c r="J44" s="158"/>
      <c r="K44" s="158">
        <f>'実質公債費比率（分子）の構造'!N$50</f>
        <v>2</v>
      </c>
      <c r="L44" s="158"/>
      <c r="M44" s="158"/>
      <c r="N44" s="158">
        <f>'実質公債費比率（分子）の構造'!O$50</f>
        <v>1</v>
      </c>
      <c r="O44" s="158"/>
      <c r="P44" s="158"/>
    </row>
    <row r="45" spans="1:16" x14ac:dyDescent="0.2">
      <c r="A45" s="158" t="s">
        <v>63</v>
      </c>
      <c r="B45" s="158">
        <f>'実質公債費比率（分子）の構造'!K$49</f>
        <v>118</v>
      </c>
      <c r="C45" s="158"/>
      <c r="D45" s="158"/>
      <c r="E45" s="158">
        <f>'実質公債費比率（分子）の構造'!L$49</f>
        <v>108</v>
      </c>
      <c r="F45" s="158"/>
      <c r="G45" s="158"/>
      <c r="H45" s="158">
        <f>'実質公債費比率（分子）の構造'!M$49</f>
        <v>104</v>
      </c>
      <c r="I45" s="158"/>
      <c r="J45" s="158"/>
      <c r="K45" s="158">
        <f>'実質公債費比率（分子）の構造'!N$49</f>
        <v>101</v>
      </c>
      <c r="L45" s="158"/>
      <c r="M45" s="158"/>
      <c r="N45" s="158">
        <f>'実質公債費比率（分子）の構造'!O$49</f>
        <v>105</v>
      </c>
      <c r="O45" s="158"/>
      <c r="P45" s="158"/>
    </row>
    <row r="46" spans="1:16" x14ac:dyDescent="0.2">
      <c r="A46" s="158" t="s">
        <v>64</v>
      </c>
      <c r="B46" s="158">
        <f>'実質公債費比率（分子）の構造'!K$48</f>
        <v>193</v>
      </c>
      <c r="C46" s="158"/>
      <c r="D46" s="158"/>
      <c r="E46" s="158">
        <f>'実質公債費比率（分子）の構造'!L$48</f>
        <v>170</v>
      </c>
      <c r="F46" s="158"/>
      <c r="G46" s="158"/>
      <c r="H46" s="158">
        <f>'実質公債費比率（分子）の構造'!M$48</f>
        <v>164</v>
      </c>
      <c r="I46" s="158"/>
      <c r="J46" s="158"/>
      <c r="K46" s="158">
        <f>'実質公債費比率（分子）の構造'!N$48</f>
        <v>148</v>
      </c>
      <c r="L46" s="158"/>
      <c r="M46" s="158"/>
      <c r="N46" s="158">
        <f>'実質公債費比率（分子）の構造'!O$48</f>
        <v>143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927</v>
      </c>
      <c r="C49" s="158"/>
      <c r="D49" s="158"/>
      <c r="E49" s="158">
        <f>'実質公債費比率（分子）の構造'!L$45</f>
        <v>941</v>
      </c>
      <c r="F49" s="158"/>
      <c r="G49" s="158"/>
      <c r="H49" s="158">
        <f>'実質公債費比率（分子）の構造'!M$45</f>
        <v>996</v>
      </c>
      <c r="I49" s="158"/>
      <c r="J49" s="158"/>
      <c r="K49" s="158">
        <f>'実質公債費比率（分子）の構造'!N$45</f>
        <v>938</v>
      </c>
      <c r="L49" s="158"/>
      <c r="M49" s="158"/>
      <c r="N49" s="158">
        <f>'実質公債費比率（分子）の構造'!O$45</f>
        <v>804</v>
      </c>
      <c r="O49" s="158"/>
      <c r="P49" s="158"/>
    </row>
    <row r="50" spans="1:16" x14ac:dyDescent="0.2">
      <c r="A50" s="158" t="s">
        <v>67</v>
      </c>
      <c r="B50" s="158" t="e">
        <f>NA()</f>
        <v>#N/A</v>
      </c>
      <c r="C50" s="158">
        <f>IF(ISNUMBER('実質公債費比率（分子）の構造'!K$53),'実質公債費比率（分子）の構造'!K$53,NA())</f>
        <v>516</v>
      </c>
      <c r="D50" s="158" t="e">
        <f>NA()</f>
        <v>#N/A</v>
      </c>
      <c r="E50" s="158" t="e">
        <f>NA()</f>
        <v>#N/A</v>
      </c>
      <c r="F50" s="158">
        <f>IF(ISNUMBER('実質公債費比率（分子）の構造'!L$53),'実質公債費比率（分子）の構造'!L$53,NA())</f>
        <v>493</v>
      </c>
      <c r="G50" s="158" t="e">
        <f>NA()</f>
        <v>#N/A</v>
      </c>
      <c r="H50" s="158" t="e">
        <f>NA()</f>
        <v>#N/A</v>
      </c>
      <c r="I50" s="158">
        <f>IF(ISNUMBER('実質公債費比率（分子）の構造'!M$53),'実質公債費比率（分子）の構造'!M$53,NA())</f>
        <v>590</v>
      </c>
      <c r="J50" s="158" t="e">
        <f>NA()</f>
        <v>#N/A</v>
      </c>
      <c r="K50" s="158" t="e">
        <f>NA()</f>
        <v>#N/A</v>
      </c>
      <c r="L50" s="158">
        <f>IF(ISNUMBER('実質公債費比率（分子）の構造'!N$53),'実質公債費比率（分子）の構造'!N$53,NA())</f>
        <v>555</v>
      </c>
      <c r="M50" s="158" t="e">
        <f>NA()</f>
        <v>#N/A</v>
      </c>
      <c r="N50" s="158" t="e">
        <f>NA()</f>
        <v>#N/A</v>
      </c>
      <c r="O50" s="158">
        <f>IF(ISNUMBER('実質公債費比率（分子）の構造'!O$53),'実質公債費比率（分子）の構造'!O$53,NA())</f>
        <v>439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8319</v>
      </c>
      <c r="E56" s="157"/>
      <c r="F56" s="157"/>
      <c r="G56" s="157">
        <f>'将来負担比率（分子）の構造'!J$52</f>
        <v>8258</v>
      </c>
      <c r="H56" s="157"/>
      <c r="I56" s="157"/>
      <c r="J56" s="157">
        <f>'将来負担比率（分子）の構造'!K$52</f>
        <v>7887</v>
      </c>
      <c r="K56" s="157"/>
      <c r="L56" s="157"/>
      <c r="M56" s="157">
        <f>'将来負担比率（分子）の構造'!L$52</f>
        <v>7636</v>
      </c>
      <c r="N56" s="157"/>
      <c r="O56" s="157"/>
      <c r="P56" s="157">
        <f>'将来負担比率（分子）の構造'!M$52</f>
        <v>7326</v>
      </c>
    </row>
    <row r="57" spans="1:16" x14ac:dyDescent="0.2">
      <c r="A57" s="157" t="s">
        <v>42</v>
      </c>
      <c r="B57" s="157"/>
      <c r="C57" s="157"/>
      <c r="D57" s="157">
        <f>'将来負担比率（分子）の構造'!I$51</f>
        <v>0</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5332</v>
      </c>
      <c r="E58" s="157"/>
      <c r="F58" s="157"/>
      <c r="G58" s="157">
        <f>'将来負担比率（分子）の構造'!J$50</f>
        <v>5696</v>
      </c>
      <c r="H58" s="157"/>
      <c r="I58" s="157"/>
      <c r="J58" s="157">
        <f>'将来負担比率（分子）の構造'!K$50</f>
        <v>5862</v>
      </c>
      <c r="K58" s="157"/>
      <c r="L58" s="157"/>
      <c r="M58" s="157">
        <f>'将来負担比率（分子）の構造'!L$50</f>
        <v>5627</v>
      </c>
      <c r="N58" s="157"/>
      <c r="O58" s="157"/>
      <c r="P58" s="157">
        <f>'将来負担比率（分子）の構造'!M$50</f>
        <v>5243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1245</v>
      </c>
      <c r="C62" s="157"/>
      <c r="D62" s="157"/>
      <c r="E62" s="157">
        <f>'将来負担比率（分子）の構造'!J$45</f>
        <v>1174</v>
      </c>
      <c r="F62" s="157"/>
      <c r="G62" s="157"/>
      <c r="H62" s="157">
        <f>'将来負担比率（分子）の構造'!K$45</f>
        <v>990</v>
      </c>
      <c r="I62" s="157"/>
      <c r="J62" s="157"/>
      <c r="K62" s="157">
        <f>'将来負担比率（分子）の構造'!L$45</f>
        <v>1122</v>
      </c>
      <c r="L62" s="157"/>
      <c r="M62" s="157"/>
      <c r="N62" s="157">
        <f>'将来負担比率（分子）の構造'!M$45</f>
        <v>1071</v>
      </c>
      <c r="O62" s="157"/>
      <c r="P62" s="157"/>
    </row>
    <row r="63" spans="1:16" x14ac:dyDescent="0.2">
      <c r="A63" s="157" t="s">
        <v>34</v>
      </c>
      <c r="B63" s="157">
        <f>'将来負担比率（分子）の構造'!I$44</f>
        <v>457</v>
      </c>
      <c r="C63" s="157"/>
      <c r="D63" s="157"/>
      <c r="E63" s="157">
        <f>'将来負担比率（分子）の構造'!J$44</f>
        <v>427</v>
      </c>
      <c r="F63" s="157"/>
      <c r="G63" s="157"/>
      <c r="H63" s="157">
        <f>'将来負担比率（分子）の構造'!K$44</f>
        <v>327</v>
      </c>
      <c r="I63" s="157"/>
      <c r="J63" s="157"/>
      <c r="K63" s="157">
        <f>'将来負担比率（分子）の構造'!L$44</f>
        <v>288</v>
      </c>
      <c r="L63" s="157"/>
      <c r="M63" s="157"/>
      <c r="N63" s="157">
        <f>'将来負担比率（分子）の構造'!M$44</f>
        <v>203</v>
      </c>
      <c r="O63" s="157"/>
      <c r="P63" s="157"/>
    </row>
    <row r="64" spans="1:16" x14ac:dyDescent="0.2">
      <c r="A64" s="157" t="s">
        <v>33</v>
      </c>
      <c r="B64" s="157">
        <f>'将来負担比率（分子）の構造'!I$43</f>
        <v>2237</v>
      </c>
      <c r="C64" s="157"/>
      <c r="D64" s="157"/>
      <c r="E64" s="157">
        <f>'将来負担比率（分子）の構造'!J$43</f>
        <v>2284</v>
      </c>
      <c r="F64" s="157"/>
      <c r="G64" s="157"/>
      <c r="H64" s="157">
        <f>'将来負担比率（分子）の構造'!K$43</f>
        <v>2193</v>
      </c>
      <c r="I64" s="157"/>
      <c r="J64" s="157"/>
      <c r="K64" s="157">
        <f>'将来負担比率（分子）の構造'!L$43</f>
        <v>2139</v>
      </c>
      <c r="L64" s="157"/>
      <c r="M64" s="157"/>
      <c r="N64" s="157">
        <f>'将来負担比率（分子）の構造'!M$43</f>
        <v>2322</v>
      </c>
      <c r="O64" s="157"/>
      <c r="P64" s="157"/>
    </row>
    <row r="65" spans="1:16" x14ac:dyDescent="0.2">
      <c r="A65" s="157" t="s">
        <v>32</v>
      </c>
      <c r="B65" s="157">
        <f>'将来負担比率（分子）の構造'!I$42</f>
        <v>33</v>
      </c>
      <c r="C65" s="157"/>
      <c r="D65" s="157"/>
      <c r="E65" s="157">
        <f>'将来負担比率（分子）の構造'!J$42</f>
        <v>20</v>
      </c>
      <c r="F65" s="157"/>
      <c r="G65" s="157"/>
      <c r="H65" s="157">
        <f>'将来負担比率（分子）の構造'!K$42</f>
        <v>9</v>
      </c>
      <c r="I65" s="157"/>
      <c r="J65" s="157"/>
      <c r="K65" s="157">
        <f>'将来負担比率（分子）の構造'!L$42</f>
        <v>8</v>
      </c>
      <c r="L65" s="157"/>
      <c r="M65" s="157"/>
      <c r="N65" s="157">
        <f>'将来負担比率（分子）の構造'!M$42</f>
        <v>7</v>
      </c>
      <c r="O65" s="157"/>
      <c r="P65" s="157"/>
    </row>
    <row r="66" spans="1:16" x14ac:dyDescent="0.2">
      <c r="A66" s="157" t="s">
        <v>31</v>
      </c>
      <c r="B66" s="157">
        <f>'将来負担比率（分子）の構造'!I$41</f>
        <v>7962</v>
      </c>
      <c r="C66" s="157"/>
      <c r="D66" s="157"/>
      <c r="E66" s="157">
        <f>'将来負担比率（分子）の構造'!J$41</f>
        <v>8132</v>
      </c>
      <c r="F66" s="157"/>
      <c r="G66" s="157"/>
      <c r="H66" s="157">
        <f>'将来負担比率（分子）の構造'!K$41</f>
        <v>7711</v>
      </c>
      <c r="I66" s="157"/>
      <c r="J66" s="157"/>
      <c r="K66" s="157">
        <f>'将来負担比率（分子）の構造'!L$41</f>
        <v>7200</v>
      </c>
      <c r="L66" s="157"/>
      <c r="M66" s="157"/>
      <c r="N66" s="157">
        <f>'将来負担比率（分子）の構造'!M$41</f>
        <v>6903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1409</v>
      </c>
      <c r="C72" s="161">
        <f>基金残高に係る経年分析!G55</f>
        <v>1641</v>
      </c>
      <c r="D72" s="161">
        <f>基金残高に係る経年分析!H55</f>
        <v>1574</v>
      </c>
    </row>
    <row r="73" spans="1:16" x14ac:dyDescent="0.2">
      <c r="A73" s="160" t="s">
        <v>74</v>
      </c>
      <c r="B73" s="161">
        <f>基金残高に係る経年分析!F56</f>
        <v>1019</v>
      </c>
      <c r="C73" s="161">
        <f>基金残高に係る経年分析!G56</f>
        <v>934</v>
      </c>
      <c r="D73" s="161">
        <f>基金残高に係る経年分析!H56</f>
        <v>832</v>
      </c>
    </row>
    <row r="74" spans="1:16" x14ac:dyDescent="0.2">
      <c r="A74" s="160" t="s">
        <v>75</v>
      </c>
      <c r="B74" s="161">
        <f>基金残高に係る経年分析!F57</f>
        <v>2927</v>
      </c>
      <c r="C74" s="161">
        <f>基金残高に係る経年分析!G57</f>
        <v>2541</v>
      </c>
      <c r="D74" s="161">
        <f>基金残高に係る経年分析!H57</f>
        <v>2292</v>
      </c>
    </row>
  </sheetData>
  <sheetProtection algorithmName="SHA-512" hashValue="LOEybuQb7CCrnxtZ0k9Api+P23U11dNVRtpCx23S5LrgQuIlMYCysgge0bT3qnJ7p1kPnLWpE/s9caEAy8LG4Q==" saltValue="xReOYjtAgf2us7OmOZPa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4069780</v>
      </c>
      <c r="S5" s="600"/>
      <c r="T5" s="600"/>
      <c r="U5" s="600"/>
      <c r="V5" s="600"/>
      <c r="W5" s="600"/>
      <c r="X5" s="600"/>
      <c r="Y5" s="601"/>
      <c r="Z5" s="602">
        <v>34.200000000000003</v>
      </c>
      <c r="AA5" s="602"/>
      <c r="AB5" s="602"/>
      <c r="AC5" s="602"/>
      <c r="AD5" s="603">
        <v>4069780</v>
      </c>
      <c r="AE5" s="603"/>
      <c r="AF5" s="603"/>
      <c r="AG5" s="603"/>
      <c r="AH5" s="603"/>
      <c r="AI5" s="603"/>
      <c r="AJ5" s="603"/>
      <c r="AK5" s="603"/>
      <c r="AL5" s="604">
        <v>59.9</v>
      </c>
      <c r="AM5" s="605"/>
      <c r="AN5" s="605"/>
      <c r="AO5" s="606"/>
      <c r="AP5" s="596" t="s">
        <v>216</v>
      </c>
      <c r="AQ5" s="597"/>
      <c r="AR5" s="597"/>
      <c r="AS5" s="597"/>
      <c r="AT5" s="597"/>
      <c r="AU5" s="597"/>
      <c r="AV5" s="597"/>
      <c r="AW5" s="597"/>
      <c r="AX5" s="597"/>
      <c r="AY5" s="597"/>
      <c r="AZ5" s="597"/>
      <c r="BA5" s="597"/>
      <c r="BB5" s="597"/>
      <c r="BC5" s="597"/>
      <c r="BD5" s="597"/>
      <c r="BE5" s="597"/>
      <c r="BF5" s="598"/>
      <c r="BG5" s="610">
        <v>4069780</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125484</v>
      </c>
      <c r="S6" s="611"/>
      <c r="T6" s="611"/>
      <c r="U6" s="611"/>
      <c r="V6" s="611"/>
      <c r="W6" s="611"/>
      <c r="X6" s="611"/>
      <c r="Y6" s="612"/>
      <c r="Z6" s="613">
        <v>1.1000000000000001</v>
      </c>
      <c r="AA6" s="613"/>
      <c r="AB6" s="613"/>
      <c r="AC6" s="613"/>
      <c r="AD6" s="614">
        <v>125484</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4069780</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106878</v>
      </c>
      <c r="CS6" s="611"/>
      <c r="CT6" s="611"/>
      <c r="CU6" s="611"/>
      <c r="CV6" s="611"/>
      <c r="CW6" s="611"/>
      <c r="CX6" s="611"/>
      <c r="CY6" s="612"/>
      <c r="CZ6" s="604">
        <v>0.9</v>
      </c>
      <c r="DA6" s="605"/>
      <c r="DB6" s="605"/>
      <c r="DC6" s="621"/>
      <c r="DD6" s="619" t="s">
        <v>121</v>
      </c>
      <c r="DE6" s="611"/>
      <c r="DF6" s="611"/>
      <c r="DG6" s="611"/>
      <c r="DH6" s="611"/>
      <c r="DI6" s="611"/>
      <c r="DJ6" s="611"/>
      <c r="DK6" s="611"/>
      <c r="DL6" s="611"/>
      <c r="DM6" s="611"/>
      <c r="DN6" s="611"/>
      <c r="DO6" s="611"/>
      <c r="DP6" s="612"/>
      <c r="DQ6" s="619">
        <v>106878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1634</v>
      </c>
      <c r="S7" s="611"/>
      <c r="T7" s="611"/>
      <c r="U7" s="611"/>
      <c r="V7" s="611"/>
      <c r="W7" s="611"/>
      <c r="X7" s="611"/>
      <c r="Y7" s="612"/>
      <c r="Z7" s="613">
        <v>0</v>
      </c>
      <c r="AA7" s="613"/>
      <c r="AB7" s="613"/>
      <c r="AC7" s="613"/>
      <c r="AD7" s="614">
        <v>1634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1653419</v>
      </c>
      <c r="BH7" s="611"/>
      <c r="BI7" s="611"/>
      <c r="BJ7" s="611"/>
      <c r="BK7" s="611"/>
      <c r="BL7" s="611"/>
      <c r="BM7" s="611"/>
      <c r="BN7" s="612"/>
      <c r="BO7" s="613">
        <v>40.6</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1438158</v>
      </c>
      <c r="CS7" s="611"/>
      <c r="CT7" s="611"/>
      <c r="CU7" s="611"/>
      <c r="CV7" s="611"/>
      <c r="CW7" s="611"/>
      <c r="CX7" s="611"/>
      <c r="CY7" s="612"/>
      <c r="CZ7" s="613">
        <v>12.8</v>
      </c>
      <c r="DA7" s="613"/>
      <c r="DB7" s="613"/>
      <c r="DC7" s="613"/>
      <c r="DD7" s="619">
        <v>94687</v>
      </c>
      <c r="DE7" s="611"/>
      <c r="DF7" s="611"/>
      <c r="DG7" s="611"/>
      <c r="DH7" s="611"/>
      <c r="DI7" s="611"/>
      <c r="DJ7" s="611"/>
      <c r="DK7" s="611"/>
      <c r="DL7" s="611"/>
      <c r="DM7" s="611"/>
      <c r="DN7" s="611"/>
      <c r="DO7" s="611"/>
      <c r="DP7" s="612"/>
      <c r="DQ7" s="619">
        <v>1253053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31144</v>
      </c>
      <c r="S8" s="611"/>
      <c r="T8" s="611"/>
      <c r="U8" s="611"/>
      <c r="V8" s="611"/>
      <c r="W8" s="611"/>
      <c r="X8" s="611"/>
      <c r="Y8" s="612"/>
      <c r="Z8" s="613">
        <v>0.3</v>
      </c>
      <c r="AA8" s="613"/>
      <c r="AB8" s="613"/>
      <c r="AC8" s="613"/>
      <c r="AD8" s="614">
        <v>31144</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49011</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4600487</v>
      </c>
      <c r="CS8" s="611"/>
      <c r="CT8" s="611"/>
      <c r="CU8" s="611"/>
      <c r="CV8" s="611"/>
      <c r="CW8" s="611"/>
      <c r="CX8" s="611"/>
      <c r="CY8" s="612"/>
      <c r="CZ8" s="613">
        <v>40.799999999999997</v>
      </c>
      <c r="DA8" s="613"/>
      <c r="DB8" s="613"/>
      <c r="DC8" s="613"/>
      <c r="DD8" s="619">
        <v>95690</v>
      </c>
      <c r="DE8" s="611"/>
      <c r="DF8" s="611"/>
      <c r="DG8" s="611"/>
      <c r="DH8" s="611"/>
      <c r="DI8" s="611"/>
      <c r="DJ8" s="611"/>
      <c r="DK8" s="611"/>
      <c r="DL8" s="611"/>
      <c r="DM8" s="611"/>
      <c r="DN8" s="611"/>
      <c r="DO8" s="611"/>
      <c r="DP8" s="612"/>
      <c r="DQ8" s="619">
        <v>2458165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44745</v>
      </c>
      <c r="S9" s="611"/>
      <c r="T9" s="611"/>
      <c r="U9" s="611"/>
      <c r="V9" s="611"/>
      <c r="W9" s="611"/>
      <c r="X9" s="611"/>
      <c r="Y9" s="612"/>
      <c r="Z9" s="613">
        <v>0.4</v>
      </c>
      <c r="AA9" s="613"/>
      <c r="AB9" s="613"/>
      <c r="AC9" s="613"/>
      <c r="AD9" s="614">
        <v>44745</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1318992</v>
      </c>
      <c r="BH9" s="611"/>
      <c r="BI9" s="611"/>
      <c r="BJ9" s="611"/>
      <c r="BK9" s="611"/>
      <c r="BL9" s="611"/>
      <c r="BM9" s="611"/>
      <c r="BN9" s="612"/>
      <c r="BO9" s="613">
        <v>32.4</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1194856</v>
      </c>
      <c r="CS9" s="611"/>
      <c r="CT9" s="611"/>
      <c r="CU9" s="611"/>
      <c r="CV9" s="611"/>
      <c r="CW9" s="611"/>
      <c r="CX9" s="611"/>
      <c r="CY9" s="612"/>
      <c r="CZ9" s="613">
        <v>10.6</v>
      </c>
      <c r="DA9" s="613"/>
      <c r="DB9" s="613"/>
      <c r="DC9" s="613"/>
      <c r="DD9" s="619">
        <v>355321</v>
      </c>
      <c r="DE9" s="611"/>
      <c r="DF9" s="611"/>
      <c r="DG9" s="611"/>
      <c r="DH9" s="611"/>
      <c r="DI9" s="611"/>
      <c r="DJ9" s="611"/>
      <c r="DK9" s="611"/>
      <c r="DL9" s="611"/>
      <c r="DM9" s="611"/>
      <c r="DN9" s="611"/>
      <c r="DO9" s="611"/>
      <c r="DP9" s="612"/>
      <c r="DQ9" s="619">
        <v>792601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103284</v>
      </c>
      <c r="BH10" s="611"/>
      <c r="BI10" s="611"/>
      <c r="BJ10" s="611"/>
      <c r="BK10" s="611"/>
      <c r="BL10" s="611"/>
      <c r="BM10" s="611"/>
      <c r="BN10" s="612"/>
      <c r="BO10" s="613">
        <v>2.5</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747142</v>
      </c>
      <c r="S11" s="611"/>
      <c r="T11" s="611"/>
      <c r="U11" s="611"/>
      <c r="V11" s="611"/>
      <c r="W11" s="611"/>
      <c r="X11" s="611"/>
      <c r="Y11" s="612"/>
      <c r="Z11" s="615">
        <v>6.3</v>
      </c>
      <c r="AA11" s="616"/>
      <c r="AB11" s="616"/>
      <c r="AC11" s="622"/>
      <c r="AD11" s="619">
        <v>747142</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182132</v>
      </c>
      <c r="BH11" s="611"/>
      <c r="BI11" s="611"/>
      <c r="BJ11" s="611"/>
      <c r="BK11" s="611"/>
      <c r="BL11" s="611"/>
      <c r="BM11" s="611"/>
      <c r="BN11" s="612"/>
      <c r="BO11" s="613">
        <v>4.5</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170719</v>
      </c>
      <c r="CS11" s="611"/>
      <c r="CT11" s="611"/>
      <c r="CU11" s="611"/>
      <c r="CV11" s="611"/>
      <c r="CW11" s="611"/>
      <c r="CX11" s="611"/>
      <c r="CY11" s="612"/>
      <c r="CZ11" s="613">
        <v>1.5</v>
      </c>
      <c r="DA11" s="613"/>
      <c r="DB11" s="613"/>
      <c r="DC11" s="613"/>
      <c r="DD11" s="619" t="s">
        <v>121</v>
      </c>
      <c r="DE11" s="611"/>
      <c r="DF11" s="611"/>
      <c r="DG11" s="611"/>
      <c r="DH11" s="611"/>
      <c r="DI11" s="611"/>
      <c r="DJ11" s="611"/>
      <c r="DK11" s="611"/>
      <c r="DL11" s="611"/>
      <c r="DM11" s="611"/>
      <c r="DN11" s="611"/>
      <c r="DO11" s="611"/>
      <c r="DP11" s="612"/>
      <c r="DQ11" s="619">
        <v>124981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8838</v>
      </c>
      <c r="S12" s="611"/>
      <c r="T12" s="611"/>
      <c r="U12" s="611"/>
      <c r="V12" s="611"/>
      <c r="W12" s="611"/>
      <c r="X12" s="611"/>
      <c r="Y12" s="612"/>
      <c r="Z12" s="613">
        <v>0.1</v>
      </c>
      <c r="AA12" s="613"/>
      <c r="AB12" s="613"/>
      <c r="AC12" s="613"/>
      <c r="AD12" s="614">
        <v>8838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2047262</v>
      </c>
      <c r="BH12" s="611"/>
      <c r="BI12" s="611"/>
      <c r="BJ12" s="611"/>
      <c r="BK12" s="611"/>
      <c r="BL12" s="611"/>
      <c r="BM12" s="611"/>
      <c r="BN12" s="612"/>
      <c r="BO12" s="613">
        <v>50.3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74336</v>
      </c>
      <c r="CS12" s="611"/>
      <c r="CT12" s="611"/>
      <c r="CU12" s="611"/>
      <c r="CV12" s="611"/>
      <c r="CW12" s="611"/>
      <c r="CX12" s="611"/>
      <c r="CY12" s="612"/>
      <c r="CZ12" s="613">
        <v>0.7</v>
      </c>
      <c r="DA12" s="613"/>
      <c r="DB12" s="613"/>
      <c r="DC12" s="613"/>
      <c r="DD12" s="619" t="s">
        <v>121</v>
      </c>
      <c r="DE12" s="611"/>
      <c r="DF12" s="611"/>
      <c r="DG12" s="611"/>
      <c r="DH12" s="611"/>
      <c r="DI12" s="611"/>
      <c r="DJ12" s="611"/>
      <c r="DK12" s="611"/>
      <c r="DL12" s="611"/>
      <c r="DM12" s="611"/>
      <c r="DN12" s="611"/>
      <c r="DO12" s="611"/>
      <c r="DP12" s="612"/>
      <c r="DQ12" s="619">
        <v>72378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2045834</v>
      </c>
      <c r="BH13" s="611"/>
      <c r="BI13" s="611"/>
      <c r="BJ13" s="611"/>
      <c r="BK13" s="611"/>
      <c r="BL13" s="611"/>
      <c r="BM13" s="611"/>
      <c r="BN13" s="612"/>
      <c r="BO13" s="613">
        <v>50.3</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975847</v>
      </c>
      <c r="CS13" s="611"/>
      <c r="CT13" s="611"/>
      <c r="CU13" s="611"/>
      <c r="CV13" s="611"/>
      <c r="CW13" s="611"/>
      <c r="CX13" s="611"/>
      <c r="CY13" s="612"/>
      <c r="CZ13" s="613">
        <v>8.6999999999999993</v>
      </c>
      <c r="DA13" s="613"/>
      <c r="DB13" s="613"/>
      <c r="DC13" s="613"/>
      <c r="DD13" s="619">
        <v>447437</v>
      </c>
      <c r="DE13" s="611"/>
      <c r="DF13" s="611"/>
      <c r="DG13" s="611"/>
      <c r="DH13" s="611"/>
      <c r="DI13" s="611"/>
      <c r="DJ13" s="611"/>
      <c r="DK13" s="611"/>
      <c r="DL13" s="611"/>
      <c r="DM13" s="611"/>
      <c r="DN13" s="611"/>
      <c r="DO13" s="611"/>
      <c r="DP13" s="612"/>
      <c r="DQ13" s="619">
        <v>408686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127418</v>
      </c>
      <c r="BH14" s="611"/>
      <c r="BI14" s="611"/>
      <c r="BJ14" s="611"/>
      <c r="BK14" s="611"/>
      <c r="BL14" s="611"/>
      <c r="BM14" s="611"/>
      <c r="BN14" s="612"/>
      <c r="BO14" s="613">
        <v>3.1</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556332</v>
      </c>
      <c r="CS14" s="611"/>
      <c r="CT14" s="611"/>
      <c r="CU14" s="611"/>
      <c r="CV14" s="611"/>
      <c r="CW14" s="611"/>
      <c r="CX14" s="611"/>
      <c r="CY14" s="612"/>
      <c r="CZ14" s="613">
        <v>4.9000000000000004</v>
      </c>
      <c r="DA14" s="613"/>
      <c r="DB14" s="613"/>
      <c r="DC14" s="613"/>
      <c r="DD14" s="619">
        <v>26235</v>
      </c>
      <c r="DE14" s="611"/>
      <c r="DF14" s="611"/>
      <c r="DG14" s="611"/>
      <c r="DH14" s="611"/>
      <c r="DI14" s="611"/>
      <c r="DJ14" s="611"/>
      <c r="DK14" s="611"/>
      <c r="DL14" s="611"/>
      <c r="DM14" s="611"/>
      <c r="DN14" s="611"/>
      <c r="DO14" s="611"/>
      <c r="DP14" s="612"/>
      <c r="DQ14" s="619">
        <v>530089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27548</v>
      </c>
      <c r="S15" s="611"/>
      <c r="T15" s="611"/>
      <c r="U15" s="611"/>
      <c r="V15" s="611"/>
      <c r="W15" s="611"/>
      <c r="X15" s="611"/>
      <c r="Y15" s="612"/>
      <c r="Z15" s="613">
        <v>0.2</v>
      </c>
      <c r="AA15" s="613"/>
      <c r="AB15" s="613"/>
      <c r="AC15" s="613"/>
      <c r="AD15" s="614">
        <v>27548</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241681</v>
      </c>
      <c r="BH15" s="611"/>
      <c r="BI15" s="611"/>
      <c r="BJ15" s="611"/>
      <c r="BK15" s="611"/>
      <c r="BL15" s="611"/>
      <c r="BM15" s="611"/>
      <c r="BN15" s="612"/>
      <c r="BO15" s="613">
        <v>5.9</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1352754</v>
      </c>
      <c r="CS15" s="611"/>
      <c r="CT15" s="611"/>
      <c r="CU15" s="611"/>
      <c r="CV15" s="611"/>
      <c r="CW15" s="611"/>
      <c r="CX15" s="611"/>
      <c r="CY15" s="612"/>
      <c r="CZ15" s="613">
        <v>12</v>
      </c>
      <c r="DA15" s="613"/>
      <c r="DB15" s="613"/>
      <c r="DC15" s="613"/>
      <c r="DD15" s="619">
        <v>134225</v>
      </c>
      <c r="DE15" s="611"/>
      <c r="DF15" s="611"/>
      <c r="DG15" s="611"/>
      <c r="DH15" s="611"/>
      <c r="DI15" s="611"/>
      <c r="DJ15" s="611"/>
      <c r="DK15" s="611"/>
      <c r="DL15" s="611"/>
      <c r="DM15" s="611"/>
      <c r="DN15" s="611"/>
      <c r="DO15" s="611"/>
      <c r="DP15" s="612"/>
      <c r="DQ15" s="619">
        <v>1137045</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64245</v>
      </c>
      <c r="S16" s="611"/>
      <c r="T16" s="611"/>
      <c r="U16" s="611"/>
      <c r="V16" s="611"/>
      <c r="W16" s="611"/>
      <c r="X16" s="611"/>
      <c r="Y16" s="612"/>
      <c r="Z16" s="613">
        <v>0.5</v>
      </c>
      <c r="AA16" s="613"/>
      <c r="AB16" s="613"/>
      <c r="AC16" s="613"/>
      <c r="AD16" s="614">
        <v>64245</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171254</v>
      </c>
      <c r="S17" s="611"/>
      <c r="T17" s="611"/>
      <c r="U17" s="611"/>
      <c r="V17" s="611"/>
      <c r="W17" s="611"/>
      <c r="X17" s="611"/>
      <c r="Y17" s="612"/>
      <c r="Z17" s="613">
        <v>1.4</v>
      </c>
      <c r="AA17" s="613"/>
      <c r="AB17" s="613"/>
      <c r="AC17" s="613"/>
      <c r="AD17" s="614">
        <v>171254</v>
      </c>
      <c r="AE17" s="614"/>
      <c r="AF17" s="614"/>
      <c r="AG17" s="614"/>
      <c r="AH17" s="614"/>
      <c r="AI17" s="614"/>
      <c r="AJ17" s="614"/>
      <c r="AK17" s="614"/>
      <c r="AL17" s="615">
        <v>2.5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803968</v>
      </c>
      <c r="CS17" s="611"/>
      <c r="CT17" s="611"/>
      <c r="CU17" s="611"/>
      <c r="CV17" s="611"/>
      <c r="CW17" s="611"/>
      <c r="CX17" s="611"/>
      <c r="CY17" s="612"/>
      <c r="CZ17" s="613">
        <v>7.1</v>
      </c>
      <c r="DA17" s="613"/>
      <c r="DB17" s="613"/>
      <c r="DC17" s="613"/>
      <c r="DD17" s="619" t="s">
        <v>121</v>
      </c>
      <c r="DE17" s="611"/>
      <c r="DF17" s="611"/>
      <c r="DG17" s="611"/>
      <c r="DH17" s="611"/>
      <c r="DI17" s="611"/>
      <c r="DJ17" s="611"/>
      <c r="DK17" s="611"/>
      <c r="DL17" s="611"/>
      <c r="DM17" s="611"/>
      <c r="DN17" s="611"/>
      <c r="DO17" s="611"/>
      <c r="DP17" s="612"/>
      <c r="DQ17" s="619">
        <v>803968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33792</v>
      </c>
      <c r="S18" s="611"/>
      <c r="T18" s="611"/>
      <c r="U18" s="611"/>
      <c r="V18" s="611"/>
      <c r="W18" s="611"/>
      <c r="X18" s="611"/>
      <c r="Y18" s="612"/>
      <c r="Z18" s="613">
        <v>0.3</v>
      </c>
      <c r="AA18" s="613"/>
      <c r="AB18" s="613"/>
      <c r="AC18" s="613"/>
      <c r="AD18" s="614">
        <v>33792</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136279</v>
      </c>
      <c r="S19" s="611"/>
      <c r="T19" s="611"/>
      <c r="U19" s="611"/>
      <c r="V19" s="611"/>
      <c r="W19" s="611"/>
      <c r="X19" s="611"/>
      <c r="Y19" s="612"/>
      <c r="Z19" s="613">
        <v>1.1000000000000001</v>
      </c>
      <c r="AA19" s="613"/>
      <c r="AB19" s="613"/>
      <c r="AC19" s="613"/>
      <c r="AD19" s="614">
        <v>136279</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1183</v>
      </c>
      <c r="S20" s="611"/>
      <c r="T20" s="611"/>
      <c r="U20" s="611"/>
      <c r="V20" s="611"/>
      <c r="W20" s="611"/>
      <c r="X20" s="611"/>
      <c r="Y20" s="612"/>
      <c r="Z20" s="613">
        <v>0</v>
      </c>
      <c r="AA20" s="613"/>
      <c r="AB20" s="613"/>
      <c r="AC20" s="613"/>
      <c r="AD20" s="614">
        <v>1183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11274335</v>
      </c>
      <c r="CS20" s="611"/>
      <c r="CT20" s="611"/>
      <c r="CU20" s="611"/>
      <c r="CV20" s="611"/>
      <c r="CW20" s="611"/>
      <c r="CX20" s="611"/>
      <c r="CY20" s="612"/>
      <c r="CZ20" s="613">
        <v>100</v>
      </c>
      <c r="DA20" s="613"/>
      <c r="DB20" s="613"/>
      <c r="DC20" s="613"/>
      <c r="DD20" s="619">
        <v>1153595</v>
      </c>
      <c r="DE20" s="611"/>
      <c r="DF20" s="611"/>
      <c r="DG20" s="611"/>
      <c r="DH20" s="611"/>
      <c r="DI20" s="611"/>
      <c r="DJ20" s="611"/>
      <c r="DK20" s="611"/>
      <c r="DL20" s="611"/>
      <c r="DM20" s="611"/>
      <c r="DN20" s="611"/>
      <c r="DO20" s="611"/>
      <c r="DP20" s="612"/>
      <c r="DQ20" s="619">
        <v>7687844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1622171</v>
      </c>
      <c r="S21" s="611"/>
      <c r="T21" s="611"/>
      <c r="U21" s="611"/>
      <c r="V21" s="611"/>
      <c r="W21" s="611"/>
      <c r="X21" s="611"/>
      <c r="Y21" s="612"/>
      <c r="Z21" s="613">
        <v>13.6</v>
      </c>
      <c r="AA21" s="613"/>
      <c r="AB21" s="613"/>
      <c r="AC21" s="613"/>
      <c r="AD21" s="614">
        <v>1471403</v>
      </c>
      <c r="AE21" s="614"/>
      <c r="AF21" s="614"/>
      <c r="AG21" s="614"/>
      <c r="AH21" s="614"/>
      <c r="AI21" s="614"/>
      <c r="AJ21" s="614"/>
      <c r="AK21" s="614"/>
      <c r="AL21" s="615">
        <v>21.7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1471403</v>
      </c>
      <c r="S22" s="611"/>
      <c r="T22" s="611"/>
      <c r="U22" s="611"/>
      <c r="V22" s="611"/>
      <c r="W22" s="611"/>
      <c r="X22" s="611"/>
      <c r="Y22" s="612"/>
      <c r="Z22" s="613">
        <v>12.3</v>
      </c>
      <c r="AA22" s="613"/>
      <c r="AB22" s="613"/>
      <c r="AC22" s="613"/>
      <c r="AD22" s="614">
        <v>1471403</v>
      </c>
      <c r="AE22" s="614"/>
      <c r="AF22" s="614"/>
      <c r="AG22" s="614"/>
      <c r="AH22" s="614"/>
      <c r="AI22" s="614"/>
      <c r="AJ22" s="614"/>
      <c r="AK22" s="614"/>
      <c r="AL22" s="615">
        <v>21.7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150768</v>
      </c>
      <c r="S23" s="611"/>
      <c r="T23" s="611"/>
      <c r="U23" s="611"/>
      <c r="V23" s="611"/>
      <c r="W23" s="611"/>
      <c r="X23" s="611"/>
      <c r="Y23" s="612"/>
      <c r="Z23" s="613">
        <v>1.3</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5385248</v>
      </c>
      <c r="CS24" s="600"/>
      <c r="CT24" s="600"/>
      <c r="CU24" s="600"/>
      <c r="CV24" s="600"/>
      <c r="CW24" s="600"/>
      <c r="CX24" s="600"/>
      <c r="CY24" s="601"/>
      <c r="CZ24" s="604">
        <v>47.8</v>
      </c>
      <c r="DA24" s="605"/>
      <c r="DB24" s="605"/>
      <c r="DC24" s="621"/>
      <c r="DD24" s="640">
        <v>3551770</v>
      </c>
      <c r="DE24" s="600"/>
      <c r="DF24" s="600"/>
      <c r="DG24" s="600"/>
      <c r="DH24" s="600"/>
      <c r="DI24" s="600"/>
      <c r="DJ24" s="600"/>
      <c r="DK24" s="601"/>
      <c r="DL24" s="640">
        <v>3145794</v>
      </c>
      <c r="DM24" s="600"/>
      <c r="DN24" s="600"/>
      <c r="DO24" s="600"/>
      <c r="DP24" s="600"/>
      <c r="DQ24" s="600"/>
      <c r="DR24" s="600"/>
      <c r="DS24" s="600"/>
      <c r="DT24" s="600"/>
      <c r="DU24" s="600"/>
      <c r="DV24" s="601"/>
      <c r="DW24" s="604">
        <v>46.1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6913985</v>
      </c>
      <c r="S25" s="611"/>
      <c r="T25" s="611"/>
      <c r="U25" s="611"/>
      <c r="V25" s="611"/>
      <c r="W25" s="611"/>
      <c r="X25" s="611"/>
      <c r="Y25" s="612"/>
      <c r="Z25" s="613">
        <v>58</v>
      </c>
      <c r="AA25" s="613"/>
      <c r="AB25" s="613"/>
      <c r="AC25" s="613"/>
      <c r="AD25" s="614">
        <v>6763217</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1742003</v>
      </c>
      <c r="CS25" s="641"/>
      <c r="CT25" s="641"/>
      <c r="CU25" s="641"/>
      <c r="CV25" s="641"/>
      <c r="CW25" s="641"/>
      <c r="CX25" s="641"/>
      <c r="CY25" s="642"/>
      <c r="CZ25" s="615">
        <v>15.5</v>
      </c>
      <c r="DA25" s="643"/>
      <c r="DB25" s="643"/>
      <c r="DC25" s="645"/>
      <c r="DD25" s="619">
        <v>1621784</v>
      </c>
      <c r="DE25" s="641"/>
      <c r="DF25" s="641"/>
      <c r="DG25" s="641"/>
      <c r="DH25" s="641"/>
      <c r="DI25" s="641"/>
      <c r="DJ25" s="641"/>
      <c r="DK25" s="642"/>
      <c r="DL25" s="619">
        <v>1596818</v>
      </c>
      <c r="DM25" s="641"/>
      <c r="DN25" s="641"/>
      <c r="DO25" s="641"/>
      <c r="DP25" s="641"/>
      <c r="DQ25" s="641"/>
      <c r="DR25" s="641"/>
      <c r="DS25" s="641"/>
      <c r="DT25" s="641"/>
      <c r="DU25" s="641"/>
      <c r="DV25" s="642"/>
      <c r="DW25" s="615">
        <v>23.4</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4473</v>
      </c>
      <c r="S26" s="611"/>
      <c r="T26" s="611"/>
      <c r="U26" s="611"/>
      <c r="V26" s="611"/>
      <c r="W26" s="611"/>
      <c r="X26" s="611"/>
      <c r="Y26" s="612"/>
      <c r="Z26" s="613">
        <v>0</v>
      </c>
      <c r="AA26" s="613"/>
      <c r="AB26" s="613"/>
      <c r="AC26" s="613"/>
      <c r="AD26" s="614">
        <v>4473</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1002636</v>
      </c>
      <c r="CS26" s="611"/>
      <c r="CT26" s="611"/>
      <c r="CU26" s="611"/>
      <c r="CV26" s="611"/>
      <c r="CW26" s="611"/>
      <c r="CX26" s="611"/>
      <c r="CY26" s="612"/>
      <c r="CZ26" s="615">
        <v>8.9</v>
      </c>
      <c r="DA26" s="643"/>
      <c r="DB26" s="643"/>
      <c r="DC26" s="645"/>
      <c r="DD26" s="619">
        <v>934957</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2616</v>
      </c>
      <c r="S27" s="611"/>
      <c r="T27" s="611"/>
      <c r="U27" s="611"/>
      <c r="V27" s="611"/>
      <c r="W27" s="611"/>
      <c r="X27" s="611"/>
      <c r="Y27" s="612"/>
      <c r="Z27" s="613">
        <v>0</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4069780</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2839277</v>
      </c>
      <c r="CS27" s="641"/>
      <c r="CT27" s="641"/>
      <c r="CU27" s="641"/>
      <c r="CV27" s="641"/>
      <c r="CW27" s="641"/>
      <c r="CX27" s="641"/>
      <c r="CY27" s="642"/>
      <c r="CZ27" s="615">
        <v>25.2</v>
      </c>
      <c r="DA27" s="643"/>
      <c r="DB27" s="643"/>
      <c r="DC27" s="645"/>
      <c r="DD27" s="619">
        <v>1126018</v>
      </c>
      <c r="DE27" s="641"/>
      <c r="DF27" s="641"/>
      <c r="DG27" s="641"/>
      <c r="DH27" s="641"/>
      <c r="DI27" s="641"/>
      <c r="DJ27" s="641"/>
      <c r="DK27" s="642"/>
      <c r="DL27" s="619">
        <v>745008</v>
      </c>
      <c r="DM27" s="641"/>
      <c r="DN27" s="641"/>
      <c r="DO27" s="641"/>
      <c r="DP27" s="641"/>
      <c r="DQ27" s="641"/>
      <c r="DR27" s="641"/>
      <c r="DS27" s="641"/>
      <c r="DT27" s="641"/>
      <c r="DU27" s="641"/>
      <c r="DV27" s="642"/>
      <c r="DW27" s="615">
        <v>10.9</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103170</v>
      </c>
      <c r="S28" s="611"/>
      <c r="T28" s="611"/>
      <c r="U28" s="611"/>
      <c r="V28" s="611"/>
      <c r="W28" s="611"/>
      <c r="X28" s="611"/>
      <c r="Y28" s="612"/>
      <c r="Z28" s="613">
        <v>0.9</v>
      </c>
      <c r="AA28" s="613"/>
      <c r="AB28" s="613"/>
      <c r="AC28" s="613"/>
      <c r="AD28" s="614">
        <v>15448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803968</v>
      </c>
      <c r="CS28" s="611"/>
      <c r="CT28" s="611"/>
      <c r="CU28" s="611"/>
      <c r="CV28" s="611"/>
      <c r="CW28" s="611"/>
      <c r="CX28" s="611"/>
      <c r="CY28" s="612"/>
      <c r="CZ28" s="615">
        <v>7.1</v>
      </c>
      <c r="DA28" s="643"/>
      <c r="DB28" s="643"/>
      <c r="DC28" s="645"/>
      <c r="DD28" s="619">
        <v>803968</v>
      </c>
      <c r="DE28" s="611"/>
      <c r="DF28" s="611"/>
      <c r="DG28" s="611"/>
      <c r="DH28" s="611"/>
      <c r="DI28" s="611"/>
      <c r="DJ28" s="611"/>
      <c r="DK28" s="612"/>
      <c r="DL28" s="619">
        <v>803968</v>
      </c>
      <c r="DM28" s="611"/>
      <c r="DN28" s="611"/>
      <c r="DO28" s="611"/>
      <c r="DP28" s="611"/>
      <c r="DQ28" s="611"/>
      <c r="DR28" s="611"/>
      <c r="DS28" s="611"/>
      <c r="DT28" s="611"/>
      <c r="DU28" s="611"/>
      <c r="DV28" s="612"/>
      <c r="DW28" s="615">
        <v>11.8</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11472</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803968</v>
      </c>
      <c r="CS29" s="641"/>
      <c r="CT29" s="641"/>
      <c r="CU29" s="641"/>
      <c r="CV29" s="641"/>
      <c r="CW29" s="641"/>
      <c r="CX29" s="641"/>
      <c r="CY29" s="642"/>
      <c r="CZ29" s="615">
        <v>7.1</v>
      </c>
      <c r="DA29" s="643"/>
      <c r="DB29" s="643"/>
      <c r="DC29" s="645"/>
      <c r="DD29" s="619">
        <v>803968</v>
      </c>
      <c r="DE29" s="641"/>
      <c r="DF29" s="641"/>
      <c r="DG29" s="641"/>
      <c r="DH29" s="641"/>
      <c r="DI29" s="641"/>
      <c r="DJ29" s="641"/>
      <c r="DK29" s="642"/>
      <c r="DL29" s="619">
        <v>803968</v>
      </c>
      <c r="DM29" s="641"/>
      <c r="DN29" s="641"/>
      <c r="DO29" s="641"/>
      <c r="DP29" s="641"/>
      <c r="DQ29" s="641"/>
      <c r="DR29" s="641"/>
      <c r="DS29" s="641"/>
      <c r="DT29" s="641"/>
      <c r="DU29" s="641"/>
      <c r="DV29" s="642"/>
      <c r="DW29" s="615">
        <v>11.8</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1943343</v>
      </c>
      <c r="S30" s="611"/>
      <c r="T30" s="611"/>
      <c r="U30" s="611"/>
      <c r="V30" s="611"/>
      <c r="W30" s="611"/>
      <c r="X30" s="611"/>
      <c r="Y30" s="612"/>
      <c r="Z30" s="613">
        <v>16.3</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784178</v>
      </c>
      <c r="CS30" s="611"/>
      <c r="CT30" s="611"/>
      <c r="CU30" s="611"/>
      <c r="CV30" s="611"/>
      <c r="CW30" s="611"/>
      <c r="CX30" s="611"/>
      <c r="CY30" s="612"/>
      <c r="CZ30" s="615">
        <v>7</v>
      </c>
      <c r="DA30" s="643"/>
      <c r="DB30" s="643"/>
      <c r="DC30" s="645"/>
      <c r="DD30" s="619">
        <v>784178</v>
      </c>
      <c r="DE30" s="611"/>
      <c r="DF30" s="611"/>
      <c r="DG30" s="611"/>
      <c r="DH30" s="611"/>
      <c r="DI30" s="611"/>
      <c r="DJ30" s="611"/>
      <c r="DK30" s="612"/>
      <c r="DL30" s="619">
        <v>784178</v>
      </c>
      <c r="DM30" s="611"/>
      <c r="DN30" s="611"/>
      <c r="DO30" s="611"/>
      <c r="DP30" s="611"/>
      <c r="DQ30" s="611"/>
      <c r="DR30" s="611"/>
      <c r="DS30" s="611"/>
      <c r="DT30" s="611"/>
      <c r="DU30" s="611"/>
      <c r="DV30" s="612"/>
      <c r="DW30" s="615">
        <v>11.5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4" t="s">
        <v>298</v>
      </c>
      <c r="AQ31" s="655"/>
      <c r="AR31" s="655"/>
      <c r="AS31" s="655"/>
      <c r="AT31" s="660" t="s">
        <v>299</v>
      </c>
      <c r="AU31" s="200"/>
      <c r="AV31" s="200"/>
      <c r="AW31" s="200"/>
      <c r="AX31" s="596" t="s">
        <v>177</v>
      </c>
      <c r="AY31" s="597"/>
      <c r="AZ31" s="597"/>
      <c r="BA31" s="597"/>
      <c r="BB31" s="597"/>
      <c r="BC31" s="597"/>
      <c r="BD31" s="597"/>
      <c r="BE31" s="597"/>
      <c r="BF31" s="598"/>
      <c r="BG31" s="663">
        <v>99.2</v>
      </c>
      <c r="BH31" s="664"/>
      <c r="BI31" s="664"/>
      <c r="BJ31" s="664"/>
      <c r="BK31" s="664"/>
      <c r="BL31" s="664"/>
      <c r="BM31" s="605">
        <v>98.2</v>
      </c>
      <c r="BN31" s="664"/>
      <c r="BO31" s="664"/>
      <c r="BP31" s="664"/>
      <c r="BQ31" s="665"/>
      <c r="BR31" s="663">
        <v>99.3</v>
      </c>
      <c r="BS31" s="664"/>
      <c r="BT31" s="664"/>
      <c r="BU31" s="664"/>
      <c r="BV31" s="664"/>
      <c r="BW31" s="664"/>
      <c r="BX31" s="605">
        <v>98.4</v>
      </c>
      <c r="BY31" s="664"/>
      <c r="BZ31" s="664"/>
      <c r="CA31" s="664"/>
      <c r="CB31" s="665"/>
      <c r="CD31" s="650"/>
      <c r="CE31" s="651"/>
      <c r="CF31" s="607" t="s">
        <v>300</v>
      </c>
      <c r="CG31" s="608"/>
      <c r="CH31" s="608"/>
      <c r="CI31" s="608"/>
      <c r="CJ31" s="608"/>
      <c r="CK31" s="608"/>
      <c r="CL31" s="608"/>
      <c r="CM31" s="608"/>
      <c r="CN31" s="608"/>
      <c r="CO31" s="608"/>
      <c r="CP31" s="608"/>
      <c r="CQ31" s="609"/>
      <c r="CR31" s="610">
        <v>19790</v>
      </c>
      <c r="CS31" s="641"/>
      <c r="CT31" s="641"/>
      <c r="CU31" s="641"/>
      <c r="CV31" s="641"/>
      <c r="CW31" s="641"/>
      <c r="CX31" s="641"/>
      <c r="CY31" s="642"/>
      <c r="CZ31" s="615">
        <v>0.2</v>
      </c>
      <c r="DA31" s="643"/>
      <c r="DB31" s="643"/>
      <c r="DC31" s="645"/>
      <c r="DD31" s="619">
        <v>19790</v>
      </c>
      <c r="DE31" s="641"/>
      <c r="DF31" s="641"/>
      <c r="DG31" s="641"/>
      <c r="DH31" s="641"/>
      <c r="DI31" s="641"/>
      <c r="DJ31" s="641"/>
      <c r="DK31" s="642"/>
      <c r="DL31" s="619">
        <v>19790</v>
      </c>
      <c r="DM31" s="641"/>
      <c r="DN31" s="641"/>
      <c r="DO31" s="641"/>
      <c r="DP31" s="641"/>
      <c r="DQ31" s="641"/>
      <c r="DR31" s="641"/>
      <c r="DS31" s="641"/>
      <c r="DT31" s="641"/>
      <c r="DU31" s="641"/>
      <c r="DV31" s="642"/>
      <c r="DW31" s="615">
        <v>0.3</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887014</v>
      </c>
      <c r="S32" s="611"/>
      <c r="T32" s="611"/>
      <c r="U32" s="611"/>
      <c r="V32" s="611"/>
      <c r="W32" s="611"/>
      <c r="X32" s="611"/>
      <c r="Y32" s="612"/>
      <c r="Z32" s="613">
        <v>7.4</v>
      </c>
      <c r="AA32" s="613"/>
      <c r="AB32" s="613"/>
      <c r="AC32" s="613"/>
      <c r="AD32" s="614" t="s">
        <v>121</v>
      </c>
      <c r="AE32" s="614"/>
      <c r="AF32" s="614"/>
      <c r="AG32" s="614"/>
      <c r="AH32" s="614"/>
      <c r="AI32" s="614"/>
      <c r="AJ32" s="614"/>
      <c r="AK32" s="614"/>
      <c r="AL32" s="615" t="s">
        <v>121</v>
      </c>
      <c r="AM32" s="616"/>
      <c r="AN32" s="616"/>
      <c r="AO32" s="617"/>
      <c r="AP32" s="656"/>
      <c r="AQ32" s="657"/>
      <c r="AR32" s="657"/>
      <c r="AS32" s="657"/>
      <c r="AT32" s="661"/>
      <c r="AU32" s="196" t="s">
        <v>302</v>
      </c>
      <c r="AX32" s="607" t="s">
        <v>303</v>
      </c>
      <c r="AY32" s="608"/>
      <c r="AZ32" s="608"/>
      <c r="BA32" s="608"/>
      <c r="BB32" s="608"/>
      <c r="BC32" s="608"/>
      <c r="BD32" s="608"/>
      <c r="BE32" s="608"/>
      <c r="BF32" s="609"/>
      <c r="BG32" s="666">
        <v>98.9</v>
      </c>
      <c r="BH32" s="641"/>
      <c r="BI32" s="641"/>
      <c r="BJ32" s="641"/>
      <c r="BK32" s="641"/>
      <c r="BL32" s="641"/>
      <c r="BM32" s="616">
        <v>97.9</v>
      </c>
      <c r="BN32" s="641"/>
      <c r="BO32" s="641"/>
      <c r="BP32" s="641"/>
      <c r="BQ32" s="667"/>
      <c r="BR32" s="666">
        <v>99.2</v>
      </c>
      <c r="BS32" s="641"/>
      <c r="BT32" s="641"/>
      <c r="BU32" s="641"/>
      <c r="BV32" s="641"/>
      <c r="BW32" s="641"/>
      <c r="BX32" s="616">
        <v>98.4</v>
      </c>
      <c r="BY32" s="641"/>
      <c r="BZ32" s="641"/>
      <c r="CA32" s="641"/>
      <c r="CB32" s="667"/>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9899</v>
      </c>
      <c r="S33" s="611"/>
      <c r="T33" s="611"/>
      <c r="U33" s="611"/>
      <c r="V33" s="611"/>
      <c r="W33" s="611"/>
      <c r="X33" s="611"/>
      <c r="Y33" s="612"/>
      <c r="Z33" s="613">
        <v>0.1</v>
      </c>
      <c r="AA33" s="613"/>
      <c r="AB33" s="613"/>
      <c r="AC33" s="613"/>
      <c r="AD33" s="614">
        <v>5440</v>
      </c>
      <c r="AE33" s="614"/>
      <c r="AF33" s="614"/>
      <c r="AG33" s="614"/>
      <c r="AH33" s="614"/>
      <c r="AI33" s="614"/>
      <c r="AJ33" s="614"/>
      <c r="AK33" s="614"/>
      <c r="AL33" s="615">
        <v>0.1</v>
      </c>
      <c r="AM33" s="616"/>
      <c r="AN33" s="616"/>
      <c r="AO33" s="617"/>
      <c r="AP33" s="658"/>
      <c r="AQ33" s="659"/>
      <c r="AR33" s="659"/>
      <c r="AS33" s="659"/>
      <c r="AT33" s="662"/>
      <c r="AU33" s="201"/>
      <c r="AV33" s="201"/>
      <c r="AW33" s="201"/>
      <c r="AX33" s="631" t="s">
        <v>306</v>
      </c>
      <c r="AY33" s="632"/>
      <c r="AZ33" s="632"/>
      <c r="BA33" s="632"/>
      <c r="BB33" s="632"/>
      <c r="BC33" s="632"/>
      <c r="BD33" s="632"/>
      <c r="BE33" s="632"/>
      <c r="BF33" s="633"/>
      <c r="BG33" s="668">
        <v>99.4</v>
      </c>
      <c r="BH33" s="669"/>
      <c r="BI33" s="669"/>
      <c r="BJ33" s="669"/>
      <c r="BK33" s="669"/>
      <c r="BL33" s="669"/>
      <c r="BM33" s="670">
        <v>98.2</v>
      </c>
      <c r="BN33" s="669"/>
      <c r="BO33" s="669"/>
      <c r="BP33" s="669"/>
      <c r="BQ33" s="671"/>
      <c r="BR33" s="668">
        <v>99.4</v>
      </c>
      <c r="BS33" s="669"/>
      <c r="BT33" s="669"/>
      <c r="BU33" s="669"/>
      <c r="BV33" s="669"/>
      <c r="BW33" s="669"/>
      <c r="BX33" s="670">
        <v>98.3</v>
      </c>
      <c r="BY33" s="669"/>
      <c r="BZ33" s="669"/>
      <c r="CA33" s="669"/>
      <c r="CB33" s="671"/>
      <c r="CD33" s="607" t="s">
        <v>307</v>
      </c>
      <c r="CE33" s="608"/>
      <c r="CF33" s="608"/>
      <c r="CG33" s="608"/>
      <c r="CH33" s="608"/>
      <c r="CI33" s="608"/>
      <c r="CJ33" s="608"/>
      <c r="CK33" s="608"/>
      <c r="CL33" s="608"/>
      <c r="CM33" s="608"/>
      <c r="CN33" s="608"/>
      <c r="CO33" s="608"/>
      <c r="CP33" s="608"/>
      <c r="CQ33" s="609"/>
      <c r="CR33" s="610">
        <v>4735492</v>
      </c>
      <c r="CS33" s="641"/>
      <c r="CT33" s="641"/>
      <c r="CU33" s="641"/>
      <c r="CV33" s="641"/>
      <c r="CW33" s="641"/>
      <c r="CX33" s="641"/>
      <c r="CY33" s="642"/>
      <c r="CZ33" s="615">
        <v>42</v>
      </c>
      <c r="DA33" s="643"/>
      <c r="DB33" s="643"/>
      <c r="DC33" s="645"/>
      <c r="DD33" s="619">
        <v>4055367</v>
      </c>
      <c r="DE33" s="641"/>
      <c r="DF33" s="641"/>
      <c r="DG33" s="641"/>
      <c r="DH33" s="641"/>
      <c r="DI33" s="641"/>
      <c r="DJ33" s="641"/>
      <c r="DK33" s="642"/>
      <c r="DL33" s="619">
        <v>3438510</v>
      </c>
      <c r="DM33" s="641"/>
      <c r="DN33" s="641"/>
      <c r="DO33" s="641"/>
      <c r="DP33" s="641"/>
      <c r="DQ33" s="641"/>
      <c r="DR33" s="641"/>
      <c r="DS33" s="641"/>
      <c r="DT33" s="641"/>
      <c r="DU33" s="641"/>
      <c r="DV33" s="642"/>
      <c r="DW33" s="615">
        <v>50.4</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69130</v>
      </c>
      <c r="S34" s="611"/>
      <c r="T34" s="611"/>
      <c r="U34" s="611"/>
      <c r="V34" s="611"/>
      <c r="W34" s="611"/>
      <c r="X34" s="611"/>
      <c r="Y34" s="612"/>
      <c r="Z34" s="613">
        <v>0.6</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1399133</v>
      </c>
      <c r="CS34" s="611"/>
      <c r="CT34" s="611"/>
      <c r="CU34" s="611"/>
      <c r="CV34" s="611"/>
      <c r="CW34" s="611"/>
      <c r="CX34" s="611"/>
      <c r="CY34" s="612"/>
      <c r="CZ34" s="615">
        <v>12.4</v>
      </c>
      <c r="DA34" s="643"/>
      <c r="DB34" s="643"/>
      <c r="DC34" s="645"/>
      <c r="DD34" s="619">
        <v>1161851</v>
      </c>
      <c r="DE34" s="611"/>
      <c r="DF34" s="611"/>
      <c r="DG34" s="611"/>
      <c r="DH34" s="611"/>
      <c r="DI34" s="611"/>
      <c r="DJ34" s="611"/>
      <c r="DK34" s="612"/>
      <c r="DL34" s="619">
        <v>1018024</v>
      </c>
      <c r="DM34" s="611"/>
      <c r="DN34" s="611"/>
      <c r="DO34" s="611"/>
      <c r="DP34" s="611"/>
      <c r="DQ34" s="611"/>
      <c r="DR34" s="611"/>
      <c r="DS34" s="611"/>
      <c r="DT34" s="611"/>
      <c r="DU34" s="611"/>
      <c r="DV34" s="612"/>
      <c r="DW34" s="615">
        <v>14.9</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783322</v>
      </c>
      <c r="S35" s="611"/>
      <c r="T35" s="611"/>
      <c r="U35" s="611"/>
      <c r="V35" s="611"/>
      <c r="W35" s="611"/>
      <c r="X35" s="611"/>
      <c r="Y35" s="612"/>
      <c r="Z35" s="613">
        <v>6.6</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169919</v>
      </c>
      <c r="CS35" s="641"/>
      <c r="CT35" s="641"/>
      <c r="CU35" s="641"/>
      <c r="CV35" s="641"/>
      <c r="CW35" s="641"/>
      <c r="CX35" s="641"/>
      <c r="CY35" s="642"/>
      <c r="CZ35" s="615">
        <v>1.5</v>
      </c>
      <c r="DA35" s="643"/>
      <c r="DB35" s="643"/>
      <c r="DC35" s="645"/>
      <c r="DD35" s="619">
        <v>92925</v>
      </c>
      <c r="DE35" s="641"/>
      <c r="DF35" s="641"/>
      <c r="DG35" s="641"/>
      <c r="DH35" s="641"/>
      <c r="DI35" s="641"/>
      <c r="DJ35" s="641"/>
      <c r="DK35" s="642"/>
      <c r="DL35" s="619">
        <v>74527</v>
      </c>
      <c r="DM35" s="641"/>
      <c r="DN35" s="641"/>
      <c r="DO35" s="641"/>
      <c r="DP35" s="641"/>
      <c r="DQ35" s="641"/>
      <c r="DR35" s="641"/>
      <c r="DS35" s="641"/>
      <c r="DT35" s="641"/>
      <c r="DU35" s="641"/>
      <c r="DV35" s="642"/>
      <c r="DW35" s="615">
        <v>1.1000000000000001</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599677</v>
      </c>
      <c r="S36" s="611"/>
      <c r="T36" s="611"/>
      <c r="U36" s="611"/>
      <c r="V36" s="611"/>
      <c r="W36" s="611"/>
      <c r="X36" s="611"/>
      <c r="Y36" s="612"/>
      <c r="Z36" s="613">
        <v>5</v>
      </c>
      <c r="AA36" s="613"/>
      <c r="AB36" s="613"/>
      <c r="AC36" s="613"/>
      <c r="AD36" s="614" t="s">
        <v>121</v>
      </c>
      <c r="AE36" s="614"/>
      <c r="AF36" s="614"/>
      <c r="AG36" s="614"/>
      <c r="AH36" s="614"/>
      <c r="AI36" s="614"/>
      <c r="AJ36" s="614"/>
      <c r="AK36" s="614"/>
      <c r="AL36" s="615" t="s">
        <v>121</v>
      </c>
      <c r="AM36" s="616"/>
      <c r="AN36" s="616"/>
      <c r="AO36" s="617"/>
      <c r="AP36" s="206"/>
      <c r="AQ36" s="672" t="s">
        <v>315</v>
      </c>
      <c r="AR36" s="673"/>
      <c r="AS36" s="673"/>
      <c r="AT36" s="673"/>
      <c r="AU36" s="673"/>
      <c r="AV36" s="673"/>
      <c r="AW36" s="673"/>
      <c r="AX36" s="673"/>
      <c r="AY36" s="674"/>
      <c r="AZ36" s="599">
        <v>1208545</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54869</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1780673</v>
      </c>
      <c r="CS36" s="611"/>
      <c r="CT36" s="611"/>
      <c r="CU36" s="611"/>
      <c r="CV36" s="611"/>
      <c r="CW36" s="611"/>
      <c r="CX36" s="611"/>
      <c r="CY36" s="612"/>
      <c r="CZ36" s="615">
        <v>15.8</v>
      </c>
      <c r="DA36" s="643"/>
      <c r="DB36" s="643"/>
      <c r="DC36" s="645"/>
      <c r="DD36" s="619">
        <v>1627597</v>
      </c>
      <c r="DE36" s="611"/>
      <c r="DF36" s="611"/>
      <c r="DG36" s="611"/>
      <c r="DH36" s="611"/>
      <c r="DI36" s="611"/>
      <c r="DJ36" s="611"/>
      <c r="DK36" s="612"/>
      <c r="DL36" s="619">
        <v>1568615</v>
      </c>
      <c r="DM36" s="611"/>
      <c r="DN36" s="611"/>
      <c r="DO36" s="611"/>
      <c r="DP36" s="611"/>
      <c r="DQ36" s="611"/>
      <c r="DR36" s="611"/>
      <c r="DS36" s="611"/>
      <c r="DT36" s="611"/>
      <c r="DU36" s="611"/>
      <c r="DV36" s="612"/>
      <c r="DW36" s="615">
        <v>23</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99208</v>
      </c>
      <c r="S37" s="611"/>
      <c r="T37" s="611"/>
      <c r="U37" s="611"/>
      <c r="V37" s="611"/>
      <c r="W37" s="611"/>
      <c r="X37" s="611"/>
      <c r="Y37" s="612"/>
      <c r="Z37" s="613">
        <v>0.8</v>
      </c>
      <c r="AA37" s="613"/>
      <c r="AB37" s="613"/>
      <c r="AC37" s="613"/>
      <c r="AD37" s="614">
        <v>776</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168779</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44374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1019673</v>
      </c>
      <c r="CS37" s="641"/>
      <c r="CT37" s="641"/>
      <c r="CU37" s="641"/>
      <c r="CV37" s="641"/>
      <c r="CW37" s="641"/>
      <c r="CX37" s="641"/>
      <c r="CY37" s="642"/>
      <c r="CZ37" s="615">
        <v>9</v>
      </c>
      <c r="DA37" s="643"/>
      <c r="DB37" s="643"/>
      <c r="DC37" s="645"/>
      <c r="DD37" s="619">
        <v>1019673</v>
      </c>
      <c r="DE37" s="641"/>
      <c r="DF37" s="641"/>
      <c r="DG37" s="641"/>
      <c r="DH37" s="641"/>
      <c r="DI37" s="641"/>
      <c r="DJ37" s="641"/>
      <c r="DK37" s="642"/>
      <c r="DL37" s="619">
        <v>1019673</v>
      </c>
      <c r="DM37" s="641"/>
      <c r="DN37" s="641"/>
      <c r="DO37" s="641"/>
      <c r="DP37" s="641"/>
      <c r="DQ37" s="641"/>
      <c r="DR37" s="641"/>
      <c r="DS37" s="641"/>
      <c r="DT37" s="641"/>
      <c r="DU37" s="641"/>
      <c r="DV37" s="642"/>
      <c r="DW37" s="615">
        <v>15</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487100</v>
      </c>
      <c r="S38" s="611"/>
      <c r="T38" s="611"/>
      <c r="U38" s="611"/>
      <c r="V38" s="611"/>
      <c r="W38" s="611"/>
      <c r="X38" s="611"/>
      <c r="Y38" s="612"/>
      <c r="Z38" s="613">
        <v>4.0999999999999996</v>
      </c>
      <c r="AA38" s="613"/>
      <c r="AB38" s="613"/>
      <c r="AC38" s="613"/>
      <c r="AD38" s="614" t="s">
        <v>121</v>
      </c>
      <c r="AE38" s="614"/>
      <c r="AF38" s="614"/>
      <c r="AG38" s="614"/>
      <c r="AH38" s="614"/>
      <c r="AI38" s="614"/>
      <c r="AJ38" s="614"/>
      <c r="AK38" s="614"/>
      <c r="AL38" s="615" t="s">
        <v>121</v>
      </c>
      <c r="AM38" s="616"/>
      <c r="AN38" s="616"/>
      <c r="AO38" s="617"/>
      <c r="AQ38" s="676" t="s">
        <v>323</v>
      </c>
      <c r="AR38" s="677"/>
      <c r="AS38" s="677"/>
      <c r="AT38" s="677"/>
      <c r="AU38" s="677"/>
      <c r="AV38" s="677"/>
      <c r="AW38" s="677"/>
      <c r="AX38" s="677"/>
      <c r="AY38" s="678"/>
      <c r="AZ38" s="610">
        <v>4857</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3972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1034909</v>
      </c>
      <c r="CS38" s="611"/>
      <c r="CT38" s="611"/>
      <c r="CU38" s="611"/>
      <c r="CV38" s="611"/>
      <c r="CW38" s="611"/>
      <c r="CX38" s="611"/>
      <c r="CY38" s="612"/>
      <c r="CZ38" s="615">
        <v>9.1999999999999993</v>
      </c>
      <c r="DA38" s="643"/>
      <c r="DB38" s="643"/>
      <c r="DC38" s="645"/>
      <c r="DD38" s="619">
        <v>840266</v>
      </c>
      <c r="DE38" s="611"/>
      <c r="DF38" s="611"/>
      <c r="DG38" s="611"/>
      <c r="DH38" s="611"/>
      <c r="DI38" s="611"/>
      <c r="DJ38" s="611"/>
      <c r="DK38" s="612"/>
      <c r="DL38" s="619">
        <v>777344</v>
      </c>
      <c r="DM38" s="611"/>
      <c r="DN38" s="611"/>
      <c r="DO38" s="611"/>
      <c r="DP38" s="611"/>
      <c r="DQ38" s="611"/>
      <c r="DR38" s="611"/>
      <c r="DS38" s="611"/>
      <c r="DT38" s="611"/>
      <c r="DU38" s="611"/>
      <c r="DV38" s="612"/>
      <c r="DW38" s="615">
        <v>11.4</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327</v>
      </c>
      <c r="AR39" s="677"/>
      <c r="AS39" s="677"/>
      <c r="AT39" s="677"/>
      <c r="AU39" s="677"/>
      <c r="AV39" s="677"/>
      <c r="AW39" s="677"/>
      <c r="AX39" s="677"/>
      <c r="AY39" s="678"/>
      <c r="AZ39" s="610" t="s">
        <v>121</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6035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348970</v>
      </c>
      <c r="CS39" s="641"/>
      <c r="CT39" s="641"/>
      <c r="CU39" s="641"/>
      <c r="CV39" s="641"/>
      <c r="CW39" s="641"/>
      <c r="CX39" s="641"/>
      <c r="CY39" s="642"/>
      <c r="CZ39" s="615">
        <v>3.1</v>
      </c>
      <c r="DA39" s="643"/>
      <c r="DB39" s="643"/>
      <c r="DC39" s="645"/>
      <c r="DD39" s="619">
        <v>330840</v>
      </c>
      <c r="DE39" s="641"/>
      <c r="DF39" s="641"/>
      <c r="DG39" s="641"/>
      <c r="DH39" s="641"/>
      <c r="DI39" s="641"/>
      <c r="DJ39" s="641"/>
      <c r="DK39" s="642"/>
      <c r="DL39" s="619" t="s">
        <v>121</v>
      </c>
      <c r="DM39" s="641"/>
      <c r="DN39" s="641"/>
      <c r="DO39" s="641"/>
      <c r="DP39" s="641"/>
      <c r="DQ39" s="641"/>
      <c r="DR39" s="641"/>
      <c r="DS39" s="641"/>
      <c r="DT39" s="641"/>
      <c r="DU39" s="641"/>
      <c r="DV39" s="642"/>
      <c r="DW39" s="615" t="s">
        <v>121</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30000</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6" t="s">
        <v>331</v>
      </c>
      <c r="AR40" s="677"/>
      <c r="AS40" s="677"/>
      <c r="AT40" s="677"/>
      <c r="AU40" s="677"/>
      <c r="AV40" s="677"/>
      <c r="AW40" s="677"/>
      <c r="AX40" s="677"/>
      <c r="AY40" s="678"/>
      <c r="AZ40" s="610" t="s">
        <v>121</v>
      </c>
      <c r="BA40" s="611"/>
      <c r="BB40" s="611"/>
      <c r="BC40" s="611"/>
      <c r="BD40" s="641"/>
      <c r="BE40" s="641"/>
      <c r="BF40" s="667"/>
      <c r="BG40" s="656" t="s">
        <v>332</v>
      </c>
      <c r="BH40" s="657"/>
      <c r="BI40" s="657"/>
      <c r="BJ40" s="657"/>
      <c r="BK40" s="657"/>
      <c r="BL40" s="202"/>
      <c r="BM40" s="608" t="s">
        <v>333</v>
      </c>
      <c r="BN40" s="608"/>
      <c r="BO40" s="608"/>
      <c r="BP40" s="608"/>
      <c r="BQ40" s="608"/>
      <c r="BR40" s="608"/>
      <c r="BS40" s="608"/>
      <c r="BT40" s="608"/>
      <c r="BU40" s="609"/>
      <c r="BV40" s="610">
        <v>100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1888</v>
      </c>
      <c r="CS40" s="611"/>
      <c r="CT40" s="611"/>
      <c r="CU40" s="611"/>
      <c r="CV40" s="611"/>
      <c r="CW40" s="611"/>
      <c r="CX40" s="611"/>
      <c r="CY40" s="612"/>
      <c r="CZ40" s="615">
        <v>0</v>
      </c>
      <c r="DA40" s="643"/>
      <c r="DB40" s="643"/>
      <c r="DC40" s="645"/>
      <c r="DD40" s="619">
        <v>1888</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2">
      <c r="B41" s="631" t="s">
        <v>335</v>
      </c>
      <c r="C41" s="632"/>
      <c r="D41" s="632"/>
      <c r="E41" s="632"/>
      <c r="F41" s="632"/>
      <c r="G41" s="632"/>
      <c r="H41" s="632"/>
      <c r="I41" s="632"/>
      <c r="J41" s="632"/>
      <c r="K41" s="632"/>
      <c r="L41" s="632"/>
      <c r="M41" s="632"/>
      <c r="N41" s="632"/>
      <c r="O41" s="632"/>
      <c r="P41" s="632"/>
      <c r="Q41" s="633"/>
      <c r="R41" s="685">
        <v>11914409</v>
      </c>
      <c r="S41" s="686"/>
      <c r="T41" s="686"/>
      <c r="U41" s="686"/>
      <c r="V41" s="686"/>
      <c r="W41" s="686"/>
      <c r="X41" s="686"/>
      <c r="Y41" s="687"/>
      <c r="Z41" s="688">
        <v>100</v>
      </c>
      <c r="AA41" s="688"/>
      <c r="AB41" s="688"/>
      <c r="AC41" s="688"/>
      <c r="AD41" s="689">
        <v>6789354</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277583</v>
      </c>
      <c r="BA41" s="611"/>
      <c r="BB41" s="611"/>
      <c r="BC41" s="611"/>
      <c r="BD41" s="641"/>
      <c r="BE41" s="641"/>
      <c r="BF41" s="667"/>
      <c r="BG41" s="656"/>
      <c r="BH41" s="657"/>
      <c r="BI41" s="657"/>
      <c r="BJ41" s="657"/>
      <c r="BK41" s="657"/>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1"/>
      <c r="CT41" s="641"/>
      <c r="CU41" s="641"/>
      <c r="CV41" s="641"/>
      <c r="CW41" s="641"/>
      <c r="CX41" s="641"/>
      <c r="CY41" s="642"/>
      <c r="CZ41" s="615" t="s">
        <v>121</v>
      </c>
      <c r="DA41" s="643"/>
      <c r="DB41" s="643"/>
      <c r="DC41" s="645"/>
      <c r="DD41" s="619" t="s">
        <v>121</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757326</v>
      </c>
      <c r="BA42" s="686"/>
      <c r="BB42" s="686"/>
      <c r="BC42" s="686"/>
      <c r="BD42" s="669"/>
      <c r="BE42" s="669"/>
      <c r="BF42" s="671"/>
      <c r="BG42" s="658"/>
      <c r="BH42" s="659"/>
      <c r="BI42" s="659"/>
      <c r="BJ42" s="659"/>
      <c r="BK42" s="659"/>
      <c r="BL42" s="203"/>
      <c r="BM42" s="632" t="s">
        <v>340</v>
      </c>
      <c r="BN42" s="632"/>
      <c r="BO42" s="632"/>
      <c r="BP42" s="632"/>
      <c r="BQ42" s="632"/>
      <c r="BR42" s="632"/>
      <c r="BS42" s="632"/>
      <c r="BT42" s="632"/>
      <c r="BU42" s="633"/>
      <c r="BV42" s="685">
        <v>358</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1153595</v>
      </c>
      <c r="CS42" s="641"/>
      <c r="CT42" s="641"/>
      <c r="CU42" s="641"/>
      <c r="CV42" s="641"/>
      <c r="CW42" s="641"/>
      <c r="CX42" s="641"/>
      <c r="CY42" s="642"/>
      <c r="CZ42" s="615">
        <v>10.199999999999999</v>
      </c>
      <c r="DA42" s="643"/>
      <c r="DB42" s="643"/>
      <c r="DC42" s="645"/>
      <c r="DD42" s="619">
        <v>80707</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19310</v>
      </c>
      <c r="CS43" s="641"/>
      <c r="CT43" s="641"/>
      <c r="CU43" s="641"/>
      <c r="CV43" s="641"/>
      <c r="CW43" s="641"/>
      <c r="CX43" s="641"/>
      <c r="CY43" s="642"/>
      <c r="CZ43" s="615">
        <v>0.2</v>
      </c>
      <c r="DA43" s="643"/>
      <c r="DB43" s="643"/>
      <c r="DC43" s="645"/>
      <c r="DD43" s="619">
        <v>19310</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1153595</v>
      </c>
      <c r="CS44" s="611"/>
      <c r="CT44" s="611"/>
      <c r="CU44" s="611"/>
      <c r="CV44" s="611"/>
      <c r="CW44" s="611"/>
      <c r="CX44" s="611"/>
      <c r="CY44" s="612"/>
      <c r="CZ44" s="615">
        <v>10.199999999999999</v>
      </c>
      <c r="DA44" s="616"/>
      <c r="DB44" s="616"/>
      <c r="DC44" s="622"/>
      <c r="DD44" s="619">
        <v>80707</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399985</v>
      </c>
      <c r="CS45" s="641"/>
      <c r="CT45" s="641"/>
      <c r="CU45" s="641"/>
      <c r="CV45" s="641"/>
      <c r="CW45" s="641"/>
      <c r="CX45" s="641"/>
      <c r="CY45" s="642"/>
      <c r="CZ45" s="615">
        <v>3.5</v>
      </c>
      <c r="DA45" s="643"/>
      <c r="DB45" s="643"/>
      <c r="DC45" s="645"/>
      <c r="DD45" s="619">
        <v>8502</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753610</v>
      </c>
      <c r="CS46" s="611"/>
      <c r="CT46" s="611"/>
      <c r="CU46" s="611"/>
      <c r="CV46" s="611"/>
      <c r="CW46" s="611"/>
      <c r="CX46" s="611"/>
      <c r="CY46" s="612"/>
      <c r="CZ46" s="615">
        <v>6.7</v>
      </c>
      <c r="DA46" s="616"/>
      <c r="DB46" s="616"/>
      <c r="DC46" s="622"/>
      <c r="DD46" s="619">
        <v>72205</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121</v>
      </c>
      <c r="CS47" s="641"/>
      <c r="CT47" s="641"/>
      <c r="CU47" s="641"/>
      <c r="CV47" s="641"/>
      <c r="CW47" s="641"/>
      <c r="CX47" s="641"/>
      <c r="CY47" s="642"/>
      <c r="CZ47" s="615" t="s">
        <v>121</v>
      </c>
      <c r="DA47" s="643"/>
      <c r="DB47" s="643"/>
      <c r="DC47" s="645"/>
      <c r="DD47" s="619" t="s">
        <v>121</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ht="11"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351</v>
      </c>
      <c r="CE49" s="632"/>
      <c r="CF49" s="632"/>
      <c r="CG49" s="632"/>
      <c r="CH49" s="632"/>
      <c r="CI49" s="632"/>
      <c r="CJ49" s="632"/>
      <c r="CK49" s="632"/>
      <c r="CL49" s="632"/>
      <c r="CM49" s="632"/>
      <c r="CN49" s="632"/>
      <c r="CO49" s="632"/>
      <c r="CP49" s="632"/>
      <c r="CQ49" s="633"/>
      <c r="CR49" s="685">
        <v>11274335</v>
      </c>
      <c r="CS49" s="669"/>
      <c r="CT49" s="669"/>
      <c r="CU49" s="669"/>
      <c r="CV49" s="669"/>
      <c r="CW49" s="669"/>
      <c r="CX49" s="669"/>
      <c r="CY49" s="698"/>
      <c r="CZ49" s="690">
        <v>100</v>
      </c>
      <c r="DA49" s="699"/>
      <c r="DB49" s="699"/>
      <c r="DC49" s="700"/>
      <c r="DD49" s="701">
        <v>7687844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AFAI3VGPvYE1hIvbJfColUKENSXJH/bndKJ8Xg7hZB8plQA6FyvjHCACTc0sCCd+FdmM9+FZac7M6Af1HlvVA==" saltValue="O1MOQxQHstO2zDJzaFdVc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70" zoomScaleNormal="25" zoomScaleSheetLayoutView="70" workbookViewId="0">
      <selection activeCell="DG116" sqref="DG116:DK116"/>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2">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7"/>
    </row>
    <row r="6" spans="1:131" s="218" customFormat="1" ht="26.25" customHeight="1" thickBot="1" x14ac:dyDescent="0.25">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7"/>
    </row>
    <row r="7" spans="1:131" s="218" customFormat="1" ht="26.25" customHeight="1" thickTop="1" x14ac:dyDescent="0.2">
      <c r="A7" s="219">
        <v>1</v>
      </c>
      <c r="B7" s="747" t="s">
        <v>374</v>
      </c>
      <c r="C7" s="748"/>
      <c r="D7" s="748"/>
      <c r="E7" s="748"/>
      <c r="F7" s="748"/>
      <c r="G7" s="748"/>
      <c r="H7" s="748"/>
      <c r="I7" s="748"/>
      <c r="J7" s="748"/>
      <c r="K7" s="748"/>
      <c r="L7" s="748"/>
      <c r="M7" s="748"/>
      <c r="N7" s="748"/>
      <c r="O7" s="748"/>
      <c r="P7" s="749"/>
      <c r="Q7" s="750">
        <v>11921</v>
      </c>
      <c r="R7" s="751"/>
      <c r="S7" s="751"/>
      <c r="T7" s="751"/>
      <c r="U7" s="751"/>
      <c r="V7" s="751">
        <v>11280</v>
      </c>
      <c r="W7" s="751"/>
      <c r="X7" s="751"/>
      <c r="Y7" s="751"/>
      <c r="Z7" s="751"/>
      <c r="AA7" s="751">
        <v>640</v>
      </c>
      <c r="AB7" s="751"/>
      <c r="AC7" s="751"/>
      <c r="AD7" s="751"/>
      <c r="AE7" s="752"/>
      <c r="AF7" s="753">
        <v>604</v>
      </c>
      <c r="AG7" s="754"/>
      <c r="AH7" s="754"/>
      <c r="AI7" s="754"/>
      <c r="AJ7" s="755"/>
      <c r="AK7" s="756">
        <v>783</v>
      </c>
      <c r="AL7" s="757"/>
      <c r="AM7" s="757"/>
      <c r="AN7" s="757"/>
      <c r="AO7" s="757"/>
      <c r="AP7" s="757">
        <v>6903</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9">
        <v>1</v>
      </c>
      <c r="BR7" s="220"/>
      <c r="BS7" s="733" t="s">
        <v>555</v>
      </c>
      <c r="BT7" s="734"/>
      <c r="BU7" s="734"/>
      <c r="BV7" s="734"/>
      <c r="BW7" s="734"/>
      <c r="BX7" s="734"/>
      <c r="BY7" s="734"/>
      <c r="BZ7" s="734"/>
      <c r="CA7" s="734"/>
      <c r="CB7" s="734"/>
      <c r="CC7" s="734"/>
      <c r="CD7" s="734"/>
      <c r="CE7" s="734"/>
      <c r="CF7" s="734"/>
      <c r="CG7" s="760"/>
      <c r="CH7" s="730">
        <v>0</v>
      </c>
      <c r="CI7" s="731"/>
      <c r="CJ7" s="731"/>
      <c r="CK7" s="731"/>
      <c r="CL7" s="732"/>
      <c r="CM7" s="730">
        <v>1378</v>
      </c>
      <c r="CN7" s="731"/>
      <c r="CO7" s="731"/>
      <c r="CP7" s="731"/>
      <c r="CQ7" s="732"/>
      <c r="CR7" s="730">
        <v>5</v>
      </c>
      <c r="CS7" s="731"/>
      <c r="CT7" s="731"/>
      <c r="CU7" s="731"/>
      <c r="CV7" s="732"/>
      <c r="CW7" s="730" t="s">
        <v>487</v>
      </c>
      <c r="CX7" s="731"/>
      <c r="CY7" s="731"/>
      <c r="CZ7" s="731"/>
      <c r="DA7" s="732"/>
      <c r="DB7" s="730" t="s">
        <v>487</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17"/>
    </row>
    <row r="8" spans="1:131" s="218" customFormat="1" ht="26.25" customHeight="1" x14ac:dyDescent="0.2">
      <c r="A8" s="221">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1">
        <v>2</v>
      </c>
      <c r="BR8" s="222"/>
      <c r="BS8" s="769" t="s">
        <v>556</v>
      </c>
      <c r="BT8" s="770"/>
      <c r="BU8" s="770"/>
      <c r="BV8" s="770"/>
      <c r="BW8" s="770"/>
      <c r="BX8" s="770"/>
      <c r="BY8" s="770"/>
      <c r="BZ8" s="770"/>
      <c r="CA8" s="770"/>
      <c r="CB8" s="770"/>
      <c r="CC8" s="770"/>
      <c r="CD8" s="770"/>
      <c r="CE8" s="770"/>
      <c r="CF8" s="770"/>
      <c r="CG8" s="771"/>
      <c r="CH8" s="772">
        <v>0</v>
      </c>
      <c r="CI8" s="773"/>
      <c r="CJ8" s="773"/>
      <c r="CK8" s="773"/>
      <c r="CL8" s="774"/>
      <c r="CM8" s="772">
        <v>68</v>
      </c>
      <c r="CN8" s="773"/>
      <c r="CO8" s="773"/>
      <c r="CP8" s="773"/>
      <c r="CQ8" s="774"/>
      <c r="CR8" s="772">
        <v>30</v>
      </c>
      <c r="CS8" s="773"/>
      <c r="CT8" s="773"/>
      <c r="CU8" s="773"/>
      <c r="CV8" s="774"/>
      <c r="CW8" s="772">
        <v>16</v>
      </c>
      <c r="CX8" s="773"/>
      <c r="CY8" s="773"/>
      <c r="CZ8" s="773"/>
      <c r="DA8" s="774"/>
      <c r="DB8" s="772" t="s">
        <v>487</v>
      </c>
      <c r="DC8" s="773"/>
      <c r="DD8" s="773"/>
      <c r="DE8" s="773"/>
      <c r="DF8" s="774"/>
      <c r="DG8" s="772" t="s">
        <v>487</v>
      </c>
      <c r="DH8" s="773"/>
      <c r="DI8" s="773"/>
      <c r="DJ8" s="773"/>
      <c r="DK8" s="774"/>
      <c r="DL8" s="772" t="s">
        <v>487</v>
      </c>
      <c r="DM8" s="773"/>
      <c r="DN8" s="773"/>
      <c r="DO8" s="773"/>
      <c r="DP8" s="774"/>
      <c r="DQ8" s="772" t="s">
        <v>487</v>
      </c>
      <c r="DR8" s="773"/>
      <c r="DS8" s="773"/>
      <c r="DT8" s="773"/>
      <c r="DU8" s="774"/>
      <c r="DV8" s="769"/>
      <c r="DW8" s="770"/>
      <c r="DX8" s="770"/>
      <c r="DY8" s="770"/>
      <c r="DZ8" s="775"/>
      <c r="EA8" s="217"/>
    </row>
    <row r="9" spans="1:131" s="218" customFormat="1" ht="26.25" customHeight="1" x14ac:dyDescent="0.2">
      <c r="A9" s="221">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1">
        <v>3</v>
      </c>
      <c r="BR9" s="222"/>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17"/>
    </row>
    <row r="10" spans="1:131" s="218" customFormat="1" ht="26.25" customHeight="1" x14ac:dyDescent="0.2">
      <c r="A10" s="221">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1">
        <v>4</v>
      </c>
      <c r="BR10" s="222"/>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17"/>
    </row>
    <row r="11" spans="1:131" s="218" customFormat="1" ht="26.25" customHeight="1" x14ac:dyDescent="0.2">
      <c r="A11" s="221">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1">
        <v>5</v>
      </c>
      <c r="BR11" s="222"/>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7"/>
    </row>
    <row r="12" spans="1:131" s="218" customFormat="1" ht="26.25" customHeight="1" x14ac:dyDescent="0.2">
      <c r="A12" s="221">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1">
        <v>6</v>
      </c>
      <c r="BR12" s="222"/>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7"/>
    </row>
    <row r="13" spans="1:131" s="218" customFormat="1" ht="26.25" customHeight="1" x14ac:dyDescent="0.2">
      <c r="A13" s="221">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1">
        <v>7</v>
      </c>
      <c r="BR13" s="222"/>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7"/>
    </row>
    <row r="14" spans="1:131" s="218" customFormat="1" ht="26.25" customHeight="1" x14ac:dyDescent="0.2">
      <c r="A14" s="221">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1">
        <v>8</v>
      </c>
      <c r="BR14" s="222"/>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7"/>
    </row>
    <row r="15" spans="1:131" s="218" customFormat="1" ht="26.25" customHeight="1" x14ac:dyDescent="0.2">
      <c r="A15" s="221">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1">
        <v>9</v>
      </c>
      <c r="BR15" s="222"/>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7"/>
    </row>
    <row r="16" spans="1:131" s="218" customFormat="1" ht="26.25" customHeight="1" x14ac:dyDescent="0.2">
      <c r="A16" s="221">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1">
        <v>10</v>
      </c>
      <c r="BR16" s="222"/>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7"/>
    </row>
    <row r="17" spans="1:131" s="218" customFormat="1" ht="26.25" customHeight="1" x14ac:dyDescent="0.2">
      <c r="A17" s="221">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1">
        <v>11</v>
      </c>
      <c r="BR17" s="222"/>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7"/>
    </row>
    <row r="18" spans="1:131" s="218" customFormat="1" ht="26.25" customHeight="1" x14ac:dyDescent="0.2">
      <c r="A18" s="221">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1">
        <v>12</v>
      </c>
      <c r="BR18" s="222"/>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7"/>
    </row>
    <row r="19" spans="1:131" s="218" customFormat="1" ht="26.25" customHeight="1" x14ac:dyDescent="0.2">
      <c r="A19" s="221">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1">
        <v>13</v>
      </c>
      <c r="BR19" s="222"/>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7"/>
    </row>
    <row r="20" spans="1:131" s="218" customFormat="1" ht="26.25" customHeight="1" x14ac:dyDescent="0.2">
      <c r="A20" s="221">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1">
        <v>14</v>
      </c>
      <c r="BR20" s="222"/>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7"/>
    </row>
    <row r="21" spans="1:131" s="218" customFormat="1" ht="26.25" customHeight="1" thickBot="1" x14ac:dyDescent="0.25">
      <c r="A21" s="221">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1">
        <v>15</v>
      </c>
      <c r="BR21" s="222"/>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7"/>
    </row>
    <row r="22" spans="1:131" s="218" customFormat="1" ht="26.25" customHeight="1" x14ac:dyDescent="0.2">
      <c r="A22" s="221">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11914</v>
      </c>
      <c r="R23" s="780"/>
      <c r="S23" s="780"/>
      <c r="T23" s="780"/>
      <c r="U23" s="780"/>
      <c r="V23" s="780">
        <v>11274</v>
      </c>
      <c r="W23" s="780"/>
      <c r="X23" s="780"/>
      <c r="Y23" s="780"/>
      <c r="Z23" s="780"/>
      <c r="AA23" s="780">
        <v>640</v>
      </c>
      <c r="AB23" s="780"/>
      <c r="AC23" s="780"/>
      <c r="AD23" s="780"/>
      <c r="AE23" s="781"/>
      <c r="AF23" s="782">
        <v>604</v>
      </c>
      <c r="AG23" s="780"/>
      <c r="AH23" s="780"/>
      <c r="AI23" s="780"/>
      <c r="AJ23" s="783"/>
      <c r="AK23" s="784"/>
      <c r="AL23" s="785"/>
      <c r="AM23" s="785"/>
      <c r="AN23" s="785"/>
      <c r="AO23" s="785"/>
      <c r="AP23" s="780">
        <v>6903</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7"/>
    </row>
    <row r="25" spans="1:131" ht="26.25" customHeight="1" thickBot="1" x14ac:dyDescent="0.25">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2">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1" t="s">
        <v>383</v>
      </c>
      <c r="AG26" s="802"/>
      <c r="AH26" s="802"/>
      <c r="AI26" s="802"/>
      <c r="AJ26" s="803"/>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14"/>
      <c r="BK26" s="214"/>
      <c r="BL26" s="214"/>
      <c r="BM26" s="214"/>
      <c r="BN26" s="214"/>
      <c r="BO26" s="224"/>
      <c r="BP26" s="224"/>
      <c r="BQ26" s="221">
        <v>20</v>
      </c>
      <c r="BR26" s="222"/>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5">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4"/>
      <c r="BP27" s="224"/>
      <c r="BQ27" s="221">
        <v>21</v>
      </c>
      <c r="BR27" s="222"/>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2">
      <c r="A28" s="225">
        <v>1</v>
      </c>
      <c r="B28" s="747" t="s">
        <v>388</v>
      </c>
      <c r="C28" s="748"/>
      <c r="D28" s="748"/>
      <c r="E28" s="748"/>
      <c r="F28" s="748"/>
      <c r="G28" s="748"/>
      <c r="H28" s="748"/>
      <c r="I28" s="748"/>
      <c r="J28" s="748"/>
      <c r="K28" s="748"/>
      <c r="L28" s="748"/>
      <c r="M28" s="748"/>
      <c r="N28" s="748"/>
      <c r="O28" s="748"/>
      <c r="P28" s="749"/>
      <c r="Q28" s="809">
        <v>3174</v>
      </c>
      <c r="R28" s="810"/>
      <c r="S28" s="810"/>
      <c r="T28" s="810"/>
      <c r="U28" s="810"/>
      <c r="V28" s="810">
        <v>3117</v>
      </c>
      <c r="W28" s="810"/>
      <c r="X28" s="810"/>
      <c r="Y28" s="810"/>
      <c r="Z28" s="810"/>
      <c r="AA28" s="810">
        <v>57</v>
      </c>
      <c r="AB28" s="810"/>
      <c r="AC28" s="810"/>
      <c r="AD28" s="810"/>
      <c r="AE28" s="811"/>
      <c r="AF28" s="812">
        <v>57</v>
      </c>
      <c r="AG28" s="810"/>
      <c r="AH28" s="810"/>
      <c r="AI28" s="810"/>
      <c r="AJ28" s="813"/>
      <c r="AK28" s="814">
        <v>278</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4"/>
      <c r="BP28" s="224"/>
      <c r="BQ28" s="221">
        <v>22</v>
      </c>
      <c r="BR28" s="222"/>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2">
      <c r="A29" s="225">
        <v>2</v>
      </c>
      <c r="B29" s="736" t="s">
        <v>389</v>
      </c>
      <c r="C29" s="737"/>
      <c r="D29" s="737"/>
      <c r="E29" s="737"/>
      <c r="F29" s="737"/>
      <c r="G29" s="737"/>
      <c r="H29" s="737"/>
      <c r="I29" s="737"/>
      <c r="J29" s="737"/>
      <c r="K29" s="737"/>
      <c r="L29" s="737"/>
      <c r="M29" s="737"/>
      <c r="N29" s="737"/>
      <c r="O29" s="737"/>
      <c r="P29" s="738"/>
      <c r="Q29" s="739">
        <v>2370</v>
      </c>
      <c r="R29" s="740"/>
      <c r="S29" s="740"/>
      <c r="T29" s="740"/>
      <c r="U29" s="740"/>
      <c r="V29" s="740">
        <v>2239</v>
      </c>
      <c r="W29" s="740"/>
      <c r="X29" s="740"/>
      <c r="Y29" s="740"/>
      <c r="Z29" s="740"/>
      <c r="AA29" s="740">
        <v>131</v>
      </c>
      <c r="AB29" s="740"/>
      <c r="AC29" s="740"/>
      <c r="AD29" s="740"/>
      <c r="AE29" s="741"/>
      <c r="AF29" s="742">
        <v>131</v>
      </c>
      <c r="AG29" s="743"/>
      <c r="AH29" s="743"/>
      <c r="AI29" s="743"/>
      <c r="AJ29" s="744"/>
      <c r="AK29" s="821">
        <v>371</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4"/>
      <c r="BP29" s="224"/>
      <c r="BQ29" s="221">
        <v>23</v>
      </c>
      <c r="BR29" s="222"/>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2">
      <c r="A30" s="225">
        <v>3</v>
      </c>
      <c r="B30" s="736" t="s">
        <v>390</v>
      </c>
      <c r="C30" s="737"/>
      <c r="D30" s="737"/>
      <c r="E30" s="737"/>
      <c r="F30" s="737"/>
      <c r="G30" s="737"/>
      <c r="H30" s="737"/>
      <c r="I30" s="737"/>
      <c r="J30" s="737"/>
      <c r="K30" s="737"/>
      <c r="L30" s="737"/>
      <c r="M30" s="737"/>
      <c r="N30" s="737"/>
      <c r="O30" s="737"/>
      <c r="P30" s="738"/>
      <c r="Q30" s="739">
        <v>419</v>
      </c>
      <c r="R30" s="740"/>
      <c r="S30" s="740"/>
      <c r="T30" s="740"/>
      <c r="U30" s="740"/>
      <c r="V30" s="740">
        <v>416</v>
      </c>
      <c r="W30" s="740"/>
      <c r="X30" s="740"/>
      <c r="Y30" s="740"/>
      <c r="Z30" s="740"/>
      <c r="AA30" s="740">
        <v>3</v>
      </c>
      <c r="AB30" s="740"/>
      <c r="AC30" s="740"/>
      <c r="AD30" s="740"/>
      <c r="AE30" s="741"/>
      <c r="AF30" s="742">
        <v>3</v>
      </c>
      <c r="AG30" s="743"/>
      <c r="AH30" s="743"/>
      <c r="AI30" s="743"/>
      <c r="AJ30" s="744"/>
      <c r="AK30" s="821">
        <v>103</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4"/>
      <c r="BP30" s="224"/>
      <c r="BQ30" s="221">
        <v>24</v>
      </c>
      <c r="BR30" s="222"/>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2">
      <c r="A31" s="225">
        <v>4</v>
      </c>
      <c r="B31" s="736" t="s">
        <v>391</v>
      </c>
      <c r="C31" s="737"/>
      <c r="D31" s="737"/>
      <c r="E31" s="737"/>
      <c r="F31" s="737"/>
      <c r="G31" s="737"/>
      <c r="H31" s="737"/>
      <c r="I31" s="737"/>
      <c r="J31" s="737"/>
      <c r="K31" s="737"/>
      <c r="L31" s="737"/>
      <c r="M31" s="737"/>
      <c r="N31" s="737"/>
      <c r="O31" s="737"/>
      <c r="P31" s="738"/>
      <c r="Q31" s="739">
        <v>558</v>
      </c>
      <c r="R31" s="740"/>
      <c r="S31" s="740"/>
      <c r="T31" s="740"/>
      <c r="U31" s="740"/>
      <c r="V31" s="740">
        <v>434</v>
      </c>
      <c r="W31" s="740"/>
      <c r="X31" s="740"/>
      <c r="Y31" s="740"/>
      <c r="Z31" s="740"/>
      <c r="AA31" s="740">
        <v>123</v>
      </c>
      <c r="AB31" s="740"/>
      <c r="AC31" s="740"/>
      <c r="AD31" s="740"/>
      <c r="AE31" s="741"/>
      <c r="AF31" s="742">
        <v>597</v>
      </c>
      <c r="AG31" s="743"/>
      <c r="AH31" s="743"/>
      <c r="AI31" s="743"/>
      <c r="AJ31" s="744"/>
      <c r="AK31" s="821">
        <v>0</v>
      </c>
      <c r="AL31" s="817"/>
      <c r="AM31" s="817"/>
      <c r="AN31" s="817"/>
      <c r="AO31" s="817"/>
      <c r="AP31" s="817">
        <v>1252</v>
      </c>
      <c r="AQ31" s="817"/>
      <c r="AR31" s="817"/>
      <c r="AS31" s="817"/>
      <c r="AT31" s="817"/>
      <c r="AU31" s="817">
        <v>66</v>
      </c>
      <c r="AV31" s="817"/>
      <c r="AW31" s="817"/>
      <c r="AX31" s="817"/>
      <c r="AY31" s="817"/>
      <c r="AZ31" s="818" t="s">
        <v>546</v>
      </c>
      <c r="BA31" s="818"/>
      <c r="BB31" s="818"/>
      <c r="BC31" s="818"/>
      <c r="BD31" s="818"/>
      <c r="BE31" s="819" t="s">
        <v>392</v>
      </c>
      <c r="BF31" s="819"/>
      <c r="BG31" s="819"/>
      <c r="BH31" s="819"/>
      <c r="BI31" s="820"/>
      <c r="BJ31" s="214"/>
      <c r="BK31" s="214"/>
      <c r="BL31" s="214"/>
      <c r="BM31" s="214"/>
      <c r="BN31" s="214"/>
      <c r="BO31" s="224"/>
      <c r="BP31" s="224"/>
      <c r="BQ31" s="221">
        <v>25</v>
      </c>
      <c r="BR31" s="222"/>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2">
      <c r="A32" s="225">
        <v>5</v>
      </c>
      <c r="B32" s="736" t="s">
        <v>393</v>
      </c>
      <c r="C32" s="737"/>
      <c r="D32" s="737"/>
      <c r="E32" s="737"/>
      <c r="F32" s="737"/>
      <c r="G32" s="737"/>
      <c r="H32" s="737"/>
      <c r="I32" s="737"/>
      <c r="J32" s="737"/>
      <c r="K32" s="737"/>
      <c r="L32" s="737"/>
      <c r="M32" s="737"/>
      <c r="N32" s="737"/>
      <c r="O32" s="737"/>
      <c r="P32" s="738"/>
      <c r="Q32" s="739">
        <v>288</v>
      </c>
      <c r="R32" s="740"/>
      <c r="S32" s="740"/>
      <c r="T32" s="740"/>
      <c r="U32" s="740"/>
      <c r="V32" s="740">
        <v>290</v>
      </c>
      <c r="W32" s="740"/>
      <c r="X32" s="740"/>
      <c r="Y32" s="740"/>
      <c r="Z32" s="740"/>
      <c r="AA32" s="740">
        <v>-2</v>
      </c>
      <c r="AB32" s="740"/>
      <c r="AC32" s="740"/>
      <c r="AD32" s="740"/>
      <c r="AE32" s="741"/>
      <c r="AF32" s="742">
        <v>129</v>
      </c>
      <c r="AG32" s="743"/>
      <c r="AH32" s="743"/>
      <c r="AI32" s="743"/>
      <c r="AJ32" s="744"/>
      <c r="AK32" s="821">
        <v>119</v>
      </c>
      <c r="AL32" s="817"/>
      <c r="AM32" s="817"/>
      <c r="AN32" s="817"/>
      <c r="AO32" s="817"/>
      <c r="AP32" s="817">
        <v>2711</v>
      </c>
      <c r="AQ32" s="817"/>
      <c r="AR32" s="817"/>
      <c r="AS32" s="817"/>
      <c r="AT32" s="817"/>
      <c r="AU32" s="817">
        <v>2214</v>
      </c>
      <c r="AV32" s="817"/>
      <c r="AW32" s="817"/>
      <c r="AX32" s="817"/>
      <c r="AY32" s="817"/>
      <c r="AZ32" s="818" t="s">
        <v>546</v>
      </c>
      <c r="BA32" s="818"/>
      <c r="BB32" s="818"/>
      <c r="BC32" s="818"/>
      <c r="BD32" s="818"/>
      <c r="BE32" s="819" t="s">
        <v>392</v>
      </c>
      <c r="BF32" s="819"/>
      <c r="BG32" s="819"/>
      <c r="BH32" s="819"/>
      <c r="BI32" s="820"/>
      <c r="BJ32" s="214"/>
      <c r="BK32" s="214"/>
      <c r="BL32" s="214"/>
      <c r="BM32" s="214"/>
      <c r="BN32" s="214"/>
      <c r="BO32" s="224"/>
      <c r="BP32" s="224"/>
      <c r="BQ32" s="221">
        <v>26</v>
      </c>
      <c r="BR32" s="222"/>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2">
      <c r="A33" s="225">
        <v>6</v>
      </c>
      <c r="B33" s="736" t="s">
        <v>448</v>
      </c>
      <c r="C33" s="737"/>
      <c r="D33" s="737"/>
      <c r="E33" s="737"/>
      <c r="F33" s="737"/>
      <c r="G33" s="737"/>
      <c r="H33" s="737"/>
      <c r="I33" s="737"/>
      <c r="J33" s="737"/>
      <c r="K33" s="737"/>
      <c r="L33" s="737"/>
      <c r="M33" s="737"/>
      <c r="N33" s="737"/>
      <c r="O33" s="737"/>
      <c r="P33" s="738"/>
      <c r="Q33" s="739">
        <v>0</v>
      </c>
      <c r="R33" s="740"/>
      <c r="S33" s="740"/>
      <c r="T33" s="740"/>
      <c r="U33" s="740"/>
      <c r="V33" s="740">
        <v>0</v>
      </c>
      <c r="W33" s="740"/>
      <c r="X33" s="740"/>
      <c r="Y33" s="740"/>
      <c r="Z33" s="740"/>
      <c r="AA33" s="740">
        <v>0</v>
      </c>
      <c r="AB33" s="740"/>
      <c r="AC33" s="740"/>
      <c r="AD33" s="740"/>
      <c r="AE33" s="741"/>
      <c r="AF33" s="742">
        <v>8</v>
      </c>
      <c r="AG33" s="743"/>
      <c r="AH33" s="743"/>
      <c r="AI33" s="743"/>
      <c r="AJ33" s="744"/>
      <c r="AK33" s="821">
        <v>5</v>
      </c>
      <c r="AL33" s="817"/>
      <c r="AM33" s="817"/>
      <c r="AN33" s="817"/>
      <c r="AO33" s="817"/>
      <c r="AP33" s="817">
        <v>0</v>
      </c>
      <c r="AQ33" s="817"/>
      <c r="AR33" s="817"/>
      <c r="AS33" s="817"/>
      <c r="AT33" s="817"/>
      <c r="AU33" s="817">
        <v>41</v>
      </c>
      <c r="AV33" s="817"/>
      <c r="AW33" s="817"/>
      <c r="AX33" s="817"/>
      <c r="AY33" s="817"/>
      <c r="AZ33" s="818" t="s">
        <v>546</v>
      </c>
      <c r="BA33" s="818"/>
      <c r="BB33" s="818"/>
      <c r="BC33" s="818"/>
      <c r="BD33" s="818"/>
      <c r="BE33" s="819" t="s">
        <v>392</v>
      </c>
      <c r="BF33" s="819"/>
      <c r="BG33" s="819"/>
      <c r="BH33" s="819"/>
      <c r="BI33" s="820"/>
      <c r="BJ33" s="214"/>
      <c r="BK33" s="214"/>
      <c r="BL33" s="214"/>
      <c r="BM33" s="214"/>
      <c r="BN33" s="214"/>
      <c r="BO33" s="224"/>
      <c r="BP33" s="224"/>
      <c r="BQ33" s="221">
        <v>27</v>
      </c>
      <c r="BR33" s="222"/>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2">
      <c r="A34" s="225">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2">
      <c r="A35" s="225">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2">
      <c r="A36" s="225">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2">
      <c r="A37" s="225">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2">
      <c r="A38" s="225">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2">
      <c r="A39" s="225">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2">
      <c r="A40" s="221">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2">
      <c r="A41" s="221">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2">
      <c r="A42" s="221">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2">
      <c r="A43" s="221">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2">
      <c r="A44" s="221">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2">
      <c r="A45" s="221">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2">
      <c r="A46" s="221">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2">
      <c r="A47" s="221">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2">
      <c r="A48" s="221">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2">
      <c r="A49" s="221">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2">
      <c r="A50" s="221">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2">
      <c r="A51" s="221">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2">
      <c r="A52" s="221">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2">
      <c r="A53" s="221">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2">
      <c r="A54" s="221">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2">
      <c r="A55" s="221">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2">
      <c r="A56" s="221">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2">
      <c r="A57" s="221">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2">
      <c r="A58" s="221">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2">
      <c r="A59" s="221">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2">
      <c r="A60" s="221">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5">
      <c r="A61" s="221">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2">
      <c r="A62" s="221">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925</v>
      </c>
      <c r="AG63" s="831"/>
      <c r="AH63" s="831"/>
      <c r="AI63" s="831"/>
      <c r="AJ63" s="832"/>
      <c r="AK63" s="833"/>
      <c r="AL63" s="828"/>
      <c r="AM63" s="828"/>
      <c r="AN63" s="828"/>
      <c r="AO63" s="828"/>
      <c r="AP63" s="831">
        <v>3964</v>
      </c>
      <c r="AQ63" s="831"/>
      <c r="AR63" s="831"/>
      <c r="AS63" s="831"/>
      <c r="AT63" s="831"/>
      <c r="AU63" s="831">
        <v>2322</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2">
      <c r="A66" s="716" t="s">
        <v>397</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41" t="s">
        <v>383</v>
      </c>
      <c r="AG66" s="802"/>
      <c r="AH66" s="802"/>
      <c r="AI66" s="802"/>
      <c r="AJ66" s="842"/>
      <c r="AK66" s="712" t="s">
        <v>384</v>
      </c>
      <c r="AL66" s="717"/>
      <c r="AM66" s="717"/>
      <c r="AN66" s="717"/>
      <c r="AO66" s="718"/>
      <c r="AP66" s="712" t="s">
        <v>385</v>
      </c>
      <c r="AQ66" s="708"/>
      <c r="AR66" s="708"/>
      <c r="AS66" s="708"/>
      <c r="AT66" s="709"/>
      <c r="AU66" s="712" t="s">
        <v>398</v>
      </c>
      <c r="AV66" s="708"/>
      <c r="AW66" s="708"/>
      <c r="AX66" s="708"/>
      <c r="AY66" s="709"/>
      <c r="AZ66" s="712" t="s">
        <v>364</v>
      </c>
      <c r="BA66" s="708"/>
      <c r="BB66" s="708"/>
      <c r="BC66" s="708"/>
      <c r="BD66" s="714"/>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547</v>
      </c>
      <c r="C68" s="857"/>
      <c r="D68" s="857"/>
      <c r="E68" s="857"/>
      <c r="F68" s="857"/>
      <c r="G68" s="857"/>
      <c r="H68" s="857"/>
      <c r="I68" s="857"/>
      <c r="J68" s="857"/>
      <c r="K68" s="857"/>
      <c r="L68" s="857"/>
      <c r="M68" s="857"/>
      <c r="N68" s="857"/>
      <c r="O68" s="857"/>
      <c r="P68" s="858"/>
      <c r="Q68" s="859">
        <v>4431</v>
      </c>
      <c r="R68" s="853"/>
      <c r="S68" s="853"/>
      <c r="T68" s="853"/>
      <c r="U68" s="853"/>
      <c r="V68" s="853">
        <v>4234</v>
      </c>
      <c r="W68" s="853"/>
      <c r="X68" s="853"/>
      <c r="Y68" s="853"/>
      <c r="Z68" s="853"/>
      <c r="AA68" s="853">
        <v>197</v>
      </c>
      <c r="AB68" s="853"/>
      <c r="AC68" s="853"/>
      <c r="AD68" s="853"/>
      <c r="AE68" s="853"/>
      <c r="AF68" s="853">
        <v>192</v>
      </c>
      <c r="AG68" s="853"/>
      <c r="AH68" s="853"/>
      <c r="AI68" s="853"/>
      <c r="AJ68" s="853"/>
      <c r="AK68" s="853">
        <v>50</v>
      </c>
      <c r="AL68" s="853"/>
      <c r="AM68" s="853"/>
      <c r="AN68" s="853"/>
      <c r="AO68" s="853"/>
      <c r="AP68" s="853">
        <v>635</v>
      </c>
      <c r="AQ68" s="853"/>
      <c r="AR68" s="853"/>
      <c r="AS68" s="853"/>
      <c r="AT68" s="853"/>
      <c r="AU68" s="853">
        <v>140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548</v>
      </c>
      <c r="C69" s="861"/>
      <c r="D69" s="861"/>
      <c r="E69" s="861"/>
      <c r="F69" s="861"/>
      <c r="G69" s="861"/>
      <c r="H69" s="861"/>
      <c r="I69" s="861"/>
      <c r="J69" s="861"/>
      <c r="K69" s="861"/>
      <c r="L69" s="861"/>
      <c r="M69" s="861"/>
      <c r="N69" s="861"/>
      <c r="O69" s="861"/>
      <c r="P69" s="862"/>
      <c r="Q69" s="863">
        <v>835</v>
      </c>
      <c r="R69" s="817"/>
      <c r="S69" s="817"/>
      <c r="T69" s="817"/>
      <c r="U69" s="817"/>
      <c r="V69" s="817">
        <v>821</v>
      </c>
      <c r="W69" s="817"/>
      <c r="X69" s="817"/>
      <c r="Y69" s="817"/>
      <c r="Z69" s="817"/>
      <c r="AA69" s="817">
        <v>15</v>
      </c>
      <c r="AB69" s="817"/>
      <c r="AC69" s="817"/>
      <c r="AD69" s="817"/>
      <c r="AE69" s="817"/>
      <c r="AF69" s="817">
        <v>15</v>
      </c>
      <c r="AG69" s="817"/>
      <c r="AH69" s="817"/>
      <c r="AI69" s="817"/>
      <c r="AJ69" s="817"/>
      <c r="AK69" s="817">
        <v>0</v>
      </c>
      <c r="AL69" s="817"/>
      <c r="AM69" s="817"/>
      <c r="AN69" s="817"/>
      <c r="AO69" s="817"/>
      <c r="AP69" s="817">
        <v>181</v>
      </c>
      <c r="AQ69" s="817"/>
      <c r="AR69" s="817"/>
      <c r="AS69" s="817"/>
      <c r="AT69" s="817"/>
      <c r="AU69" s="817">
        <v>63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549</v>
      </c>
      <c r="C70" s="861"/>
      <c r="D70" s="861"/>
      <c r="E70" s="861"/>
      <c r="F70" s="861"/>
      <c r="G70" s="861"/>
      <c r="H70" s="861"/>
      <c r="I70" s="861"/>
      <c r="J70" s="861"/>
      <c r="K70" s="861"/>
      <c r="L70" s="861"/>
      <c r="M70" s="861"/>
      <c r="N70" s="861"/>
      <c r="O70" s="861"/>
      <c r="P70" s="862"/>
      <c r="Q70" s="863">
        <v>2263</v>
      </c>
      <c r="R70" s="817"/>
      <c r="S70" s="817"/>
      <c r="T70" s="817"/>
      <c r="U70" s="817"/>
      <c r="V70" s="817">
        <v>2225</v>
      </c>
      <c r="W70" s="817"/>
      <c r="X70" s="817"/>
      <c r="Y70" s="817"/>
      <c r="Z70" s="817"/>
      <c r="AA70" s="817">
        <v>38</v>
      </c>
      <c r="AB70" s="817"/>
      <c r="AC70" s="817"/>
      <c r="AD70" s="817"/>
      <c r="AE70" s="817"/>
      <c r="AF70" s="817">
        <v>38</v>
      </c>
      <c r="AG70" s="817"/>
      <c r="AH70" s="817"/>
      <c r="AI70" s="817"/>
      <c r="AJ70" s="817"/>
      <c r="AK70" s="817" t="s">
        <v>546</v>
      </c>
      <c r="AL70" s="817"/>
      <c r="AM70" s="817"/>
      <c r="AN70" s="817"/>
      <c r="AO70" s="817"/>
      <c r="AP70" s="817" t="s">
        <v>546</v>
      </c>
      <c r="AQ70" s="817"/>
      <c r="AR70" s="817"/>
      <c r="AS70" s="817"/>
      <c r="AT70" s="817"/>
      <c r="AU70" s="817" t="s">
        <v>546</v>
      </c>
      <c r="AV70" s="817"/>
      <c r="AW70" s="817"/>
      <c r="AX70" s="817"/>
      <c r="AY70" s="817"/>
      <c r="AZ70" s="819" t="s">
        <v>552</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549</v>
      </c>
      <c r="C71" s="861"/>
      <c r="D71" s="861"/>
      <c r="E71" s="861"/>
      <c r="F71" s="861"/>
      <c r="G71" s="861"/>
      <c r="H71" s="861"/>
      <c r="I71" s="861"/>
      <c r="J71" s="861"/>
      <c r="K71" s="861"/>
      <c r="L71" s="861"/>
      <c r="M71" s="861"/>
      <c r="N71" s="861"/>
      <c r="O71" s="861"/>
      <c r="P71" s="862"/>
      <c r="Q71" s="863">
        <v>924950</v>
      </c>
      <c r="R71" s="817"/>
      <c r="S71" s="817"/>
      <c r="T71" s="817"/>
      <c r="U71" s="817"/>
      <c r="V71" s="817">
        <v>909345</v>
      </c>
      <c r="W71" s="817"/>
      <c r="X71" s="817"/>
      <c r="Y71" s="817"/>
      <c r="Z71" s="817"/>
      <c r="AA71" s="817">
        <v>15606</v>
      </c>
      <c r="AB71" s="817"/>
      <c r="AC71" s="817"/>
      <c r="AD71" s="817"/>
      <c r="AE71" s="817"/>
      <c r="AF71" s="817">
        <v>15606</v>
      </c>
      <c r="AG71" s="817"/>
      <c r="AH71" s="817"/>
      <c r="AI71" s="817"/>
      <c r="AJ71" s="817"/>
      <c r="AK71" s="817">
        <v>9690</v>
      </c>
      <c r="AL71" s="817"/>
      <c r="AM71" s="817"/>
      <c r="AN71" s="817"/>
      <c r="AO71" s="817"/>
      <c r="AP71" s="817" t="s">
        <v>546</v>
      </c>
      <c r="AQ71" s="817"/>
      <c r="AR71" s="817"/>
      <c r="AS71" s="817"/>
      <c r="AT71" s="817"/>
      <c r="AU71" s="817" t="s">
        <v>546</v>
      </c>
      <c r="AV71" s="817"/>
      <c r="AW71" s="817"/>
      <c r="AX71" s="817"/>
      <c r="AY71" s="817"/>
      <c r="AZ71" s="819" t="s">
        <v>553</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550</v>
      </c>
      <c r="C72" s="861"/>
      <c r="D72" s="861"/>
      <c r="E72" s="861"/>
      <c r="F72" s="861"/>
      <c r="G72" s="861"/>
      <c r="H72" s="861"/>
      <c r="I72" s="861"/>
      <c r="J72" s="861"/>
      <c r="K72" s="861"/>
      <c r="L72" s="861"/>
      <c r="M72" s="861"/>
      <c r="N72" s="861"/>
      <c r="O72" s="861"/>
      <c r="P72" s="862"/>
      <c r="Q72" s="863">
        <v>22583</v>
      </c>
      <c r="R72" s="817"/>
      <c r="S72" s="817"/>
      <c r="T72" s="817"/>
      <c r="U72" s="817"/>
      <c r="V72" s="817">
        <v>21732</v>
      </c>
      <c r="W72" s="817"/>
      <c r="X72" s="817"/>
      <c r="Y72" s="817"/>
      <c r="Z72" s="817"/>
      <c r="AA72" s="817">
        <v>851</v>
      </c>
      <c r="AB72" s="817"/>
      <c r="AC72" s="817"/>
      <c r="AD72" s="817"/>
      <c r="AE72" s="817"/>
      <c r="AF72" s="817">
        <v>851</v>
      </c>
      <c r="AG72" s="817"/>
      <c r="AH72" s="817"/>
      <c r="AI72" s="817"/>
      <c r="AJ72" s="817"/>
      <c r="AK72" s="817">
        <v>21</v>
      </c>
      <c r="AL72" s="817"/>
      <c r="AM72" s="817"/>
      <c r="AN72" s="817"/>
      <c r="AO72" s="817"/>
      <c r="AP72" s="817" t="s">
        <v>546</v>
      </c>
      <c r="AQ72" s="817"/>
      <c r="AR72" s="817"/>
      <c r="AS72" s="817"/>
      <c r="AT72" s="817"/>
      <c r="AU72" s="817" t="s">
        <v>546</v>
      </c>
      <c r="AV72" s="817"/>
      <c r="AW72" s="817"/>
      <c r="AX72" s="817"/>
      <c r="AY72" s="817"/>
      <c r="AZ72" s="819" t="s">
        <v>552</v>
      </c>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550</v>
      </c>
      <c r="C73" s="861"/>
      <c r="D73" s="861"/>
      <c r="E73" s="861"/>
      <c r="F73" s="861"/>
      <c r="G73" s="861"/>
      <c r="H73" s="861"/>
      <c r="I73" s="861"/>
      <c r="J73" s="861"/>
      <c r="K73" s="861"/>
      <c r="L73" s="861"/>
      <c r="M73" s="861"/>
      <c r="N73" s="861"/>
      <c r="O73" s="861"/>
      <c r="P73" s="862"/>
      <c r="Q73" s="863">
        <v>138</v>
      </c>
      <c r="R73" s="817"/>
      <c r="S73" s="817"/>
      <c r="T73" s="817"/>
      <c r="U73" s="817"/>
      <c r="V73" s="817">
        <v>94</v>
      </c>
      <c r="W73" s="817"/>
      <c r="X73" s="817"/>
      <c r="Y73" s="817"/>
      <c r="Z73" s="817"/>
      <c r="AA73" s="817">
        <v>44</v>
      </c>
      <c r="AB73" s="817"/>
      <c r="AC73" s="817"/>
      <c r="AD73" s="817"/>
      <c r="AE73" s="817"/>
      <c r="AF73" s="817">
        <v>44</v>
      </c>
      <c r="AG73" s="817"/>
      <c r="AH73" s="817"/>
      <c r="AI73" s="817"/>
      <c r="AJ73" s="817"/>
      <c r="AK73" s="817" t="s">
        <v>546</v>
      </c>
      <c r="AL73" s="817"/>
      <c r="AM73" s="817"/>
      <c r="AN73" s="817"/>
      <c r="AO73" s="817"/>
      <c r="AP73" s="817" t="s">
        <v>546</v>
      </c>
      <c r="AQ73" s="817"/>
      <c r="AR73" s="817"/>
      <c r="AS73" s="817"/>
      <c r="AT73" s="817"/>
      <c r="AU73" s="817" t="s">
        <v>546</v>
      </c>
      <c r="AV73" s="817"/>
      <c r="AW73" s="817"/>
      <c r="AX73" s="817"/>
      <c r="AY73" s="817"/>
      <c r="AZ73" s="819" t="s">
        <v>554</v>
      </c>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551</v>
      </c>
      <c r="C74" s="861"/>
      <c r="D74" s="861"/>
      <c r="E74" s="861"/>
      <c r="F74" s="861"/>
      <c r="G74" s="861"/>
      <c r="H74" s="861"/>
      <c r="I74" s="861"/>
      <c r="J74" s="861"/>
      <c r="K74" s="861"/>
      <c r="L74" s="861"/>
      <c r="M74" s="861"/>
      <c r="N74" s="861"/>
      <c r="O74" s="861"/>
      <c r="P74" s="862"/>
      <c r="Q74" s="863">
        <v>308</v>
      </c>
      <c r="R74" s="817"/>
      <c r="S74" s="817"/>
      <c r="T74" s="817"/>
      <c r="U74" s="817"/>
      <c r="V74" s="817">
        <v>290</v>
      </c>
      <c r="W74" s="817"/>
      <c r="X74" s="817"/>
      <c r="Y74" s="817"/>
      <c r="Z74" s="817"/>
      <c r="AA74" s="817">
        <v>18</v>
      </c>
      <c r="AB74" s="817"/>
      <c r="AC74" s="817"/>
      <c r="AD74" s="817"/>
      <c r="AE74" s="817"/>
      <c r="AF74" s="817">
        <v>18</v>
      </c>
      <c r="AG74" s="817"/>
      <c r="AH74" s="817"/>
      <c r="AI74" s="817"/>
      <c r="AJ74" s="817"/>
      <c r="AK74" s="817">
        <v>7</v>
      </c>
      <c r="AL74" s="817"/>
      <c r="AM74" s="817"/>
      <c r="AN74" s="817"/>
      <c r="AO74" s="817"/>
      <c r="AP74" s="817" t="s">
        <v>546</v>
      </c>
      <c r="AQ74" s="817"/>
      <c r="AR74" s="817"/>
      <c r="AS74" s="817"/>
      <c r="AT74" s="817"/>
      <c r="AU74" s="817" t="s">
        <v>546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16764</v>
      </c>
      <c r="AG88" s="831"/>
      <c r="AH88" s="831"/>
      <c r="AI88" s="831"/>
      <c r="AJ88" s="831"/>
      <c r="AK88" s="828"/>
      <c r="AL88" s="828"/>
      <c r="AM88" s="828"/>
      <c r="AN88" s="828"/>
      <c r="AO88" s="828"/>
      <c r="AP88" s="831">
        <v>816</v>
      </c>
      <c r="AQ88" s="831"/>
      <c r="AR88" s="831"/>
      <c r="AS88" s="831"/>
      <c r="AT88" s="831"/>
      <c r="AU88" s="831">
        <v>203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35</v>
      </c>
      <c r="CS102" s="839"/>
      <c r="CT102" s="839"/>
      <c r="CU102" s="839"/>
      <c r="CV102" s="878"/>
      <c r="CW102" s="877">
        <v>16</v>
      </c>
      <c r="CX102" s="839"/>
      <c r="CY102" s="839"/>
      <c r="CZ102" s="839"/>
      <c r="DA102" s="878"/>
      <c r="DB102" s="877" t="s">
        <v>546</v>
      </c>
      <c r="DC102" s="839"/>
      <c r="DD102" s="839"/>
      <c r="DE102" s="839"/>
      <c r="DF102" s="878"/>
      <c r="DG102" s="877" t="s">
        <v>546</v>
      </c>
      <c r="DH102" s="839"/>
      <c r="DI102" s="839"/>
      <c r="DJ102" s="839"/>
      <c r="DK102" s="878"/>
      <c r="DL102" s="877" t="s">
        <v>546</v>
      </c>
      <c r="DM102" s="839"/>
      <c r="DN102" s="839"/>
      <c r="DO102" s="839"/>
      <c r="DP102" s="878"/>
      <c r="DQ102" s="877" t="s">
        <v>546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995904</v>
      </c>
      <c r="AB110" s="887"/>
      <c r="AC110" s="887"/>
      <c r="AD110" s="887"/>
      <c r="AE110" s="888"/>
      <c r="AF110" s="889">
        <v>938328</v>
      </c>
      <c r="AG110" s="887"/>
      <c r="AH110" s="887"/>
      <c r="AI110" s="887"/>
      <c r="AJ110" s="888"/>
      <c r="AK110" s="889">
        <v>803968</v>
      </c>
      <c r="AL110" s="887"/>
      <c r="AM110" s="887"/>
      <c r="AN110" s="887"/>
      <c r="AO110" s="888"/>
      <c r="AP110" s="890">
        <v>13.1</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7711100</v>
      </c>
      <c r="BR110" s="918"/>
      <c r="BS110" s="918"/>
      <c r="BT110" s="918"/>
      <c r="BU110" s="918"/>
      <c r="BV110" s="918">
        <v>7199686</v>
      </c>
      <c r="BW110" s="918"/>
      <c r="BX110" s="918"/>
      <c r="BY110" s="918"/>
      <c r="BZ110" s="918"/>
      <c r="CA110" s="918">
        <v>6902608</v>
      </c>
      <c r="CB110" s="918"/>
      <c r="CC110" s="918"/>
      <c r="CD110" s="918"/>
      <c r="CE110" s="918"/>
      <c r="CF110" s="931">
        <v>112.1</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9167</v>
      </c>
      <c r="BR111" s="913"/>
      <c r="BS111" s="913"/>
      <c r="BT111" s="913"/>
      <c r="BU111" s="913"/>
      <c r="BV111" s="913">
        <v>7750</v>
      </c>
      <c r="BW111" s="913"/>
      <c r="BX111" s="913"/>
      <c r="BY111" s="913"/>
      <c r="BZ111" s="913"/>
      <c r="CA111" s="913">
        <v>6613</v>
      </c>
      <c r="CB111" s="913"/>
      <c r="CC111" s="913"/>
      <c r="CD111" s="913"/>
      <c r="CE111" s="913"/>
      <c r="CF111" s="907">
        <v>0.1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2192596</v>
      </c>
      <c r="BR112" s="913"/>
      <c r="BS112" s="913"/>
      <c r="BT112" s="913"/>
      <c r="BU112" s="913"/>
      <c r="BV112" s="913">
        <v>2139448</v>
      </c>
      <c r="BW112" s="913"/>
      <c r="BX112" s="913"/>
      <c r="BY112" s="913"/>
      <c r="BZ112" s="913"/>
      <c r="CA112" s="913">
        <v>2322152</v>
      </c>
      <c r="CB112" s="913"/>
      <c r="CC112" s="913"/>
      <c r="CD112" s="913"/>
      <c r="CE112" s="913"/>
      <c r="CF112" s="907">
        <v>37.700000000000003</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164289</v>
      </c>
      <c r="AB113" s="925"/>
      <c r="AC113" s="925"/>
      <c r="AD113" s="925"/>
      <c r="AE113" s="926"/>
      <c r="AF113" s="927">
        <v>148496</v>
      </c>
      <c r="AG113" s="925"/>
      <c r="AH113" s="925"/>
      <c r="AI113" s="925"/>
      <c r="AJ113" s="926"/>
      <c r="AK113" s="927">
        <v>142812</v>
      </c>
      <c r="AL113" s="925"/>
      <c r="AM113" s="925"/>
      <c r="AN113" s="925"/>
      <c r="AO113" s="926"/>
      <c r="AP113" s="928">
        <v>2.2999999999999998</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327153</v>
      </c>
      <c r="BR113" s="913"/>
      <c r="BS113" s="913"/>
      <c r="BT113" s="913"/>
      <c r="BU113" s="913"/>
      <c r="BV113" s="913">
        <v>287515</v>
      </c>
      <c r="BW113" s="913"/>
      <c r="BX113" s="913"/>
      <c r="BY113" s="913"/>
      <c r="BZ113" s="913"/>
      <c r="CA113" s="913">
        <v>203296</v>
      </c>
      <c r="CB113" s="913"/>
      <c r="CC113" s="913"/>
      <c r="CD113" s="913"/>
      <c r="CE113" s="913"/>
      <c r="CF113" s="907">
        <v>3.3</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104090</v>
      </c>
      <c r="AB114" s="946"/>
      <c r="AC114" s="946"/>
      <c r="AD114" s="946"/>
      <c r="AE114" s="947"/>
      <c r="AF114" s="948">
        <v>100761</v>
      </c>
      <c r="AG114" s="946"/>
      <c r="AH114" s="946"/>
      <c r="AI114" s="946"/>
      <c r="AJ114" s="947"/>
      <c r="AK114" s="948">
        <v>104787</v>
      </c>
      <c r="AL114" s="946"/>
      <c r="AM114" s="946"/>
      <c r="AN114" s="946"/>
      <c r="AO114" s="947"/>
      <c r="AP114" s="949">
        <v>1.7</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989607</v>
      </c>
      <c r="BR114" s="913"/>
      <c r="BS114" s="913"/>
      <c r="BT114" s="913"/>
      <c r="BU114" s="913"/>
      <c r="BV114" s="913">
        <v>1121685</v>
      </c>
      <c r="BW114" s="913"/>
      <c r="BX114" s="913"/>
      <c r="BY114" s="913"/>
      <c r="BZ114" s="913"/>
      <c r="CA114" s="913">
        <v>1071446</v>
      </c>
      <c r="CB114" s="913"/>
      <c r="CC114" s="913"/>
      <c r="CD114" s="913"/>
      <c r="CE114" s="913"/>
      <c r="CF114" s="907">
        <v>17.399999999999999</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11384</v>
      </c>
      <c r="AB115" s="925"/>
      <c r="AC115" s="925"/>
      <c r="AD115" s="925"/>
      <c r="AE115" s="926"/>
      <c r="AF115" s="927">
        <v>1527</v>
      </c>
      <c r="AG115" s="925"/>
      <c r="AH115" s="925"/>
      <c r="AI115" s="925"/>
      <c r="AJ115" s="926"/>
      <c r="AK115" s="927">
        <v>1293</v>
      </c>
      <c r="AL115" s="925"/>
      <c r="AM115" s="925"/>
      <c r="AN115" s="925"/>
      <c r="AO115" s="926"/>
      <c r="AP115" s="928">
        <v>0</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1275667</v>
      </c>
      <c r="AB117" s="966"/>
      <c r="AC117" s="966"/>
      <c r="AD117" s="966"/>
      <c r="AE117" s="967"/>
      <c r="AF117" s="968">
        <v>1189112</v>
      </c>
      <c r="AG117" s="966"/>
      <c r="AH117" s="966"/>
      <c r="AI117" s="966"/>
      <c r="AJ117" s="967"/>
      <c r="AK117" s="968">
        <v>1052860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9"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11229623</v>
      </c>
      <c r="BR119" s="987"/>
      <c r="BS119" s="987"/>
      <c r="BT119" s="987"/>
      <c r="BU119" s="987"/>
      <c r="BV119" s="987">
        <v>10756084</v>
      </c>
      <c r="BW119" s="987"/>
      <c r="BX119" s="987"/>
      <c r="BY119" s="987"/>
      <c r="BZ119" s="987"/>
      <c r="CA119" s="987">
        <v>10506115</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9167</v>
      </c>
      <c r="DH119" s="973"/>
      <c r="DI119" s="973"/>
      <c r="DJ119" s="973"/>
      <c r="DK119" s="974"/>
      <c r="DL119" s="972">
        <v>7750</v>
      </c>
      <c r="DM119" s="973"/>
      <c r="DN119" s="973"/>
      <c r="DO119" s="973"/>
      <c r="DP119" s="974"/>
      <c r="DQ119" s="972">
        <v>6613</v>
      </c>
      <c r="DR119" s="973"/>
      <c r="DS119" s="973"/>
      <c r="DT119" s="973"/>
      <c r="DU119" s="974"/>
      <c r="DV119" s="975">
        <v>0.1</v>
      </c>
      <c r="DW119" s="976"/>
      <c r="DX119" s="976"/>
      <c r="DY119" s="976"/>
      <c r="DZ119" s="977"/>
    </row>
    <row r="120" spans="1:130" s="212" customFormat="1" ht="26.25" customHeight="1" x14ac:dyDescent="0.2">
      <c r="A120" s="1050"/>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5862231</v>
      </c>
      <c r="BR120" s="918"/>
      <c r="BS120" s="918"/>
      <c r="BT120" s="918"/>
      <c r="BU120" s="918"/>
      <c r="BV120" s="918">
        <v>5626551</v>
      </c>
      <c r="BW120" s="918"/>
      <c r="BX120" s="918"/>
      <c r="BY120" s="918"/>
      <c r="BZ120" s="918"/>
      <c r="CA120" s="918">
        <v>5243392</v>
      </c>
      <c r="CB120" s="918"/>
      <c r="CC120" s="918"/>
      <c r="CD120" s="918"/>
      <c r="CE120" s="918"/>
      <c r="CF120" s="931">
        <v>85.1</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2032153</v>
      </c>
      <c r="DH120" s="918"/>
      <c r="DI120" s="918"/>
      <c r="DJ120" s="918"/>
      <c r="DK120" s="918"/>
      <c r="DL120" s="918">
        <v>2022266</v>
      </c>
      <c r="DM120" s="918"/>
      <c r="DN120" s="918"/>
      <c r="DO120" s="918"/>
      <c r="DP120" s="918"/>
      <c r="DQ120" s="918">
        <v>2214287</v>
      </c>
      <c r="DR120" s="918"/>
      <c r="DS120" s="918"/>
      <c r="DT120" s="918"/>
      <c r="DU120" s="918"/>
      <c r="DV120" s="919">
        <v>35.9</v>
      </c>
      <c r="DW120" s="919"/>
      <c r="DX120" s="919"/>
      <c r="DY120" s="919"/>
      <c r="DZ120" s="920"/>
    </row>
    <row r="121" spans="1:130" s="212" customFormat="1" ht="26.25" customHeight="1" x14ac:dyDescent="0.2">
      <c r="A121" s="1050"/>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155944</v>
      </c>
      <c r="DH121" s="913"/>
      <c r="DI121" s="913"/>
      <c r="DJ121" s="913"/>
      <c r="DK121" s="913"/>
      <c r="DL121" s="913">
        <v>111880</v>
      </c>
      <c r="DM121" s="913"/>
      <c r="DN121" s="913"/>
      <c r="DO121" s="913"/>
      <c r="DP121" s="913"/>
      <c r="DQ121" s="913">
        <v>66373</v>
      </c>
      <c r="DR121" s="913"/>
      <c r="DS121" s="913"/>
      <c r="DT121" s="913"/>
      <c r="DU121" s="913"/>
      <c r="DV121" s="914">
        <v>1.1000000000000001</v>
      </c>
      <c r="DW121" s="914"/>
      <c r="DX121" s="914"/>
      <c r="DY121" s="914"/>
      <c r="DZ121" s="915"/>
    </row>
    <row r="122" spans="1:130" s="212" customFormat="1" ht="26.25" customHeight="1" x14ac:dyDescent="0.2">
      <c r="A122" s="1050"/>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7887369</v>
      </c>
      <c r="BR122" s="987"/>
      <c r="BS122" s="987"/>
      <c r="BT122" s="987"/>
      <c r="BU122" s="987"/>
      <c r="BV122" s="987">
        <v>7635516</v>
      </c>
      <c r="BW122" s="987"/>
      <c r="BX122" s="987"/>
      <c r="BY122" s="987"/>
      <c r="BZ122" s="987"/>
      <c r="CA122" s="987">
        <v>7326031</v>
      </c>
      <c r="CB122" s="987"/>
      <c r="CC122" s="987"/>
      <c r="CD122" s="987"/>
      <c r="CE122" s="987"/>
      <c r="CF122" s="1004">
        <v>118.9</v>
      </c>
      <c r="CG122" s="1005"/>
      <c r="CH122" s="1005"/>
      <c r="CI122" s="1005"/>
      <c r="CJ122" s="1005"/>
      <c r="CK122" s="996"/>
      <c r="CL122" s="997"/>
      <c r="CM122" s="997"/>
      <c r="CN122" s="997"/>
      <c r="CO122" s="998"/>
      <c r="CP122" s="1006" t="s">
        <v>448</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v>41492</v>
      </c>
      <c r="DR122" s="913"/>
      <c r="DS122" s="913"/>
      <c r="DT122" s="913"/>
      <c r="DU122" s="913"/>
      <c r="DV122" s="914">
        <v>0.7</v>
      </c>
      <c r="DW122" s="914"/>
      <c r="DX122" s="914"/>
      <c r="DY122" s="914"/>
      <c r="DZ122" s="915"/>
    </row>
    <row r="123" spans="1:130" s="212" customFormat="1" ht="26.25" customHeight="1" x14ac:dyDescent="0.2">
      <c r="A123" s="1050"/>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22">
        <v>13749600</v>
      </c>
      <c r="BR123" s="1023"/>
      <c r="BS123" s="1023"/>
      <c r="BT123" s="1023"/>
      <c r="BU123" s="1023"/>
      <c r="BV123" s="1023">
        <v>13262067</v>
      </c>
      <c r="BW123" s="1023"/>
      <c r="BX123" s="1023"/>
      <c r="BY123" s="1023"/>
      <c r="BZ123" s="1023"/>
      <c r="CA123" s="1023">
        <v>12569423</v>
      </c>
      <c r="CB123" s="1023"/>
      <c r="CC123" s="1023"/>
      <c r="CD123" s="1023"/>
      <c r="CE123" s="1023"/>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50"/>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18" t="s">
        <v>450</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4499</v>
      </c>
      <c r="DH124" s="973"/>
      <c r="DI124" s="973"/>
      <c r="DJ124" s="973"/>
      <c r="DK124" s="974"/>
      <c r="DL124" s="972">
        <v>5302</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50"/>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50"/>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11294</v>
      </c>
      <c r="AB126" s="946"/>
      <c r="AC126" s="946"/>
      <c r="AD126" s="946"/>
      <c r="AE126" s="947"/>
      <c r="AF126" s="948">
        <v>1438</v>
      </c>
      <c r="AG126" s="946"/>
      <c r="AH126" s="946"/>
      <c r="AI126" s="946"/>
      <c r="AJ126" s="947"/>
      <c r="AK126" s="948">
        <v>1157</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51"/>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90</v>
      </c>
      <c r="AB127" s="946"/>
      <c r="AC127" s="946"/>
      <c r="AD127" s="946"/>
      <c r="AE127" s="947"/>
      <c r="AF127" s="948">
        <v>89</v>
      </c>
      <c r="AG127" s="946"/>
      <c r="AH127" s="946"/>
      <c r="AI127" s="946"/>
      <c r="AJ127" s="947"/>
      <c r="AK127" s="948">
        <v>136</v>
      </c>
      <c r="AL127" s="946"/>
      <c r="AM127" s="946"/>
      <c r="AN127" s="946"/>
      <c r="AO127" s="947"/>
      <c r="AP127" s="949">
        <v>0</v>
      </c>
      <c r="AQ127" s="950"/>
      <c r="AR127" s="950"/>
      <c r="AS127" s="950"/>
      <c r="AT127" s="951"/>
      <c r="AU127" s="214"/>
      <c r="AV127" s="214"/>
      <c r="AW127" s="214"/>
      <c r="AX127" s="1024" t="s">
        <v>456</v>
      </c>
      <c r="AY127" s="1025"/>
      <c r="AZ127" s="1025"/>
      <c r="BA127" s="1025"/>
      <c r="BB127" s="1025"/>
      <c r="BC127" s="1025"/>
      <c r="BD127" s="1025"/>
      <c r="BE127" s="1026"/>
      <c r="BF127" s="1027" t="s">
        <v>457</v>
      </c>
      <c r="BG127" s="1025"/>
      <c r="BH127" s="1025"/>
      <c r="BI127" s="1025"/>
      <c r="BJ127" s="1025"/>
      <c r="BK127" s="1025"/>
      <c r="BL127" s="1026"/>
      <c r="BM127" s="1027" t="s">
        <v>458</v>
      </c>
      <c r="BN127" s="1025"/>
      <c r="BO127" s="1025"/>
      <c r="BP127" s="1025"/>
      <c r="BQ127" s="1025"/>
      <c r="BR127" s="1025"/>
      <c r="BS127" s="1026"/>
      <c r="BT127" s="1027" t="s">
        <v>459</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34" t="s">
        <v>461</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462</v>
      </c>
      <c r="X128" s="1036"/>
      <c r="Y128" s="1036"/>
      <c r="Z128" s="1037"/>
      <c r="AA128" s="1038">
        <v>408</v>
      </c>
      <c r="AB128" s="1039"/>
      <c r="AC128" s="1039"/>
      <c r="AD128" s="1039"/>
      <c r="AE128" s="1040"/>
      <c r="AF128" s="1041">
        <v>11869</v>
      </c>
      <c r="AG128" s="1039"/>
      <c r="AH128" s="1039"/>
      <c r="AI128" s="1039"/>
      <c r="AJ128" s="1040"/>
      <c r="AK128" s="1041">
        <v>18038</v>
      </c>
      <c r="AL128" s="1039"/>
      <c r="AM128" s="1039"/>
      <c r="AN128" s="1039"/>
      <c r="AO128" s="1040"/>
      <c r="AP128" s="1042"/>
      <c r="AQ128" s="1043"/>
      <c r="AR128" s="1043"/>
      <c r="AS128" s="1043"/>
      <c r="AT128" s="1044"/>
      <c r="AU128" s="214"/>
      <c r="AV128" s="214"/>
      <c r="AW128" s="214"/>
      <c r="AX128" s="883" t="s">
        <v>463</v>
      </c>
      <c r="AY128" s="884"/>
      <c r="AZ128" s="884"/>
      <c r="BA128" s="884"/>
      <c r="BB128" s="884"/>
      <c r="BC128" s="884"/>
      <c r="BD128" s="884"/>
      <c r="BE128" s="885"/>
      <c r="BF128" s="1045" t="s">
        <v>121</v>
      </c>
      <c r="BG128" s="1046"/>
      <c r="BH128" s="1046"/>
      <c r="BI128" s="1046"/>
      <c r="BJ128" s="1046"/>
      <c r="BK128" s="1046"/>
      <c r="BL128" s="1047"/>
      <c r="BM128" s="1045">
        <v>14.13</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464</v>
      </c>
      <c r="CQ128" s="727"/>
      <c r="CR128" s="727"/>
      <c r="CS128" s="727"/>
      <c r="CT128" s="727"/>
      <c r="CU128" s="727"/>
      <c r="CV128" s="727"/>
      <c r="CW128" s="727"/>
      <c r="CX128" s="727"/>
      <c r="CY128" s="727"/>
      <c r="CZ128" s="727"/>
      <c r="DA128" s="727"/>
      <c r="DB128" s="727"/>
      <c r="DC128" s="727"/>
      <c r="DD128" s="727"/>
      <c r="DE128" s="727"/>
      <c r="DF128" s="1029"/>
      <c r="DG128" s="1030" t="s">
        <v>121</v>
      </c>
      <c r="DH128" s="1031"/>
      <c r="DI128" s="1031"/>
      <c r="DJ128" s="1031"/>
      <c r="DK128" s="1031"/>
      <c r="DL128" s="1031" t="s">
        <v>121</v>
      </c>
      <c r="DM128" s="1031"/>
      <c r="DN128" s="1031"/>
      <c r="DO128" s="1031"/>
      <c r="DP128" s="1031"/>
      <c r="DQ128" s="1031" t="s">
        <v>121</v>
      </c>
      <c r="DR128" s="1031"/>
      <c r="DS128" s="1031"/>
      <c r="DT128" s="1031"/>
      <c r="DU128" s="1031"/>
      <c r="DV128" s="1032" t="s">
        <v>121</v>
      </c>
      <c r="DW128" s="1032"/>
      <c r="DX128" s="1032"/>
      <c r="DY128" s="1032"/>
      <c r="DZ128" s="1033"/>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6466170</v>
      </c>
      <c r="AB129" s="946"/>
      <c r="AC129" s="946"/>
      <c r="AD129" s="946"/>
      <c r="AE129" s="947"/>
      <c r="AF129" s="948">
        <v>6579605</v>
      </c>
      <c r="AG129" s="946"/>
      <c r="AH129" s="946"/>
      <c r="AI129" s="946"/>
      <c r="AJ129" s="947"/>
      <c r="AK129" s="948">
        <v>6754949</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19.13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685071</v>
      </c>
      <c r="AB130" s="946"/>
      <c r="AC130" s="946"/>
      <c r="AD130" s="946"/>
      <c r="AE130" s="947"/>
      <c r="AF130" s="948">
        <v>621518</v>
      </c>
      <c r="AG130" s="946"/>
      <c r="AH130" s="946"/>
      <c r="AI130" s="946"/>
      <c r="AJ130" s="947"/>
      <c r="AK130" s="948">
        <v>595277</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8.8000000000000007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5781099</v>
      </c>
      <c r="AB131" s="973"/>
      <c r="AC131" s="973"/>
      <c r="AD131" s="973"/>
      <c r="AE131" s="974"/>
      <c r="AF131" s="972">
        <v>5958087</v>
      </c>
      <c r="AG131" s="973"/>
      <c r="AH131" s="973"/>
      <c r="AI131" s="973"/>
      <c r="AJ131" s="974"/>
      <c r="AK131" s="972">
        <v>6159672</v>
      </c>
      <c r="AL131" s="973"/>
      <c r="AM131" s="973"/>
      <c r="AN131" s="973"/>
      <c r="AO131" s="974"/>
      <c r="AP131" s="1097"/>
      <c r="AQ131" s="1098"/>
      <c r="AR131" s="1098"/>
      <c r="AS131" s="1098"/>
      <c r="AT131" s="1099"/>
      <c r="AU131" s="215"/>
      <c r="AV131" s="215"/>
      <c r="AW131" s="215"/>
      <c r="AX131" s="1070" t="s">
        <v>471</v>
      </c>
      <c r="AY131" s="727"/>
      <c r="AZ131" s="727"/>
      <c r="BA131" s="727"/>
      <c r="BB131" s="727"/>
      <c r="BC131" s="727"/>
      <c r="BD131" s="727"/>
      <c r="BE131" s="1029"/>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10.20892394</v>
      </c>
      <c r="AB132" s="1084"/>
      <c r="AC132" s="1084"/>
      <c r="AD132" s="1084"/>
      <c r="AE132" s="1085"/>
      <c r="AF132" s="1086">
        <v>9.3272387600000002</v>
      </c>
      <c r="AG132" s="1084"/>
      <c r="AH132" s="1084"/>
      <c r="AI132" s="1084"/>
      <c r="AJ132" s="1085"/>
      <c r="AK132" s="1086">
        <v>7.1358507400000004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9.1999999999999993</v>
      </c>
      <c r="AB133" s="1067"/>
      <c r="AC133" s="1067"/>
      <c r="AD133" s="1067"/>
      <c r="AE133" s="1068"/>
      <c r="AF133" s="1066">
        <v>9.1999999999999993</v>
      </c>
      <c r="AG133" s="1067"/>
      <c r="AH133" s="1067"/>
      <c r="AI133" s="1067"/>
      <c r="AJ133" s="1068"/>
      <c r="AK133" s="1066">
        <v>8.8000000000000007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en4RjgOl7c0LFjHfarUVi7b6gB10YTtvsA9+kG7/tfZR3h+rZUoM5eu8PHcrE/ebmRcOy4uaRplOeBIrFL+1Q==" saltValue="s1fpldPHaDxtT78pkcAY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64" zoomScaleNormal="85" zoomScaleSheetLayoutView="100" workbookViewId="0">
      <selection activeCell="CX51" sqref="CX51"/>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3lOPW54kWkrN4LFq/0wuk2pIQhsUGWvyXx9jzGOR/yX9oFH2HdQd5yI65UCuFqeuC/qyoVUnN7u9LHH5lvEYeA==" saltValue="7GzOuuTsBcbPKP/4cPlzG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7"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ooQEaoFf+JYI9rsAhLalKsrFDGC9vottuQ9fMob5jv/+KucOJNN3vFmVExAlo+TTmlhjaTWAFfP87owx5ShYw==" saltValue="T2+5y3cyKk3FdkDRRFjk/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1742003</v>
      </c>
      <c r="AP9" s="262">
        <v>57059</v>
      </c>
      <c r="AQ9" s="263">
        <v>83961</v>
      </c>
      <c r="AR9" s="264">
        <v>-32</v>
      </c>
    </row>
    <row r="10" spans="1:46" ht="13.5" customHeight="1" x14ac:dyDescent="0.2">
      <c r="A10" s="247"/>
      <c r="AK10" s="1103" t="s">
        <v>484</v>
      </c>
      <c r="AL10" s="1104"/>
      <c r="AM10" s="1104"/>
      <c r="AN10" s="1105"/>
      <c r="AO10" s="265">
        <v>470776</v>
      </c>
      <c r="AP10" s="265">
        <v>15420</v>
      </c>
      <c r="AQ10" s="266">
        <v>9090</v>
      </c>
      <c r="AR10" s="267">
        <v>69.599999999999994</v>
      </c>
    </row>
    <row r="11" spans="1:46" ht="13.5" customHeight="1" x14ac:dyDescent="0.2">
      <c r="A11" s="247"/>
      <c r="AK11" s="1103" t="s">
        <v>485</v>
      </c>
      <c r="AL11" s="1104"/>
      <c r="AM11" s="1104"/>
      <c r="AN11" s="1105"/>
      <c r="AO11" s="265">
        <v>300</v>
      </c>
      <c r="AP11" s="265">
        <v>10</v>
      </c>
      <c r="AQ11" s="266">
        <v>842</v>
      </c>
      <c r="AR11" s="267">
        <v>-98.8</v>
      </c>
    </row>
    <row r="12" spans="1:46" ht="13.5" customHeight="1" x14ac:dyDescent="0.2">
      <c r="A12" s="247"/>
      <c r="AK12" s="1103" t="s">
        <v>486</v>
      </c>
      <c r="AL12" s="1104"/>
      <c r="AM12" s="1104"/>
      <c r="AN12" s="1105"/>
      <c r="AO12" s="265" t="s">
        <v>487</v>
      </c>
      <c r="AP12" s="265" t="s">
        <v>487</v>
      </c>
      <c r="AQ12" s="266">
        <v>5</v>
      </c>
      <c r="AR12" s="267" t="s">
        <v>487</v>
      </c>
    </row>
    <row r="13" spans="1:46" ht="13.5" customHeight="1" x14ac:dyDescent="0.2">
      <c r="A13" s="247"/>
      <c r="AK13" s="1103" t="s">
        <v>488</v>
      </c>
      <c r="AL13" s="1104"/>
      <c r="AM13" s="1104"/>
      <c r="AN13" s="1105"/>
      <c r="AO13" s="265">
        <v>179028</v>
      </c>
      <c r="AP13" s="265">
        <v>5864</v>
      </c>
      <c r="AQ13" s="266">
        <v>2396</v>
      </c>
      <c r="AR13" s="267">
        <v>144.69999999999999</v>
      </c>
    </row>
    <row r="14" spans="1:46" ht="13.5" customHeight="1" x14ac:dyDescent="0.2">
      <c r="A14" s="247"/>
      <c r="AK14" s="1103" t="s">
        <v>489</v>
      </c>
      <c r="AL14" s="1104"/>
      <c r="AM14" s="1104"/>
      <c r="AN14" s="1105"/>
      <c r="AO14" s="265">
        <v>19310</v>
      </c>
      <c r="AP14" s="265">
        <v>632</v>
      </c>
      <c r="AQ14" s="266">
        <v>1197</v>
      </c>
      <c r="AR14" s="267">
        <v>-47.2</v>
      </c>
    </row>
    <row r="15" spans="1:46" ht="13.5" customHeight="1" x14ac:dyDescent="0.2">
      <c r="A15" s="247"/>
      <c r="AK15" s="1106" t="s">
        <v>490</v>
      </c>
      <c r="AL15" s="1107"/>
      <c r="AM15" s="1107"/>
      <c r="AN15" s="1108"/>
      <c r="AO15" s="265">
        <v>-96945</v>
      </c>
      <c r="AP15" s="265">
        <v>-3175</v>
      </c>
      <c r="AQ15" s="266">
        <v>-4989</v>
      </c>
      <c r="AR15" s="267">
        <v>-36.4</v>
      </c>
    </row>
    <row r="16" spans="1:46" ht="13" x14ac:dyDescent="0.2">
      <c r="A16" s="247"/>
      <c r="AK16" s="1106" t="s">
        <v>177</v>
      </c>
      <c r="AL16" s="1107"/>
      <c r="AM16" s="1107"/>
      <c r="AN16" s="1108"/>
      <c r="AO16" s="265">
        <v>2314472</v>
      </c>
      <c r="AP16" s="265">
        <v>75810</v>
      </c>
      <c r="AQ16" s="266">
        <v>92501</v>
      </c>
      <c r="AR16" s="267">
        <v>-18</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5.67</v>
      </c>
      <c r="AP21" s="278">
        <v>7.91</v>
      </c>
      <c r="AQ21" s="279">
        <v>-2.2400000000000002</v>
      </c>
      <c r="AS21" s="280"/>
      <c r="AT21" s="276"/>
    </row>
    <row r="22" spans="1:46" s="248" customFormat="1" ht="13" x14ac:dyDescent="0.2">
      <c r="A22" s="276"/>
      <c r="AK22" s="1109" t="s">
        <v>496</v>
      </c>
      <c r="AL22" s="1110"/>
      <c r="AM22" s="1110"/>
      <c r="AN22" s="1111"/>
      <c r="AO22" s="281">
        <v>97.5</v>
      </c>
      <c r="AP22" s="282">
        <v>97.2</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803968</v>
      </c>
      <c r="AP32" s="291">
        <v>26334</v>
      </c>
      <c r="AQ32" s="292">
        <v>33492</v>
      </c>
      <c r="AR32" s="293">
        <v>-21.4</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t="s">
        <v>487</v>
      </c>
      <c r="AR34" s="293" t="s">
        <v>487</v>
      </c>
    </row>
    <row r="35" spans="1:46" ht="27" customHeight="1" x14ac:dyDescent="0.2">
      <c r="A35" s="247"/>
      <c r="AK35" s="1117" t="s">
        <v>503</v>
      </c>
      <c r="AL35" s="1118"/>
      <c r="AM35" s="1118"/>
      <c r="AN35" s="1119"/>
      <c r="AO35" s="291">
        <v>142812</v>
      </c>
      <c r="AP35" s="291">
        <v>4678</v>
      </c>
      <c r="AQ35" s="292">
        <v>10423</v>
      </c>
      <c r="AR35" s="293">
        <v>-55.1</v>
      </c>
    </row>
    <row r="36" spans="1:46" ht="27" customHeight="1" x14ac:dyDescent="0.2">
      <c r="A36" s="247"/>
      <c r="AK36" s="1117" t="s">
        <v>504</v>
      </c>
      <c r="AL36" s="1118"/>
      <c r="AM36" s="1118"/>
      <c r="AN36" s="1119"/>
      <c r="AO36" s="291">
        <v>104787</v>
      </c>
      <c r="AP36" s="291">
        <v>3432</v>
      </c>
      <c r="AQ36" s="292">
        <v>3289</v>
      </c>
      <c r="AR36" s="293">
        <v>4.3</v>
      </c>
    </row>
    <row r="37" spans="1:46" ht="13.5" customHeight="1" x14ac:dyDescent="0.2">
      <c r="A37" s="247"/>
      <c r="AK37" s="1117" t="s">
        <v>505</v>
      </c>
      <c r="AL37" s="1118"/>
      <c r="AM37" s="1118"/>
      <c r="AN37" s="1119"/>
      <c r="AO37" s="291">
        <v>1293</v>
      </c>
      <c r="AP37" s="291">
        <v>42</v>
      </c>
      <c r="AQ37" s="292">
        <v>152</v>
      </c>
      <c r="AR37" s="293">
        <v>-72.400000000000006</v>
      </c>
    </row>
    <row r="38" spans="1:46" ht="27" customHeight="1" x14ac:dyDescent="0.2">
      <c r="A38" s="247"/>
      <c r="AK38" s="1120" t="s">
        <v>506</v>
      </c>
      <c r="AL38" s="1121"/>
      <c r="AM38" s="1121"/>
      <c r="AN38" s="1122"/>
      <c r="AO38" s="294" t="s">
        <v>487</v>
      </c>
      <c r="AP38" s="294" t="s">
        <v>487</v>
      </c>
      <c r="AQ38" s="295">
        <v>2</v>
      </c>
      <c r="AR38" s="283" t="s">
        <v>487</v>
      </c>
      <c r="AS38" s="290"/>
    </row>
    <row r="39" spans="1:46" ht="13" x14ac:dyDescent="0.2">
      <c r="A39" s="247"/>
      <c r="AK39" s="1120" t="s">
        <v>507</v>
      </c>
      <c r="AL39" s="1121"/>
      <c r="AM39" s="1121"/>
      <c r="AN39" s="1122"/>
      <c r="AO39" s="291">
        <v>-18038</v>
      </c>
      <c r="AP39" s="291">
        <v>-591</v>
      </c>
      <c r="AQ39" s="292">
        <v>-2605</v>
      </c>
      <c r="AR39" s="293">
        <v>-77.3</v>
      </c>
      <c r="AS39" s="290"/>
    </row>
    <row r="40" spans="1:46" ht="27" customHeight="1" x14ac:dyDescent="0.2">
      <c r="A40" s="247"/>
      <c r="AK40" s="1117" t="s">
        <v>508</v>
      </c>
      <c r="AL40" s="1118"/>
      <c r="AM40" s="1118"/>
      <c r="AN40" s="1119"/>
      <c r="AO40" s="291">
        <v>-595277</v>
      </c>
      <c r="AP40" s="291">
        <v>-19498</v>
      </c>
      <c r="AQ40" s="292">
        <v>-28956</v>
      </c>
      <c r="AR40" s="293">
        <v>-32.700000000000003</v>
      </c>
      <c r="AS40" s="290"/>
    </row>
    <row r="41" spans="1:46" ht="13" x14ac:dyDescent="0.2">
      <c r="A41" s="247"/>
      <c r="AK41" s="1123" t="s">
        <v>287</v>
      </c>
      <c r="AL41" s="1124"/>
      <c r="AM41" s="1124"/>
      <c r="AN41" s="1125"/>
      <c r="AO41" s="291">
        <v>439545</v>
      </c>
      <c r="AP41" s="291">
        <v>14397</v>
      </c>
      <c r="AQ41" s="292">
        <v>15797</v>
      </c>
      <c r="AR41" s="293">
        <v>-8.9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507725</v>
      </c>
      <c r="AN51" s="313">
        <v>16459</v>
      </c>
      <c r="AO51" s="314">
        <v>-62.6</v>
      </c>
      <c r="AP51" s="315">
        <v>53895</v>
      </c>
      <c r="AQ51" s="316">
        <v>-8.8000000000000007</v>
      </c>
      <c r="AR51" s="317">
        <v>-53.8</v>
      </c>
    </row>
    <row r="52" spans="1:44" ht="13" x14ac:dyDescent="0.2">
      <c r="A52" s="247"/>
      <c r="AK52" s="318"/>
      <c r="AL52" s="319" t="s">
        <v>518</v>
      </c>
      <c r="AM52" s="320">
        <v>361749</v>
      </c>
      <c r="AN52" s="321">
        <v>11727</v>
      </c>
      <c r="AO52" s="322">
        <v>-63.3</v>
      </c>
      <c r="AP52" s="323">
        <v>31224</v>
      </c>
      <c r="AQ52" s="324">
        <v>4.4000000000000004</v>
      </c>
      <c r="AR52" s="325">
        <v>-67.7</v>
      </c>
    </row>
    <row r="53" spans="1:44" ht="13" x14ac:dyDescent="0.2">
      <c r="A53" s="247"/>
      <c r="AK53" s="303" t="s">
        <v>519</v>
      </c>
      <c r="AL53" s="304"/>
      <c r="AM53" s="312">
        <v>827940</v>
      </c>
      <c r="AN53" s="313">
        <v>26967</v>
      </c>
      <c r="AO53" s="314">
        <v>63.8</v>
      </c>
      <c r="AP53" s="315">
        <v>56181</v>
      </c>
      <c r="AQ53" s="316">
        <v>4.2</v>
      </c>
      <c r="AR53" s="317">
        <v>59.6</v>
      </c>
    </row>
    <row r="54" spans="1:44" ht="13" x14ac:dyDescent="0.2">
      <c r="A54" s="247"/>
      <c r="AK54" s="318"/>
      <c r="AL54" s="319" t="s">
        <v>518</v>
      </c>
      <c r="AM54" s="320">
        <v>364525</v>
      </c>
      <c r="AN54" s="321">
        <v>11873</v>
      </c>
      <c r="AO54" s="322">
        <v>1.2</v>
      </c>
      <c r="AP54" s="323">
        <v>32039</v>
      </c>
      <c r="AQ54" s="324">
        <v>2.6</v>
      </c>
      <c r="AR54" s="325">
        <v>-1.4</v>
      </c>
    </row>
    <row r="55" spans="1:44" ht="13" x14ac:dyDescent="0.2">
      <c r="A55" s="247"/>
      <c r="AK55" s="303" t="s">
        <v>520</v>
      </c>
      <c r="AL55" s="304"/>
      <c r="AM55" s="312">
        <v>885808</v>
      </c>
      <c r="AN55" s="313">
        <v>28992</v>
      </c>
      <c r="AO55" s="314">
        <v>7.5</v>
      </c>
      <c r="AP55" s="315">
        <v>47730</v>
      </c>
      <c r="AQ55" s="316">
        <v>-15</v>
      </c>
      <c r="AR55" s="317">
        <v>22.5</v>
      </c>
    </row>
    <row r="56" spans="1:44" ht="13" x14ac:dyDescent="0.2">
      <c r="A56" s="247"/>
      <c r="AK56" s="318"/>
      <c r="AL56" s="319" t="s">
        <v>518</v>
      </c>
      <c r="AM56" s="320">
        <v>500530</v>
      </c>
      <c r="AN56" s="321">
        <v>16382</v>
      </c>
      <c r="AO56" s="322">
        <v>38</v>
      </c>
      <c r="AP56" s="323">
        <v>26378</v>
      </c>
      <c r="AQ56" s="324">
        <v>-17.7</v>
      </c>
      <c r="AR56" s="325">
        <v>55.7</v>
      </c>
    </row>
    <row r="57" spans="1:44" ht="13" x14ac:dyDescent="0.2">
      <c r="A57" s="247"/>
      <c r="AK57" s="303" t="s">
        <v>521</v>
      </c>
      <c r="AL57" s="304"/>
      <c r="AM57" s="312">
        <v>956478</v>
      </c>
      <c r="AN57" s="313">
        <v>31310</v>
      </c>
      <c r="AO57" s="314">
        <v>8</v>
      </c>
      <c r="AP57" s="315">
        <v>61921</v>
      </c>
      <c r="AQ57" s="316">
        <v>29.7</v>
      </c>
      <c r="AR57" s="317">
        <v>-21.7</v>
      </c>
    </row>
    <row r="58" spans="1:44" ht="13" x14ac:dyDescent="0.2">
      <c r="A58" s="247"/>
      <c r="AK58" s="318"/>
      <c r="AL58" s="319" t="s">
        <v>518</v>
      </c>
      <c r="AM58" s="320">
        <v>794387</v>
      </c>
      <c r="AN58" s="321">
        <v>26004</v>
      </c>
      <c r="AO58" s="322">
        <v>58.7</v>
      </c>
      <c r="AP58" s="323">
        <v>34719</v>
      </c>
      <c r="AQ58" s="324">
        <v>31.6</v>
      </c>
      <c r="AR58" s="325">
        <v>27.1</v>
      </c>
    </row>
    <row r="59" spans="1:44" ht="13" x14ac:dyDescent="0.2">
      <c r="A59" s="247"/>
      <c r="AK59" s="303" t="s">
        <v>522</v>
      </c>
      <c r="AL59" s="304"/>
      <c r="AM59" s="312">
        <v>1153595</v>
      </c>
      <c r="AN59" s="313">
        <v>37786</v>
      </c>
      <c r="AO59" s="314">
        <v>20.7</v>
      </c>
      <c r="AP59" s="315">
        <v>62764</v>
      </c>
      <c r="AQ59" s="316">
        <v>1.4</v>
      </c>
      <c r="AR59" s="317">
        <v>19.3</v>
      </c>
    </row>
    <row r="60" spans="1:44" ht="13" x14ac:dyDescent="0.2">
      <c r="A60" s="247"/>
      <c r="AK60" s="318"/>
      <c r="AL60" s="319" t="s">
        <v>518</v>
      </c>
      <c r="AM60" s="320">
        <v>753610</v>
      </c>
      <c r="AN60" s="321">
        <v>24684</v>
      </c>
      <c r="AO60" s="322">
        <v>-5.0999999999999996</v>
      </c>
      <c r="AP60" s="323">
        <v>36476</v>
      </c>
      <c r="AQ60" s="324">
        <v>5.0999999999999996</v>
      </c>
      <c r="AR60" s="325">
        <v>-10.199999999999999</v>
      </c>
    </row>
    <row r="61" spans="1:44" ht="13" x14ac:dyDescent="0.2">
      <c r="A61" s="247"/>
      <c r="AK61" s="303" t="s">
        <v>523</v>
      </c>
      <c r="AL61" s="326"/>
      <c r="AM61" s="312">
        <v>866309</v>
      </c>
      <c r="AN61" s="313">
        <v>28303</v>
      </c>
      <c r="AO61" s="314">
        <v>7.5</v>
      </c>
      <c r="AP61" s="315">
        <v>56498</v>
      </c>
      <c r="AQ61" s="327">
        <v>2.2999999999999998</v>
      </c>
      <c r="AR61" s="317">
        <v>5.2</v>
      </c>
    </row>
    <row r="62" spans="1:44" ht="13" x14ac:dyDescent="0.2">
      <c r="A62" s="247"/>
      <c r="AK62" s="318"/>
      <c r="AL62" s="319" t="s">
        <v>518</v>
      </c>
      <c r="AM62" s="320">
        <v>554960</v>
      </c>
      <c r="AN62" s="321">
        <v>18134</v>
      </c>
      <c r="AO62" s="322">
        <v>5.9</v>
      </c>
      <c r="AP62" s="323">
        <v>32167</v>
      </c>
      <c r="AQ62" s="324">
        <v>5.2</v>
      </c>
      <c r="AR62" s="325">
        <v>0.7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b5mQUyVsVNeMFIRAZRKqMsEsLctbA3AmIgSdSgH99Cdp2LqlZ7Y04teNfEcsHzcwBnP8v2poVaxs/ehF/PMrQ==" saltValue="0ibaP6G4XStmTuRs0w0O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8" zoomScale="85" zoomScaleNormal="85" zoomScaleSheetLayoutView="55" workbookViewId="0">
      <selection activeCell="AE60" sqref="AE60"/>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LCDFkV1s6ucCj2ZMAOFuGtkPGYDsqWuVW6UKEtVoNQk+OYvOiGThUxFS2eHlIRxMepcIfglYicNAI90GCsidYQ==" saltValue="0lvsAbV7BntFSOadVFB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71" zoomScale="85" zoomScaleNormal="85" zoomScaleSheetLayoutView="55" workbookViewId="0">
      <selection activeCell="CR102" sqref="CR102"/>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KfJB4VjNAydpzxFWdV8PRzZS3cio8gLWp5RZ8UnedIYoDVHSWYpXRhu+LIrZV7P7Q2ioJIRs7JQMWQLxYNvWBA==" saltValue="CsDId+OMB3SBIA3CFxhF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5" zoomScaleSheetLayoutView="100" workbookViewId="0">
      <selection activeCell="K44" sqref="K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22.98</v>
      </c>
      <c r="G47" s="12">
        <v>22.56</v>
      </c>
      <c r="H47" s="12">
        <v>21.79</v>
      </c>
      <c r="I47" s="12">
        <v>24.95</v>
      </c>
      <c r="J47" s="13">
        <v>23.3</v>
      </c>
    </row>
    <row r="48" spans="2:10" ht="57.75" customHeight="1" x14ac:dyDescent="0.2">
      <c r="B48" s="14"/>
      <c r="C48" s="1128" t="s">
        <v>4</v>
      </c>
      <c r="D48" s="1128"/>
      <c r="E48" s="1129"/>
      <c r="F48" s="15">
        <v>8.18</v>
      </c>
      <c r="G48" s="16">
        <v>12.7</v>
      </c>
      <c r="H48" s="16">
        <v>11.97</v>
      </c>
      <c r="I48" s="16">
        <v>8.6</v>
      </c>
      <c r="J48" s="17">
        <v>8.94</v>
      </c>
    </row>
    <row r="49" spans="2:10" ht="57.75" customHeight="1" thickBot="1" x14ac:dyDescent="0.25">
      <c r="B49" s="18"/>
      <c r="C49" s="1130" t="s">
        <v>5</v>
      </c>
      <c r="D49" s="1130"/>
      <c r="E49" s="1131"/>
      <c r="F49" s="19">
        <v>5.98</v>
      </c>
      <c r="G49" s="20">
        <v>6</v>
      </c>
      <c r="H49" s="20" t="s">
        <v>530</v>
      </c>
      <c r="I49" s="20">
        <v>0.37</v>
      </c>
      <c r="J49" s="21" t="s">
        <v>531</v>
      </c>
    </row>
    <row r="50" spans="2:10" ht="13" x14ac:dyDescent="0.2"/>
  </sheetData>
  <sheetProtection algorithmName="SHA-512" hashValue="VUEaufVlqwvB5txxpn6q0RepCtj/x5NEpwQU8k5nDk/ny7VW8Gc6+uCoi4QIsvomBN94A+hWW37x8iGQbaHyLQ==" saltValue="jNJiiANhOLr7xYxdnd4m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田尻 光臣</cp:lastModifiedBy>
  <cp:lastPrinted>2026-03-08T02:26:32Z</cp:lastPrinted>
  <dcterms:created xsi:type="dcterms:W3CDTF">2026-02-23T05:35:31Z</dcterms:created>
  <dcterms:modified xsi:type="dcterms:W3CDTF">2026-03-08T02:36:08Z</dcterms:modified>
  <cp:category/>
</cp:coreProperties>
</file>