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<sst xmlns="http://schemas.openxmlformats.org/spreadsheetml/2006/main" xmlns:r="http://schemas.openxmlformats.org/officeDocument/2006/relationships" count="534" uniqueCount="534">
  <si>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</si>
  <si>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</si>
  <si>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</si>
  <si>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</si>
  <si>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</si>
  <si>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</si>
  <si>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</si>
  <si>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</si>
  <si>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</si>
  <si>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</si>
  <si>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</si>
  <si>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</si>
  <si>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</si>
  <si>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</si>
  <si>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</si>
  <si>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</si>
  <si>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</si>
  <si>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</si>
  <si>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</si>
  <si>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</si>
  <si>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</si>
  <si>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</si>
  <si>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</si>
  <si>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</si>
  <si>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</si>
  <si>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</si>
  <si>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</si>
  <si>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</si>
  <si>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</si>
  <si>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</si>
  <si>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</si>
  <si>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</si>
  <si>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</si>
  <si>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</si>
  <si>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</si>
  <si>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</si>
  <si>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</si>
  <si>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</si>
  <si>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</si>
  <si>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</si>
  <si>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</si>
  <si>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</si>
  <si>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</si>
  <si>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</si>
  <si>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</si>
  <si>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</si>
  <si>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</si>
  <si>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</si>
  <si>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</si>
  <si>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</si>
  <si>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</si>
  <si>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</si>
  <si>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</si>
  <si>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</si>
  <si>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</si>
  <si>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</si>
  <si>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</si>
  <si>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</si>
  <si>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</si>
  <si>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</si>
  <si>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</si>
  <si>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</si>
  <si>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</si>
  <si>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</si>
  <si>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</si>
  <si>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</si>
  <si>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</si>
  <si>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</si>
  <si>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</si>
  <si>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</si>
  <si>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</si>
  <si>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</si>
  <si>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</si>
  <si>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</si>
  <si>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</si>
  <si>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</si>
  <si>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</si>
  <si>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</si>
  <si>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</si>
  <si>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</si>
  <si>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</si>
  <si>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</si>
  <si>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</si>
  <si>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</si>
  <si>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</si>
  <si>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</si>
  <si>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</si>
  <si>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</si>
  <si>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</si>
  <si>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</si>
  <si>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</si>
  <si>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</si>
  <si>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森林環境整備基金</t>
  </si>
  <si>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</si>
  <si>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</si>
  <si>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</si>
  <si>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</si>
  <si>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</si>
  <si>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</si>
  <si>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</si>
  <si>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</si>
  <si>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</si>
  <si>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</si>
  <si>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</si>
  <si>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</si>
  <si>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</si>
  <si>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</si>
  <si>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</si>
  <si>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</si>
  <si>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</si>
  <si>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</si>
  <si>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横瀬町</t>
  </si>
  <si>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</si>
  <si>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</si>
  <si>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</si>
  <si>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</si>
  <si>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</si>
  <si>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</si>
  <si>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</si>
  <si>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</si>
  <si>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</si>
  <si>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</si>
  <si>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</si>
  <si>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</si>
  <si>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</si>
  <si>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</si>
  <si>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</si>
  <si>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</si>
  <si>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</si>
  <si>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</si>
  <si>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</si>
  <si>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</si>
  <si>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</si>
  <si>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</si>
  <si>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</si>
  <si>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</si>
  <si>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</si>
  <si>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</si>
  <si>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</si>
  <si>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</si>
  <si>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</si>
  <si>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</si>
  <si>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</si>
  <si>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</si>
  <si>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</si>
  <si>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</si>
  <si>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</si>
  <si>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</si>
  <si>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</si>
  <si>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</si>
  <si>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</si>
  <si>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</si>
  <si>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</si>
  <si>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</si>
  <si>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</si>
  <si>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</si>
  <si>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</si>
  <si>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</si>
  <si>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</si>
  <si>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</si>
  <si>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</si>
  <si>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</si>
  <si>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</si>
  <si>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</si>
  <si>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</si>
  <si>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</si>
  <si>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</si>
  <si>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</si>
  <si>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</si>
  <si>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</si>
  <si>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</si>
  <si>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</si>
  <si>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</si>
  <si>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</si>
  <si>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</si>
  <si>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</si>
  <si>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</si>
  <si>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</si>
  <si>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</si>
  <si>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</si>
  <si>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</si>
  <si>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</si>
  <si>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</si>
  <si>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</si>
  <si>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</si>
  <si>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</si>
  <si>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</si>
  <si>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</si>
  <si>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</si>
  <si>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-6.3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</si>
  <si>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</si>
  <si>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</si>
  <si>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</si>
  <si>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</si>
  <si>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</si>
  <si>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</si>
  <si>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</si>
  <si>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</si>
  <si>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</si>
  <si>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</si>
  <si>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</si>
  <si>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</si>
  <si>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</si>
  <si>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</si>
  <si>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</si>
  <si>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</si>
  <si>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</si>
  <si>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</si>
  <si>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</si>
  <si>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</si>
  <si>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</si>
  <si>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</si>
  <si>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</si>
  <si>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</si>
  <si>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</si>
  <si>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</si>
  <si>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</si>
  <si>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</si>
  <si>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</si>
  <si>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</si>
  <si>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</si>
  <si>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</si>
  <si>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</si>
  <si>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</si>
  <si>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</si>
  <si>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</si>
  <si>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</si>
  <si>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</si>
  <si>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</si>
  <si>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</si>
  <si>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</si>
  <si>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</si>
  <si>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</si>
  <si>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</si>
  <si>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</si>
  <si>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</si>
  <si>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</si>
  <si>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</si>
  <si>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</si>
  <si>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</si>
  <si>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</si>
  <si>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</si>
  <si>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</si>
  <si>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</si>
  <si>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</si>
  <si>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</si>
  <si>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</si>
  <si>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</si>
  <si>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</si>
  <si>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</si>
  <si>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</si>
  <si>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</si>
  <si>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</si>
  <si>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</si>
  <si>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</si>
  <si>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</si>
  <si>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</si>
  <si>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</si>
  <si>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</si>
  <si>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</si>
  <si>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</si>
  <si>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</si>
  <si>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</si>
  <si>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</si>
  <si>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</si>
  <si>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</si>
  <si>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</si>
  <si>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</si>
  <si>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</si>
  <si>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</si>
  <si>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</si>
  <si>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</si>
  <si>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</si>
  <si>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</si>
  <si>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</si>
  <si>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</si>
  <si>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</si>
  <si>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</si>
  <si>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</si>
  <si>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</si>
  <si>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</si>
  <si>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</si>
  <si>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</si>
  <si>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</si>
  <si>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</si>
  <si>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</si>
  <si>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</si>
  <si>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</si>
  <si>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</si>
  <si>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</si>
  <si>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</si>
  <si>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</si>
  <si>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</si>
  <si>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</si>
  <si>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</si>
  <si>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</si>
  <si>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</si>
  <si>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</si>
  <si>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</si>
  <si>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</si>
  <si>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埼玉県横瀬町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</si>
  <si>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</si>
  <si>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</si>
  <si>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</si>
  <si>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</si>
  <si>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</si>
  <si>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</si>
  <si>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</si>
  <si>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</si>
  <si>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</si>
  <si>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</si>
  <si>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</si>
  <si>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</si>
  <si>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</si>
  <si>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</si>
  <si>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</si>
  <si>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</si>
  <si>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</si>
  <si>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</si>
  <si>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</si>
  <si>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</si>
  <si>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</si>
  <si>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</si>
  <si>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</si>
  <si>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</si>
  <si>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</si>
  <si>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</si>
  <si>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</si>
  <si>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</si>
  <si>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</si>
  <si>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</si>
  <si>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</si>
  <si>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</si>
  <si>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</si>
  <si>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</si>
  <si>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</si>
  <si>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</si>
  <si>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</si>
  <si>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</si>
  <si>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</si>
  <si>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</si>
  <si>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</si>
  <si>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</si>
  <si>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</si>
  <si>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</si>
  <si>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</si>
  <si>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</si>
  <si>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</si>
  <si>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</si>
  <si>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</si>
  <si>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</si>
  <si>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</si>
  <si>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</si>
  <si>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</si>
  <si>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</si>
  <si>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</si>
  <si>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</si>
  <si>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</si>
  <si>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</si>
  <si>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</si>
  <si>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</si>
  <si>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</si>
  <si>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</si>
  <si>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</si>
  <si>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</si>
  <si>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</si>
  <si>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</si>
  <si>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</si>
  <si>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</si>
  <si>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</si>
  <si>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</si>
  <si>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</si>
  <si>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</si>
  <si>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</si>
  <si>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</si>
  <si>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</si>
  <si>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</si>
  <si>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</si>
  <si>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</si>
  <si>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</si>
  <si>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</si>
  <si>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</si>
  <si>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</si>
  <si>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</si>
  <si>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</si>
  <si>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</si>
  <si>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</si>
  <si>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</si>
  <si>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</si>
  <si>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</si>
  <si>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</si>
  <si>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</si>
  <si>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</si>
  <si>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</si>
  <si>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</si>
  <si>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</si>
  <si>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</si>
  <si>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</si>
  <si>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</si>
  <si>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</si>
  <si>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</si>
  <si>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</si>
  <si>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</si>
  <si>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</si>
  <si>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</si>
  <si>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</si>
  <si>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</si>
  <si>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</si>
  <si>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</si>
  <si>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</si>
  <si>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</si>
  <si>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</si>
  <si>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　うち減収補塡債(特例分)</t>
    <rPh sb="4" eb="5">
      <t>シュウ</t>
    </rPh>
    <rPh sb="9" eb="10">
      <t>トク</t>
    </rPh>
    <rPh sb="10" eb="11">
      <t>レイ</t>
    </rPh>
    <rPh sb="11" eb="12">
      <t>ブン</t>
    </rPh>
    <phoneticPr fontId="36"/>
  </si>
  <si>
    <t>その他</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</si>
  <si>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</si>
  <si>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</si>
  <si>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</si>
  <si>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</si>
  <si>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工業用水道</t>
  </si>
  <si>
    <t>被保険者
1人当り</t>
  </si>
  <si>
    <t>保険税(料)収入額</t>
  </si>
  <si>
    <t>国民健康保険</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</si>
  <si>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</si>
  <si>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</si>
  <si>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</si>
  <si>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</si>
  <si>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</si>
  <si>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</si>
  <si>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</si>
  <si>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</si>
  <si>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</si>
  <si>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</si>
  <si>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</si>
  <si>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</si>
  <si>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</si>
  <si>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</si>
  <si>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</si>
  <si>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</si>
  <si>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</si>
  <si>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</si>
  <si>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</si>
  <si>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</si>
  <si>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</si>
  <si>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</si>
  <si>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</si>
  <si>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</si>
  <si>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</si>
  <si>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</si>
  <si>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</si>
  <si>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</si>
  <si>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</si>
  <si>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</si>
  <si>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</si>
  <si>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</si>
  <si>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</si>
  <si>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</si>
  <si>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</si>
  <si>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</si>
  <si>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</si>
  <si>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</si>
  <si>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</si>
  <si>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</si>
  <si>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</si>
  <si>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</si>
  <si>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</si>
  <si>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</si>
  <si>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</si>
  <si>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</si>
  <si>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</si>
  <si>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</si>
  <si>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</si>
  <si>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有限会社果樹公園あしがくぼ</t>
    <rPh sb="0" eb="2">
      <t>ユウゲン</t>
    </rPh>
    <rPh sb="2" eb="4">
      <t>カイシャ</t>
    </rPh>
    <rPh sb="4" eb="6">
      <t>カジュ</t>
    </rPh>
    <rPh sb="6" eb="8">
      <t>コウエン</t>
    </rPh>
    <phoneticPr fontId="5"/>
  </si>
  <si>
    <t>埼玉県市町村総合事務組合</t>
    <rPh sb="0" eb="3">
      <t>サイタマケン</t>
    </rPh>
    <rPh sb="3" eb="6">
      <t>シチョウソン</t>
    </rPh>
    <rPh sb="6" eb="8">
      <t>ソウゴウ</t>
    </rPh>
    <rPh sb="8" eb="10">
      <t>ジム</t>
    </rPh>
    <rPh sb="10" eb="12">
      <t>クミアイ</t>
    </rPh>
    <phoneticPr fontId="5"/>
  </si>
  <si>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</si>
  <si>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</si>
  <si>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</si>
  <si>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</si>
  <si>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</si>
  <si>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</si>
  <si>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</si>
  <si>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</si>
  <si>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</si>
  <si>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</si>
  <si>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</si>
  <si>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</si>
  <si>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</si>
  <si>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</si>
  <si>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</si>
  <si>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</si>
  <si>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</si>
  <si>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</si>
  <si>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</si>
  <si>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</si>
  <si>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</si>
  <si>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</si>
  <si>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</si>
  <si>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</si>
  <si>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</si>
  <si>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</si>
  <si>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</si>
  <si>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</si>
  <si>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</si>
  <si>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</si>
  <si>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</si>
  <si>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</si>
  <si>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</si>
  <si>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</si>
  <si>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</si>
  <si>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</si>
  <si>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</si>
  <si>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</si>
  <si>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</si>
  <si>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</si>
  <si>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</si>
  <si>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</si>
  <si>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</si>
  <si>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</si>
  <si>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</si>
  <si>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</si>
  <si>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</si>
  <si>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 6.05</t>
  </si>
  <si>
    <t>▲ 1.89</t>
  </si>
  <si>
    <t>▲ 0.53</t>
  </si>
  <si>
    <t>その他会計（赤字）</t>
  </si>
  <si>
    <t>秩父広域市町村圏組合</t>
    <rPh sb="0" eb="2">
      <t>チチブ</t>
    </rPh>
    <rPh sb="2" eb="4">
      <t>コウイキ</t>
    </rPh>
    <rPh sb="4" eb="7">
      <t>シチョウソン</t>
    </rPh>
    <rPh sb="7" eb="8">
      <t>ケン</t>
    </rPh>
    <rPh sb="8" eb="10">
      <t>クミアイ</t>
    </rPh>
    <phoneticPr fontId="5"/>
  </si>
  <si>
    <t>埼玉県後期高齢者広域連合</t>
    <rPh sb="0" eb="3">
      <t>サイタマケン</t>
    </rPh>
    <rPh sb="3" eb="5">
      <t>コウキ</t>
    </rPh>
    <rPh sb="5" eb="8">
      <t>コウレイシャ</t>
    </rPh>
    <rPh sb="8" eb="10">
      <t>コウイキ</t>
    </rPh>
    <rPh sb="10" eb="12">
      <t>レンゴウ</t>
    </rPh>
    <phoneticPr fontId="5"/>
  </si>
  <si>
    <t>彩の国さいたま人づくり広域連合</t>
    <rPh sb="0" eb="1">
      <t>サイ</t>
    </rPh>
    <rPh sb="2" eb="3">
      <t>クニ</t>
    </rPh>
    <rPh sb="7" eb="8">
      <t>ヒト</t>
    </rPh>
    <rPh sb="11" eb="13">
      <t>コウイキ</t>
    </rPh>
    <rPh sb="13" eb="15">
      <t>レンゴウ</t>
    </rPh>
    <phoneticPr fontId="5"/>
  </si>
  <si>
    <t>一般会計</t>
    <rPh sb="0" eb="2">
      <t>イッパン</t>
    </rPh>
    <rPh sb="2" eb="4">
      <t>カイケイ</t>
    </rPh>
    <phoneticPr fontId="5"/>
  </si>
  <si>
    <t>水道事業会計</t>
    <rPh sb="0" eb="2">
      <t>スイドウ</t>
    </rPh>
    <rPh sb="2" eb="4">
      <t>ジギョウ</t>
    </rPh>
    <rPh sb="4" eb="6">
      <t>カイケイ</t>
    </rPh>
    <phoneticPr fontId="5"/>
  </si>
  <si>
    <t>株式会社ENgaWA</t>
    <rPh sb="0" eb="2">
      <t>カブシキ</t>
    </rPh>
    <rPh sb="2" eb="4">
      <t>カイシャ</t>
    </rPh>
    <phoneticPr fontId="5"/>
  </si>
  <si>
    <t>地域福祉基金</t>
    <rPh sb="0" eb="2">
      <t>チイキ</t>
    </rPh>
    <rPh sb="2" eb="4">
      <t>フクシ</t>
    </rPh>
    <rPh sb="4" eb="6">
      <t>キキン</t>
    </rPh>
    <phoneticPr fontId="5"/>
  </si>
  <si>
    <t>地域振興拠点施設整備基金</t>
    <rPh sb="0" eb="2">
      <t>チイキ</t>
    </rPh>
    <rPh sb="2" eb="4">
      <t>シンコウ</t>
    </rPh>
    <rPh sb="4" eb="6">
      <t>キョテン</t>
    </rPh>
    <rPh sb="6" eb="8">
      <t>シセツ</t>
    </rPh>
    <rPh sb="8" eb="10">
      <t>セイビ</t>
    </rPh>
    <rPh sb="10" eb="12">
      <t>キキン</t>
    </rPh>
    <phoneticPr fontId="5"/>
  </si>
  <si>
    <t>国際交流基金</t>
  </si>
  <si>
    <t>企業版ふるさと納税基金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</si>
</sst>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66359</c:v>
                </c:pt>
                <c:pt idx="1">
                  <c:v>162545</c:v>
                </c:pt>
                <c:pt idx="2">
                  <c:v>134622</c:v>
                </c:pt>
                <c:pt idx="3">
                  <c:v>52941</c:v>
                </c:pt>
                <c:pt idx="4">
                  <c:v>48167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6.12</c:v>
                </c:pt>
                <c:pt idx="1">
                  <c:v>7.79</c:v>
                </c:pt>
                <c:pt idx="2">
                  <c:v>9.75</c:v>
                </c:pt>
                <c:pt idx="3">
                  <c:v>6.23</c:v>
                </c:pt>
                <c:pt idx="4">
                  <c:v>8.14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42.83</c:v>
                </c:pt>
                <c:pt idx="1">
                  <c:v>45.61</c:v>
                </c:pt>
                <c:pt idx="2">
                  <c:v>49.58</c:v>
                </c:pt>
                <c:pt idx="3">
                  <c:v>45.56</c:v>
                </c:pt>
                <c:pt idx="4">
                  <c:v>39.26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c:v>
                </c:pt>
                <c:pt idx="1">
                  <c:v>8.19</c:v>
                </c:pt>
                <c:pt idx="2">
                  <c:v>3.71</c:v>
                </c:pt>
                <c:pt idx="3">
                  <c:v>-6.05</c:v>
                </c:pt>
                <c:pt idx="4">
                  <c:v>-1.89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0.16</c:v>
                </c:pt>
                <c:pt idx="4">
                  <c:v>#N/A</c:v>
                </c:pt>
                <c:pt idx="5">
                  <c:v>1.37</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1.e-002</c:v>
                </c:pt>
                <c:pt idx="2">
                  <c:v>#N/A</c:v>
                </c:pt>
                <c:pt idx="3">
                  <c:v>1.e-002</c:v>
                </c:pt>
                <c:pt idx="4">
                  <c:v>#N/A</c:v>
                </c:pt>
                <c:pt idx="5">
                  <c:v>2.e-002</c:v>
                </c:pt>
                <c:pt idx="6">
                  <c:v>#N/A</c:v>
                </c:pt>
                <c:pt idx="7">
                  <c:v>3.e-002</c:v>
                </c:pt>
                <c:pt idx="8">
                  <c:v>#N/A</c:v>
                </c:pt>
                <c:pt idx="9">
                  <c:v>3.e-002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1.8199999999999998</c:v>
                </c:pt>
                <c:pt idx="2">
                  <c:v>#N/A</c:v>
                </c:pt>
                <c:pt idx="3">
                  <c:v>1.36</c:v>
                </c:pt>
                <c:pt idx="4">
                  <c:v>#N/A</c:v>
                </c:pt>
                <c:pt idx="5">
                  <c:v>1.3</c:v>
                </c:pt>
                <c:pt idx="6">
                  <c:v>0.53</c:v>
                </c:pt>
                <c:pt idx="7">
                  <c:v>#N/A</c:v>
                </c:pt>
                <c:pt idx="8">
                  <c:v>#N/A</c:v>
                </c:pt>
                <c:pt idx="9">
                  <c:v>0.47</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7.11</c:v>
                </c:pt>
                <c:pt idx="2">
                  <c:v>#N/A</c:v>
                </c:pt>
                <c:pt idx="3">
                  <c:v>6.09</c:v>
                </c:pt>
                <c:pt idx="4">
                  <c:v>#N/A</c:v>
                </c:pt>
                <c:pt idx="5">
                  <c:v>5.97</c:v>
                </c:pt>
                <c:pt idx="6">
                  <c:v>#N/A</c:v>
                </c:pt>
                <c:pt idx="7">
                  <c:v>4.24</c:v>
                </c:pt>
                <c:pt idx="8">
                  <c:v>#N/A</c:v>
                </c:pt>
                <c:pt idx="9">
                  <c:v>1.97</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3.25</c:v>
                </c:pt>
                <c:pt idx="8">
                  <c:v>#N/A</c:v>
                </c:pt>
                <c:pt idx="9">
                  <c:v>4.55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6.11</c:v>
                </c:pt>
                <c:pt idx="2">
                  <c:v>#N/A</c:v>
                </c:pt>
                <c:pt idx="3">
                  <c:v>7.79</c:v>
                </c:pt>
                <c:pt idx="4">
                  <c:v>#N/A</c:v>
                </c:pt>
                <c:pt idx="5">
                  <c:v>9.75</c:v>
                </c:pt>
                <c:pt idx="6">
                  <c:v>#N/A</c:v>
                </c:pt>
                <c:pt idx="7">
                  <c:v>6.22</c:v>
                </c:pt>
                <c:pt idx="8">
                  <c:v>#N/A</c:v>
                </c:pt>
                <c:pt idx="9">
                  <c:v>8.1300000000000008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259</c:v>
                </c:pt>
                <c:pt idx="5">
                  <c:v>264</c:v>
                </c:pt>
                <c:pt idx="8">
                  <c:v>264</c:v>
                </c:pt>
                <c:pt idx="11">
                  <c:v>262</c:v>
                </c:pt>
                <c:pt idx="14">
                  <c:v>265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46</c:v>
                </c:pt>
                <c:pt idx="6">
                  <c:v>46</c:v>
                </c:pt>
                <c:pt idx="9">
                  <c:v>47</c:v>
                </c:pt>
                <c:pt idx="12">
                  <c:v>44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c:v>
                </c:pt>
                <c:pt idx="3">
                  <c:v>83</c:v>
                </c:pt>
                <c:pt idx="6">
                  <c:v>86</c:v>
                </c:pt>
                <c:pt idx="9">
                  <c:v>75</c:v>
                </c:pt>
                <c:pt idx="12">
                  <c:v>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304</c:v>
                </c:pt>
                <c:pt idx="3">
                  <c:v>298</c:v>
                </c:pt>
                <c:pt idx="6">
                  <c:v>301</c:v>
                </c:pt>
                <c:pt idx="9">
                  <c:v>338</c:v>
                </c:pt>
                <c:pt idx="12">
                  <c:v>335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164</c:v>
                </c:pt>
                <c:pt idx="2">
                  <c:v>#N/A</c:v>
                </c:pt>
                <c:pt idx="3">
                  <c:v>#N/A</c:v>
                </c:pt>
                <c:pt idx="4">
                  <c:v>163</c:v>
                </c:pt>
                <c:pt idx="5">
                  <c:v>#N/A</c:v>
                </c:pt>
                <c:pt idx="6">
                  <c:v>#N/A</c:v>
                </c:pt>
                <c:pt idx="7">
                  <c:v>169</c:v>
                </c:pt>
                <c:pt idx="8">
                  <c:v>#N/A</c:v>
                </c:pt>
                <c:pt idx="9">
                  <c:v>#N/A</c:v>
                </c:pt>
                <c:pt idx="10">
                  <c:v>198</c:v>
                </c:pt>
                <c:pt idx="11">
                  <c:v>#N/A</c:v>
                </c:pt>
                <c:pt idx="12">
                  <c:v>#N/A</c:v>
                </c:pt>
                <c:pt idx="13">
                  <c:v>187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3403</c:v>
                </c:pt>
                <c:pt idx="5">
                  <c:v>3733</c:v>
                </c:pt>
                <c:pt idx="8">
                  <c:v>3808</c:v>
                </c:pt>
                <c:pt idx="11">
                  <c:v>3763</c:v>
                </c:pt>
                <c:pt idx="14">
                  <c:v>3651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1498</c:v>
                </c:pt>
                <c:pt idx="5">
                  <c:v>1730</c:v>
                </c:pt>
                <c:pt idx="8">
                  <c:v>1793</c:v>
                </c:pt>
                <c:pt idx="11">
                  <c:v>1698</c:v>
                </c:pt>
                <c:pt idx="14">
                  <c:v>1489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601</c:v>
                </c:pt>
                <c:pt idx="3">
                  <c:v>542</c:v>
                </c:pt>
                <c:pt idx="6">
                  <c:v>487</c:v>
                </c:pt>
                <c:pt idx="9">
                  <c:v>492</c:v>
                </c:pt>
                <c:pt idx="12">
                  <c:v>423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259</c:v>
                </c:pt>
                <c:pt idx="3">
                  <c:v>234</c:v>
                </c:pt>
                <c:pt idx="6">
                  <c:v>206</c:v>
                </c:pt>
                <c:pt idx="9">
                  <c:v>186</c:v>
                </c:pt>
                <c:pt idx="12">
                  <c:v>156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1278</c:v>
                </c:pt>
                <c:pt idx="3">
                  <c:v>1294</c:v>
                </c:pt>
                <c:pt idx="6">
                  <c:v>1300</c:v>
                </c:pt>
                <c:pt idx="9">
                  <c:v>1291</c:v>
                </c:pt>
                <c:pt idx="12">
                  <c:v>1221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3379</c:v>
                </c:pt>
                <c:pt idx="3">
                  <c:v>4012</c:v>
                </c:pt>
                <c:pt idx="6">
                  <c:v>4471</c:v>
                </c:pt>
                <c:pt idx="9">
                  <c:v>4409</c:v>
                </c:pt>
                <c:pt idx="12">
                  <c:v>4289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615</c:v>
                </c:pt>
                <c:pt idx="2">
                  <c:v>#N/A</c:v>
                </c:pt>
                <c:pt idx="3">
                  <c:v>#N/A</c:v>
                </c:pt>
                <c:pt idx="4">
                  <c:v>619</c:v>
                </c:pt>
                <c:pt idx="5">
                  <c:v>#N/A</c:v>
                </c:pt>
                <c:pt idx="6">
                  <c:v>#N/A</c:v>
                </c:pt>
                <c:pt idx="7">
                  <c:v>864</c:v>
                </c:pt>
                <c:pt idx="8">
                  <c:v>#N/A</c:v>
                </c:pt>
                <c:pt idx="9">
                  <c:v>#N/A</c:v>
                </c:pt>
                <c:pt idx="10">
                  <c:v>917</c:v>
                </c:pt>
                <c:pt idx="11">
                  <c:v>#N/A</c:v>
                </c:pt>
                <c:pt idx="12">
                  <c:v>#N/A</c:v>
                </c:pt>
                <c:pt idx="13">
                  <c:v>947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1291</c:v>
                </c:pt>
                <c:pt idx="1">
                  <c:v>1217</c:v>
                </c:pt>
                <c:pt idx="2">
                  <c:v>1102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c:v>
                </c:pt>
                <c:pt idx="1">
                  <c:v>122</c:v>
                </c:pt>
                <c:pt idx="2">
                  <c:v>145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c:v>
                </c:pt>
                <c:pt idx="1">
                  <c:v>80</c:v>
                </c:pt>
                <c:pt idx="2">
                  <c:v>90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元利償還金は前年度と大きく増減することなく順調な元利償還が進んでおり、実質公債費比率は前年度7.3％</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から0.2％上回り7.5％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から令和５年度にかけて実施した横瀬小学校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、多額の起債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、令和７、８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年度をピークに実質公債費比率も大幅な上昇が見込まれる。今後においては財政調整基金等の効果的な活用を踏まえ、適切な額の起債を行っていき、公債費及び実質公債費比率の急激な上昇の防止に努める。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将来負担額は、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対前年度比で</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289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百万円の減となった。うち</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一般会計等に係る地方債の現在高は、対前年度比で120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百万円の減となった。それに伴い、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前年度38.0％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から0.8％減</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の37.2％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地方債残高は確実な元利償還により年々減少すると見込んでいるが、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継続して実施している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インフラをはじめとする社会資本整備や今後見込まれる公共施設の老朽化等に伴う更新・改修などに伴い、それに対応する財源として起債を起こすことも併せて見込まれる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財政調整基金の効果的な運用、適正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国県補助金等の活用を行い、他の投資的経費の抑制を図り、後世への負担軽減に努める。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埼玉県横瀬町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令和６</a:t>
          </a:r>
          <a:r>
            <a:rPr kumimoji="1" lang="ja-JP" altLang="ja-JP" sz="1300">
              <a:solidFill>
                <a:schemeClr val="dk1"/>
              </a:solidFill>
              <a:effectLst/>
              <a:latin typeface="ＭＳ Ｐゴシック"/>
              <a:ea typeface="ＭＳ Ｐゴシック"/>
              <a:cs typeface="+mn-cs"/>
            </a:rPr>
            <a:t>年度末時点で1,337</a:t>
          </a:r>
          <a:r>
            <a:rPr kumimoji="1" lang="ja-JP" altLang="ja-JP" sz="1300">
              <a:solidFill>
                <a:schemeClr val="dk1"/>
              </a:solidFill>
              <a:effectLst/>
              <a:latin typeface="ＭＳ Ｐゴシック"/>
              <a:ea typeface="ＭＳ Ｐゴシック"/>
              <a:cs typeface="+mn-cs"/>
            </a:rPr>
            <a:t>百万円で対前年度比82</a:t>
          </a:r>
          <a:r>
            <a:rPr kumimoji="1" lang="ja-JP" altLang="ja-JP" sz="1300">
              <a:solidFill>
                <a:schemeClr val="dk1"/>
              </a:solidFill>
              <a:effectLst/>
              <a:latin typeface="ＭＳ Ｐゴシック"/>
              <a:ea typeface="ＭＳ Ｐ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財政調整基金では、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国庫補助金などの特定財源の有効的な活用及び適債性のある起債を起こしたことにより、基金取崩しを最小限に抑えたが、財政状況等により基金への積立金が前年度と比較して少額となったことにより、115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特目基金では、</a:t>
          </a:r>
          <a:r>
            <a:rPr kumimoji="1" lang="ja-JP" altLang="en-US" sz="1300">
              <a:solidFill>
                <a:schemeClr val="dk1"/>
              </a:solidFill>
              <a:effectLst/>
              <a:latin typeface="ＭＳ Ｐゴシック"/>
              <a:ea typeface="ＭＳ Ｐゴシック"/>
              <a:cs typeface="+mn-cs"/>
            </a:rPr>
            <a:t>主に</a:t>
          </a:r>
          <a:r>
            <a:rPr kumimoji="1" lang="ja-JP" altLang="en-US" sz="1300">
              <a:solidFill>
                <a:schemeClr val="dk1"/>
              </a:solidFill>
              <a:effectLst/>
              <a:latin typeface="ＭＳ Ｐゴシック"/>
              <a:ea typeface="ＭＳ Ｐゴシック"/>
              <a:cs typeface="+mn-cs"/>
            </a:rPr>
            <a:t>森林環境整備基金で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Ｐゴシック"/>
              <a:ea typeface="ＭＳ Ｐゴシック"/>
              <a:cs typeface="+mn-cs"/>
            </a:rPr>
            <a:t>その他特目基金については、条例に従い、積立・保管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・取崩が適切に執行され、かつ、その設置目的に従った事業が適切に遂行されるよう、全ての基金においてより一層の計画的な運用に努めていく。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町民の教養の向上、国際的視野をもつ人材の育成、町の国際交流事業を推進するため設置する基金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在宅福祉の推進など、地域における保健福祉活動の振興を図るため設置する基金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横瀬町地域振興拠点施設（道の駅果樹公園あしがくぼ）を整備する財源に充てるため設置する基金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緑化の推進及び緑の保全を図り、緑豊かなまちづくりに資するため設置する基金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森林環境整備基金・・・・・・・・・・・・・・・・</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森林の整備及びその促進に関する施策に要する経費の財源に充てるため設置する基金</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武甲山観光施設維持管理等基金････</a:t>
          </a:r>
          <a:r>
            <a:rPr lang="ja-JP" altLang="en-US" sz="1200">
              <a:effectLst/>
              <a:latin typeface="ＭＳ Ｐゴシック"/>
              <a:ea typeface="ＭＳ Ｐゴシック"/>
            </a:rPr>
            <a:t>武甲山周辺における観光トイレ、登山道等の観光施設に係る整備及び維持管理等に要する費用の財源に充てるための基金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企業版ふるさと納税基金･･････････地域再生法(平成17年法律第24号)第5条第4項第2号に規定するまち・ひと・しごと創生寄附活用事業に要する費用の</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財源に充てるための基金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中学生国際交流事業の実施</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にあたり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、財源確保のため基金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取崩しを予定していたが、事業縮小となったため、</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取崩しを最小限</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とし、</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ふるさと</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納税寄附実績から寄附金の一部を基金へ積み立てたため</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町敬老会事業、健康長寿祝金事業等の実施に当たり、財源確保のため基金を取り崩したため</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3.6</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・・・･道の駅サイクルポート設置の財源確保のための取り崩し額1.9百万円、</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基金への積み立て2.4</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百万円円。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緑化推進事業等の計画的な実施に備え</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基金を積み立てたため、</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0.004</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森林環境整備基金・・・・・・・・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実施するため、森林環境譲与税を原資として基金を積み立てたため、6.4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武甲山観光施設維持管理等基金････増減なし</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企業版ふるさと納税基金･･････････ウェルビーイング事業実施のための取り崩し額1.7百万円、</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積み立て額8</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百万円で６百万円の増となっ</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その他特定目的基金においては、ほとんどが取崩し型であるため、各基金の使途について今後の財源確保における見通しを立てた上で、積立て及び取崩しによる基金運用を行っていく。</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国庫補助金などの特定財源の有効的な活用及び適債性のある起債を起こしたことにより、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基金取崩しを最小限に抑えたが、財政状況等により基金への積</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立金が前年度と比較して少額となったことにより、115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町の財政計画から５</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急を要する財源不足、繰上償還及び地方税の減収等の償還に充てるため、今後も継続した積立てを行っていく。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7,601
7,512
49.36
4,729,015
4,454,887
228,452
2,807,400
4,288,506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令和６年度は、基準財政収入額が対前年度比で25,249千円の増となったことに対して、基準財政需要額が98,528千円の増となったため、財政力指数は前年度から0.01ポイントの減となった。</a:t>
          </a:r>
          <a:endParaRPr kumimoji="1" lang="ja-JP" altLang="en-US" sz="1100">
            <a:latin typeface="ＭＳ Ｐゴシック"/>
            <a:ea typeface="ＭＳ Ｐゴシック"/>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現状は、類似団</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体との比較では継続して上回っているが</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令和５年度に事業が完了した</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横瀬小学校校舎建築事業に伴い起債した多額の地方債について、元利償還金が大幅に増額となることが想定されるため、</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財政力指数の減少が見込まれる。引き続き人口減少に備えた施策や経常的経費のコスト削減等による歳出の見直しなどを推進する。歳入においても、主に税収の徴収向上対策を中心とする歳入確保及び財政基盤の強化に努めていく。</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3" name="テキスト ボックス 52"/>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5" name="テキスト ボックス 54"/>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7" name="テキスト ボックス 56"/>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72390</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158750</xdr:rowOff>
    </xdr:from>
    <xdr:ext cx="762000" cy="259080"/>
    <xdr:sp macro="" textlink="">
      <xdr:nvSpPr>
        <xdr:cNvPr id="66" name="財政力最大値テキスト"/>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72390</xdr:rowOff>
    </xdr:from>
    <xdr:to xmlns:xdr="http://schemas.openxmlformats.org/drawingml/2006/spreadsheetDrawing">
      <xdr:col>24</xdr:col>
      <xdr:colOff>12700</xdr:colOff>
      <xdr:row>35</xdr:row>
      <xdr:rowOff>72390</xdr:rowOff>
    </xdr:to>
    <xdr:cxnSp macro="">
      <xdr:nvCxnSpPr>
        <xdr:cNvPr id="67" name="直線コネクタ 66"/>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116205</xdr:rowOff>
    </xdr:from>
    <xdr:to xmlns:xdr="http://schemas.openxmlformats.org/drawingml/2006/spreadsheetDrawing">
      <xdr:col>23</xdr:col>
      <xdr:colOff>133350</xdr:colOff>
      <xdr:row>41</xdr:row>
      <xdr:rowOff>129540</xdr:rowOff>
    </xdr:to>
    <xdr:cxnSp macro="">
      <xdr:nvCxnSpPr>
        <xdr:cNvPr id="68" name="直線コネクタ 67"/>
        <xdr:cNvCxnSpPr/>
      </xdr:nvCxnSpPr>
      <xdr:spPr>
        <a:xfrm>
          <a:off x="4114800" y="71456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69" name="財政力平均値テキスト"/>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89535</xdr:rowOff>
    </xdr:from>
    <xdr:to xmlns:xdr="http://schemas.openxmlformats.org/drawingml/2006/spreadsheetDrawing">
      <xdr:col>19</xdr:col>
      <xdr:colOff>133350</xdr:colOff>
      <xdr:row>41</xdr:row>
      <xdr:rowOff>116205</xdr:rowOff>
    </xdr:to>
    <xdr:cxnSp macro="">
      <xdr:nvCxnSpPr>
        <xdr:cNvPr id="71" name="直線コネクタ 70"/>
        <xdr:cNvCxnSpPr/>
      </xdr:nvCxnSpPr>
      <xdr:spPr>
        <a:xfrm>
          <a:off x="3225800" y="71189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2" name="フローチャート: 判断 71"/>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128270</xdr:rowOff>
    </xdr:from>
    <xdr:ext cx="736600" cy="259080"/>
    <xdr:sp macro="" textlink="">
      <xdr:nvSpPr>
        <xdr:cNvPr id="73" name="テキスト ボックス 72"/>
        <xdr:cNvSpPr txBox="1"/>
      </xdr:nvSpPr>
      <xdr:spPr>
        <a:xfrm>
          <a:off x="3733800" y="732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89535</xdr:rowOff>
    </xdr:to>
    <xdr:cxnSp macro="">
      <xdr:nvCxnSpPr>
        <xdr:cNvPr id="74" name="直線コネクタ 73"/>
        <xdr:cNvCxnSpPr/>
      </xdr:nvCxnSpPr>
      <xdr:spPr>
        <a:xfrm>
          <a:off x="2336800" y="7105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36195</xdr:rowOff>
    </xdr:from>
    <xdr:to xmlns:xdr="http://schemas.openxmlformats.org/drawingml/2006/spreadsheetDrawing">
      <xdr:col>11</xdr:col>
      <xdr:colOff>31750</xdr:colOff>
      <xdr:row>41</xdr:row>
      <xdr:rowOff>76200</xdr:rowOff>
    </xdr:to>
    <xdr:cxnSp macro="">
      <xdr:nvCxnSpPr>
        <xdr:cNvPr id="77" name="直線コネクタ 76"/>
        <xdr:cNvCxnSpPr/>
      </xdr:nvCxnSpPr>
      <xdr:spPr>
        <a:xfrm>
          <a:off x="1447800" y="7065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8" name="フローチャート: 判断 77"/>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114300</xdr:rowOff>
    </xdr:from>
    <xdr:ext cx="762000" cy="259080"/>
    <xdr:sp macro="" textlink="">
      <xdr:nvSpPr>
        <xdr:cNvPr id="79" name="テキスト ボックス 78"/>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5905"/>
    <xdr:sp macro="" textlink="">
      <xdr:nvSpPr>
        <xdr:cNvPr id="81" name="テキスト ボックス 80"/>
        <xdr:cNvSpPr txBox="1"/>
      </xdr:nvSpPr>
      <xdr:spPr>
        <a:xfrm>
          <a:off x="1066800" y="7275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78740</xdr:rowOff>
    </xdr:from>
    <xdr:to xmlns:xdr="http://schemas.openxmlformats.org/drawingml/2006/spreadsheetDrawing">
      <xdr:col>23</xdr:col>
      <xdr:colOff>184150</xdr:colOff>
      <xdr:row>42</xdr:row>
      <xdr:rowOff>8890</xdr:rowOff>
    </xdr:to>
    <xdr:sp macro="" textlink="">
      <xdr:nvSpPr>
        <xdr:cNvPr id="87" name="楕円 86"/>
        <xdr:cNvSpPr/>
      </xdr:nvSpPr>
      <xdr:spPr>
        <a:xfrm>
          <a:off x="49022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95250</xdr:rowOff>
    </xdr:from>
    <xdr:ext cx="762000" cy="259080"/>
    <xdr:sp macro="" textlink="">
      <xdr:nvSpPr>
        <xdr:cNvPr id="88" name="財政力該当値テキスト"/>
        <xdr:cNvSpPr txBox="1"/>
      </xdr:nvSpPr>
      <xdr:spPr>
        <a:xfrm>
          <a:off x="50419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65405</xdr:rowOff>
    </xdr:from>
    <xdr:to xmlns:xdr="http://schemas.openxmlformats.org/drawingml/2006/spreadsheetDrawing">
      <xdr:col>19</xdr:col>
      <xdr:colOff>184150</xdr:colOff>
      <xdr:row>41</xdr:row>
      <xdr:rowOff>167005</xdr:rowOff>
    </xdr:to>
    <xdr:sp macro="" textlink="">
      <xdr:nvSpPr>
        <xdr:cNvPr id="89" name="楕円 88"/>
        <xdr:cNvSpPr/>
      </xdr:nvSpPr>
      <xdr:spPr>
        <a:xfrm>
          <a:off x="4064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6350</xdr:rowOff>
    </xdr:from>
    <xdr:ext cx="736600" cy="255905"/>
    <xdr:sp macro="" textlink="">
      <xdr:nvSpPr>
        <xdr:cNvPr id="90" name="テキスト ボックス 89"/>
        <xdr:cNvSpPr txBox="1"/>
      </xdr:nvSpPr>
      <xdr:spPr>
        <a:xfrm>
          <a:off x="3733800" y="68643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38735</xdr:rowOff>
    </xdr:from>
    <xdr:to xmlns:xdr="http://schemas.openxmlformats.org/drawingml/2006/spreadsheetDrawing">
      <xdr:col>15</xdr:col>
      <xdr:colOff>133350</xdr:colOff>
      <xdr:row>41</xdr:row>
      <xdr:rowOff>140335</xdr:rowOff>
    </xdr:to>
    <xdr:sp macro="" textlink="">
      <xdr:nvSpPr>
        <xdr:cNvPr id="91" name="楕円 90"/>
        <xdr:cNvSpPr/>
      </xdr:nvSpPr>
      <xdr:spPr>
        <a:xfrm>
          <a:off x="3175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150495</xdr:rowOff>
    </xdr:from>
    <xdr:ext cx="762000" cy="259080"/>
    <xdr:sp macro="" textlink="">
      <xdr:nvSpPr>
        <xdr:cNvPr id="92" name="テキスト ボックス 91"/>
        <xdr:cNvSpPr txBox="1"/>
      </xdr:nvSpPr>
      <xdr:spPr>
        <a:xfrm>
          <a:off x="28448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93" name="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137160</xdr:rowOff>
    </xdr:from>
    <xdr:ext cx="762000" cy="259080"/>
    <xdr:sp macro="" textlink="">
      <xdr:nvSpPr>
        <xdr:cNvPr id="94" name="テキスト ボックス 93"/>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156845</xdr:rowOff>
    </xdr:from>
    <xdr:to xmlns:xdr="http://schemas.openxmlformats.org/drawingml/2006/spreadsheetDrawing">
      <xdr:col>7</xdr:col>
      <xdr:colOff>31750</xdr:colOff>
      <xdr:row>41</xdr:row>
      <xdr:rowOff>86995</xdr:rowOff>
    </xdr:to>
    <xdr:sp macro="" textlink="">
      <xdr:nvSpPr>
        <xdr:cNvPr id="95" name="楕円 94"/>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97790</xdr:rowOff>
    </xdr:from>
    <xdr:ext cx="762000" cy="255905"/>
    <xdr:sp macro="" textlink="">
      <xdr:nvSpPr>
        <xdr:cNvPr id="96" name="テキスト ボックス 95"/>
        <xdr:cNvSpPr txBox="1"/>
      </xdr:nvSpPr>
      <xdr:spPr>
        <a:xfrm>
          <a:off x="1066800" y="6784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8" name="テキスト ボックス 97"/>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9" name="テキスト ボックス 98"/>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令和６年度は、経常一般財源の必要な経費に対して、経常一般財源（主に普通交付税）が増となったことから、対前年度比で5.8％の減となった。</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類似団体平均と比較すると令和６年度は8.9％</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下回っており、ある程度の財政構造の弾力性を維持しているが、人件費をはじめとする経常的経費は年々増加傾向にあり、特に公債費においては、横瀬小学校校舎整備事業で多額の起債を起こしているため、元金償還がピークとなる令和７、８年度以降は経常収支比率の上昇が見込まれる。今後とも、事務事業の見直しを更に進めるとともに、既存事業の優先度を改めて検証し、優先度の低い事務事業は計画的に廃止・縮小を進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2" name="テキスト ボックス 111"/>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905"/>
    <xdr:sp macro="" textlink="">
      <xdr:nvSpPr>
        <xdr:cNvPr id="120" name="テキスト ボックス 119"/>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67</xdr:row>
      <xdr:rowOff>17780</xdr:rowOff>
    </xdr:to>
    <xdr:cxnSp macro="">
      <xdr:nvCxnSpPr>
        <xdr:cNvPr id="124" name="直線コネクタ 123"/>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5"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6" name="直線コネクタ 125"/>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46990</xdr:rowOff>
    </xdr:from>
    <xdr:to xmlns:xdr="http://schemas.openxmlformats.org/drawingml/2006/spreadsheetDrawing">
      <xdr:col>23</xdr:col>
      <xdr:colOff>133350</xdr:colOff>
      <xdr:row>62</xdr:row>
      <xdr:rowOff>155575</xdr:rowOff>
    </xdr:to>
    <xdr:cxnSp macro="">
      <xdr:nvCxnSpPr>
        <xdr:cNvPr id="129" name="直線コネクタ 128"/>
        <xdr:cNvCxnSpPr/>
      </xdr:nvCxnSpPr>
      <xdr:spPr>
        <a:xfrm flipV="1">
          <a:off x="4114800" y="1050544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54610</xdr:rowOff>
    </xdr:from>
    <xdr:ext cx="762000" cy="255905"/>
    <xdr:sp macro="" textlink="">
      <xdr:nvSpPr>
        <xdr:cNvPr id="130" name="財政構造の弾力性平均値テキスト"/>
        <xdr:cNvSpPr txBox="1"/>
      </xdr:nvSpPr>
      <xdr:spPr>
        <a:xfrm>
          <a:off x="5041900" y="108559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31" name="フローチャート: 判断 130"/>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102235</xdr:rowOff>
    </xdr:from>
    <xdr:to xmlns:xdr="http://schemas.openxmlformats.org/drawingml/2006/spreadsheetDrawing">
      <xdr:col>19</xdr:col>
      <xdr:colOff>133350</xdr:colOff>
      <xdr:row>62</xdr:row>
      <xdr:rowOff>155575</xdr:rowOff>
    </xdr:to>
    <xdr:cxnSp macro="">
      <xdr:nvCxnSpPr>
        <xdr:cNvPr id="132" name="直線コネクタ 131"/>
        <xdr:cNvCxnSpPr/>
      </xdr:nvCxnSpPr>
      <xdr:spPr>
        <a:xfrm>
          <a:off x="3225800" y="107321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3" name="フローチャート: 判断 132"/>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164465</xdr:rowOff>
    </xdr:from>
    <xdr:ext cx="736600" cy="259080"/>
    <xdr:sp macro="" textlink="">
      <xdr:nvSpPr>
        <xdr:cNvPr id="134" name="テキスト ボックス 133"/>
        <xdr:cNvSpPr txBox="1"/>
      </xdr:nvSpPr>
      <xdr:spPr>
        <a:xfrm>
          <a:off x="3733800" y="1096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68580</xdr:rowOff>
    </xdr:from>
    <xdr:to xmlns:xdr="http://schemas.openxmlformats.org/drawingml/2006/spreadsheetDrawing">
      <xdr:col>15</xdr:col>
      <xdr:colOff>82550</xdr:colOff>
      <xdr:row>62</xdr:row>
      <xdr:rowOff>102235</xdr:rowOff>
    </xdr:to>
    <xdr:cxnSp macro="">
      <xdr:nvCxnSpPr>
        <xdr:cNvPr id="135" name="直線コネクタ 134"/>
        <xdr:cNvCxnSpPr/>
      </xdr:nvCxnSpPr>
      <xdr:spPr>
        <a:xfrm>
          <a:off x="2336800" y="10355580"/>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36" name="フローチャート: 判断 135"/>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120650</xdr:rowOff>
    </xdr:from>
    <xdr:ext cx="762000" cy="255905"/>
    <xdr:sp macro="" textlink="">
      <xdr:nvSpPr>
        <xdr:cNvPr id="137" name="テキスト ボックス 136"/>
        <xdr:cNvSpPr txBox="1"/>
      </xdr:nvSpPr>
      <xdr:spPr>
        <a:xfrm>
          <a:off x="2844800" y="10922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68580</xdr:rowOff>
    </xdr:from>
    <xdr:to xmlns:xdr="http://schemas.openxmlformats.org/drawingml/2006/spreadsheetDrawing">
      <xdr:col>11</xdr:col>
      <xdr:colOff>31750</xdr:colOff>
      <xdr:row>62</xdr:row>
      <xdr:rowOff>126365</xdr:rowOff>
    </xdr:to>
    <xdr:cxnSp macro="">
      <xdr:nvCxnSpPr>
        <xdr:cNvPr id="138" name="直線コネクタ 137"/>
        <xdr:cNvCxnSpPr/>
      </xdr:nvCxnSpPr>
      <xdr:spPr>
        <a:xfrm flipV="1">
          <a:off x="1447800" y="10355580"/>
          <a:ext cx="88900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148590</xdr:rowOff>
    </xdr:to>
    <xdr:sp macro="" textlink="">
      <xdr:nvSpPr>
        <xdr:cNvPr id="139" name="フローチャート: 判断 138"/>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133350</xdr:rowOff>
    </xdr:from>
    <xdr:ext cx="762000" cy="255905"/>
    <xdr:sp macro="" textlink="">
      <xdr:nvSpPr>
        <xdr:cNvPr id="140" name="テキスト ボックス 139"/>
        <xdr:cNvSpPr txBox="1"/>
      </xdr:nvSpPr>
      <xdr:spPr>
        <a:xfrm>
          <a:off x="1955800" y="10763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22225</xdr:rowOff>
    </xdr:from>
    <xdr:to xmlns:xdr="http://schemas.openxmlformats.org/drawingml/2006/spreadsheetDrawing">
      <xdr:col>7</xdr:col>
      <xdr:colOff>31750</xdr:colOff>
      <xdr:row>64</xdr:row>
      <xdr:rowOff>123825</xdr:rowOff>
    </xdr:to>
    <xdr:sp macro="" textlink="">
      <xdr:nvSpPr>
        <xdr:cNvPr id="141" name="フローチャート: 判断 140"/>
        <xdr:cNvSpPr/>
      </xdr:nvSpPr>
      <xdr:spPr>
        <a:xfrm>
          <a:off x="1397000" y="1099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109220</xdr:rowOff>
    </xdr:from>
    <xdr:ext cx="762000" cy="255905"/>
    <xdr:sp macro="" textlink="">
      <xdr:nvSpPr>
        <xdr:cNvPr id="142" name="テキスト ボックス 141"/>
        <xdr:cNvSpPr txBox="1"/>
      </xdr:nvSpPr>
      <xdr:spPr>
        <a:xfrm>
          <a:off x="1066800" y="11082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3" name="テキスト ボックス 142"/>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4" name="テキスト ボックス 143"/>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5" name="テキスト ボックス 144"/>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6" name="テキスト ボックス 145"/>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7" name="テキスト ボックス 146"/>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167640</xdr:rowOff>
    </xdr:from>
    <xdr:to xmlns:xdr="http://schemas.openxmlformats.org/drawingml/2006/spreadsheetDrawing">
      <xdr:col>23</xdr:col>
      <xdr:colOff>184150</xdr:colOff>
      <xdr:row>61</xdr:row>
      <xdr:rowOff>97790</xdr:rowOff>
    </xdr:to>
    <xdr:sp macro="" textlink="">
      <xdr:nvSpPr>
        <xdr:cNvPr id="148" name="楕円 147"/>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12700</xdr:rowOff>
    </xdr:from>
    <xdr:ext cx="762000" cy="259080"/>
    <xdr:sp macro="" textlink="">
      <xdr:nvSpPr>
        <xdr:cNvPr id="149" name="財政構造の弾力性該当値テキスト"/>
        <xdr:cNvSpPr txBox="1"/>
      </xdr:nvSpPr>
      <xdr:spPr>
        <a:xfrm>
          <a:off x="5041900" y="1029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104775</xdr:rowOff>
    </xdr:from>
    <xdr:to xmlns:xdr="http://schemas.openxmlformats.org/drawingml/2006/spreadsheetDrawing">
      <xdr:col>19</xdr:col>
      <xdr:colOff>184150</xdr:colOff>
      <xdr:row>63</xdr:row>
      <xdr:rowOff>34925</xdr:rowOff>
    </xdr:to>
    <xdr:sp macro="" textlink="">
      <xdr:nvSpPr>
        <xdr:cNvPr id="150" name="楕円 149"/>
        <xdr:cNvSpPr/>
      </xdr:nvSpPr>
      <xdr:spPr>
        <a:xfrm>
          <a:off x="40640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45085</xdr:rowOff>
    </xdr:from>
    <xdr:ext cx="736600" cy="258445"/>
    <xdr:sp macro="" textlink="">
      <xdr:nvSpPr>
        <xdr:cNvPr id="151" name="テキスト ボックス 150"/>
        <xdr:cNvSpPr txBox="1"/>
      </xdr:nvSpPr>
      <xdr:spPr>
        <a:xfrm>
          <a:off x="3733800" y="105035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52070</xdr:rowOff>
    </xdr:from>
    <xdr:to xmlns:xdr="http://schemas.openxmlformats.org/drawingml/2006/spreadsheetDrawing">
      <xdr:col>15</xdr:col>
      <xdr:colOff>133350</xdr:colOff>
      <xdr:row>62</xdr:row>
      <xdr:rowOff>153035</xdr:rowOff>
    </xdr:to>
    <xdr:sp macro="" textlink="">
      <xdr:nvSpPr>
        <xdr:cNvPr id="152" name="楕円 151"/>
        <xdr:cNvSpPr/>
      </xdr:nvSpPr>
      <xdr:spPr>
        <a:xfrm>
          <a:off x="31750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163195</xdr:rowOff>
    </xdr:from>
    <xdr:ext cx="762000" cy="259080"/>
    <xdr:sp macro="" textlink="">
      <xdr:nvSpPr>
        <xdr:cNvPr id="153" name="テキスト ボックス 152"/>
        <xdr:cNvSpPr txBox="1"/>
      </xdr:nvSpPr>
      <xdr:spPr>
        <a:xfrm>
          <a:off x="2844800" y="10450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17780</xdr:rowOff>
    </xdr:from>
    <xdr:to xmlns:xdr="http://schemas.openxmlformats.org/drawingml/2006/spreadsheetDrawing">
      <xdr:col>11</xdr:col>
      <xdr:colOff>82550</xdr:colOff>
      <xdr:row>60</xdr:row>
      <xdr:rowOff>119380</xdr:rowOff>
    </xdr:to>
    <xdr:sp macro="" textlink="">
      <xdr:nvSpPr>
        <xdr:cNvPr id="154" name="楕円 153"/>
        <xdr:cNvSpPr/>
      </xdr:nvSpPr>
      <xdr:spPr>
        <a:xfrm>
          <a:off x="22860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129540</xdr:rowOff>
    </xdr:from>
    <xdr:ext cx="762000" cy="259080"/>
    <xdr:sp macro="" textlink="">
      <xdr:nvSpPr>
        <xdr:cNvPr id="155" name="テキスト ボックス 154"/>
        <xdr:cNvSpPr txBox="1"/>
      </xdr:nvSpPr>
      <xdr:spPr>
        <a:xfrm>
          <a:off x="1955800" y="1007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75565</xdr:rowOff>
    </xdr:from>
    <xdr:to xmlns:xdr="http://schemas.openxmlformats.org/drawingml/2006/spreadsheetDrawing">
      <xdr:col>7</xdr:col>
      <xdr:colOff>31750</xdr:colOff>
      <xdr:row>63</xdr:row>
      <xdr:rowOff>6350</xdr:rowOff>
    </xdr:to>
    <xdr:sp macro="" textlink="">
      <xdr:nvSpPr>
        <xdr:cNvPr id="156" name="楕円 155"/>
        <xdr:cNvSpPr/>
      </xdr:nvSpPr>
      <xdr:spPr>
        <a:xfrm>
          <a:off x="13970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15875</xdr:rowOff>
    </xdr:from>
    <xdr:ext cx="762000" cy="259080"/>
    <xdr:sp macro="" textlink="">
      <xdr:nvSpPr>
        <xdr:cNvPr id="157" name="テキスト ボックス 156"/>
        <xdr:cNvSpPr txBox="1"/>
      </xdr:nvSpPr>
      <xdr:spPr>
        <a:xfrm>
          <a:off x="1066800" y="1047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0" name="テキスト ボックス 159"/>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[199,990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令和６年度は、</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類似団体平均を大きく下回っているものの、町の人口が毎年度減少となっていることに対し人件費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対前年度7.9</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)及び物件費(</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対前年度4</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の決算額は増加していることなどから、人口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人当たり人件費・物件費等決算額は増加している。</a:t>
          </a:r>
          <a:endParaRPr kumimoji="1" lang="ja-JP" altLang="en-US" sz="1100">
            <a:latin typeface="ＭＳ Ｐゴシック"/>
            <a:ea typeface="ＭＳ Ｐゴシック"/>
          </a:endParaRPr>
        </a:p>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では人事院勧告に基づく給与改定に伴い、給料、期末手当、勤勉手当及び時間外勤務手当が増額したことが主な要因である。物件費等については、大半を委託料が占めており、職員のみで対応不可能な業務や、事務の効率化を考えると委託すべき部分も多く一概に判断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難しいが、</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経費削減の意識を再度強く持ち、見直しを行うことで</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経常経費の削減に努める。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1" name="テキスト ボックス 170"/>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905"/>
    <xdr:sp macro="" textlink="">
      <xdr:nvSpPr>
        <xdr:cNvPr id="175" name="テキスト ボックス 174"/>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74930</xdr:rowOff>
    </xdr:from>
    <xdr:to xmlns:xdr="http://schemas.openxmlformats.org/drawingml/2006/spreadsheetDrawing">
      <xdr:col>23</xdr:col>
      <xdr:colOff>133350</xdr:colOff>
      <xdr:row>88</xdr:row>
      <xdr:rowOff>151765</xdr:rowOff>
    </xdr:to>
    <xdr:cxnSp macro="">
      <xdr:nvCxnSpPr>
        <xdr:cNvPr id="184" name="直線コネクタ 183"/>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123825</xdr:rowOff>
    </xdr:from>
    <xdr:ext cx="762000" cy="255905"/>
    <xdr:sp macro="" textlink="">
      <xdr:nvSpPr>
        <xdr:cNvPr id="185" name="人件費・物件費等の状況最小値テキスト"/>
        <xdr:cNvSpPr txBox="1"/>
      </xdr:nvSpPr>
      <xdr:spPr>
        <a:xfrm>
          <a:off x="5041900" y="15211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151765</xdr:rowOff>
    </xdr:from>
    <xdr:to xmlns:xdr="http://schemas.openxmlformats.org/drawingml/2006/spreadsheetDrawing">
      <xdr:col>24</xdr:col>
      <xdr:colOff>12700</xdr:colOff>
      <xdr:row>88</xdr:row>
      <xdr:rowOff>151765</xdr:rowOff>
    </xdr:to>
    <xdr:cxnSp macro="">
      <xdr:nvCxnSpPr>
        <xdr:cNvPr id="186" name="直線コネクタ 185"/>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59080"/>
    <xdr:sp macro="" textlink="">
      <xdr:nvSpPr>
        <xdr:cNvPr id="187" name="人件費・物件費等の状況最大値テキスト"/>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74930</xdr:rowOff>
    </xdr:from>
    <xdr:to xmlns:xdr="http://schemas.openxmlformats.org/drawingml/2006/spreadsheetDrawing">
      <xdr:col>24</xdr:col>
      <xdr:colOff>12700</xdr:colOff>
      <xdr:row>81</xdr:row>
      <xdr:rowOff>74930</xdr:rowOff>
    </xdr:to>
    <xdr:cxnSp macro="">
      <xdr:nvCxnSpPr>
        <xdr:cNvPr id="188" name="直線コネクタ 187"/>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83185</xdr:rowOff>
    </xdr:from>
    <xdr:to xmlns:xdr="http://schemas.openxmlformats.org/drawingml/2006/spreadsheetDrawing">
      <xdr:col>23</xdr:col>
      <xdr:colOff>133350</xdr:colOff>
      <xdr:row>81</xdr:row>
      <xdr:rowOff>90170</xdr:rowOff>
    </xdr:to>
    <xdr:cxnSp macro="">
      <xdr:nvCxnSpPr>
        <xdr:cNvPr id="189" name="直線コネクタ 188"/>
        <xdr:cNvCxnSpPr/>
      </xdr:nvCxnSpPr>
      <xdr:spPr>
        <a:xfrm>
          <a:off x="4114800" y="1397063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88900</xdr:rowOff>
    </xdr:from>
    <xdr:ext cx="762000" cy="255905"/>
    <xdr:sp macro="" textlink="">
      <xdr:nvSpPr>
        <xdr:cNvPr id="190" name="人件費・物件費等の状況平均値テキスト"/>
        <xdr:cNvSpPr txBox="1"/>
      </xdr:nvSpPr>
      <xdr:spPr>
        <a:xfrm>
          <a:off x="5041900" y="13976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116840</xdr:rowOff>
    </xdr:from>
    <xdr:to xmlns:xdr="http://schemas.openxmlformats.org/drawingml/2006/spreadsheetDrawing">
      <xdr:col>23</xdr:col>
      <xdr:colOff>184150</xdr:colOff>
      <xdr:row>82</xdr:row>
      <xdr:rowOff>46990</xdr:rowOff>
    </xdr:to>
    <xdr:sp macro="" textlink="">
      <xdr:nvSpPr>
        <xdr:cNvPr id="191" name="フローチャート: 判断 190"/>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83185</xdr:rowOff>
    </xdr:from>
    <xdr:to xmlns:xdr="http://schemas.openxmlformats.org/drawingml/2006/spreadsheetDrawing">
      <xdr:col>19</xdr:col>
      <xdr:colOff>133350</xdr:colOff>
      <xdr:row>81</xdr:row>
      <xdr:rowOff>83820</xdr:rowOff>
    </xdr:to>
    <xdr:cxnSp macro="">
      <xdr:nvCxnSpPr>
        <xdr:cNvPr id="192" name="直線コネクタ 191"/>
        <xdr:cNvCxnSpPr/>
      </xdr:nvCxnSpPr>
      <xdr:spPr>
        <a:xfrm flipV="1">
          <a:off x="3225800" y="139706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87630</xdr:rowOff>
    </xdr:from>
    <xdr:to xmlns:xdr="http://schemas.openxmlformats.org/drawingml/2006/spreadsheetDrawing">
      <xdr:col>19</xdr:col>
      <xdr:colOff>184150</xdr:colOff>
      <xdr:row>82</xdr:row>
      <xdr:rowOff>17780</xdr:rowOff>
    </xdr:to>
    <xdr:sp macro="" textlink="">
      <xdr:nvSpPr>
        <xdr:cNvPr id="193" name="フローチャート: 判断 192"/>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3175</xdr:rowOff>
    </xdr:from>
    <xdr:ext cx="736600" cy="259080"/>
    <xdr:sp macro="" textlink="">
      <xdr:nvSpPr>
        <xdr:cNvPr id="194" name="テキスト ボックス 193"/>
        <xdr:cNvSpPr txBox="1"/>
      </xdr:nvSpPr>
      <xdr:spPr>
        <a:xfrm>
          <a:off x="3733800" y="14062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80645</xdr:rowOff>
    </xdr:from>
    <xdr:to xmlns:xdr="http://schemas.openxmlformats.org/drawingml/2006/spreadsheetDrawing">
      <xdr:col>15</xdr:col>
      <xdr:colOff>82550</xdr:colOff>
      <xdr:row>81</xdr:row>
      <xdr:rowOff>83820</xdr:rowOff>
    </xdr:to>
    <xdr:cxnSp macro="">
      <xdr:nvCxnSpPr>
        <xdr:cNvPr id="195" name="直線コネクタ 194"/>
        <xdr:cNvCxnSpPr/>
      </xdr:nvCxnSpPr>
      <xdr:spPr>
        <a:xfrm>
          <a:off x="2336800" y="13968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83820</xdr:rowOff>
    </xdr:from>
    <xdr:to xmlns:xdr="http://schemas.openxmlformats.org/drawingml/2006/spreadsheetDrawing">
      <xdr:col>15</xdr:col>
      <xdr:colOff>133350</xdr:colOff>
      <xdr:row>82</xdr:row>
      <xdr:rowOff>13970</xdr:rowOff>
    </xdr:to>
    <xdr:sp macro="" textlink="">
      <xdr:nvSpPr>
        <xdr:cNvPr id="196" name="フローチャート: 判断 195"/>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170180</xdr:rowOff>
    </xdr:from>
    <xdr:ext cx="762000" cy="259080"/>
    <xdr:sp macro="" textlink="">
      <xdr:nvSpPr>
        <xdr:cNvPr id="197" name="テキスト ボックス 196"/>
        <xdr:cNvSpPr txBox="1"/>
      </xdr:nvSpPr>
      <xdr:spPr>
        <a:xfrm>
          <a:off x="2844800" y="1405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75565</xdr:rowOff>
    </xdr:from>
    <xdr:to xmlns:xdr="http://schemas.openxmlformats.org/drawingml/2006/spreadsheetDrawing">
      <xdr:col>11</xdr:col>
      <xdr:colOff>31750</xdr:colOff>
      <xdr:row>81</xdr:row>
      <xdr:rowOff>80645</xdr:rowOff>
    </xdr:to>
    <xdr:cxnSp macro="">
      <xdr:nvCxnSpPr>
        <xdr:cNvPr id="198" name="直線コネクタ 197"/>
        <xdr:cNvCxnSpPr/>
      </xdr:nvCxnSpPr>
      <xdr:spPr>
        <a:xfrm>
          <a:off x="1447800" y="13963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199" name="フローチャート: 判断 198"/>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161925</xdr:rowOff>
    </xdr:from>
    <xdr:ext cx="762000" cy="259080"/>
    <xdr:sp macro="" textlink="">
      <xdr:nvSpPr>
        <xdr:cNvPr id="200" name="テキスト ボックス 199"/>
        <xdr:cNvSpPr txBox="1"/>
      </xdr:nvSpPr>
      <xdr:spPr>
        <a:xfrm>
          <a:off x="1955800" y="1404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01" name="フローチャート: 判断 200"/>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156845</xdr:rowOff>
    </xdr:from>
    <xdr:ext cx="762000" cy="255905"/>
    <xdr:sp macro="" textlink="">
      <xdr:nvSpPr>
        <xdr:cNvPr id="202" name="テキスト ボックス 201"/>
        <xdr:cNvSpPr txBox="1"/>
      </xdr:nvSpPr>
      <xdr:spPr>
        <a:xfrm>
          <a:off x="1066800" y="14044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39370</xdr:rowOff>
    </xdr:from>
    <xdr:to xmlns:xdr="http://schemas.openxmlformats.org/drawingml/2006/spreadsheetDrawing">
      <xdr:col>23</xdr:col>
      <xdr:colOff>184150</xdr:colOff>
      <xdr:row>81</xdr:row>
      <xdr:rowOff>140970</xdr:rowOff>
    </xdr:to>
    <xdr:sp macro="" textlink="">
      <xdr:nvSpPr>
        <xdr:cNvPr id="208" name="楕円 207"/>
        <xdr:cNvSpPr/>
      </xdr:nvSpPr>
      <xdr:spPr>
        <a:xfrm>
          <a:off x="4902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132080</xdr:rowOff>
    </xdr:from>
    <xdr:ext cx="762000" cy="255905"/>
    <xdr:sp macro="" textlink="">
      <xdr:nvSpPr>
        <xdr:cNvPr id="209" name="人件費・物件費等の状況該当値テキスト"/>
        <xdr:cNvSpPr txBox="1"/>
      </xdr:nvSpPr>
      <xdr:spPr>
        <a:xfrm>
          <a:off x="5041900" y="13848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32385</xdr:rowOff>
    </xdr:from>
    <xdr:to xmlns:xdr="http://schemas.openxmlformats.org/drawingml/2006/spreadsheetDrawing">
      <xdr:col>19</xdr:col>
      <xdr:colOff>184150</xdr:colOff>
      <xdr:row>81</xdr:row>
      <xdr:rowOff>133985</xdr:rowOff>
    </xdr:to>
    <xdr:sp macro="" textlink="">
      <xdr:nvSpPr>
        <xdr:cNvPr id="210" name="楕円 209"/>
        <xdr:cNvSpPr/>
      </xdr:nvSpPr>
      <xdr:spPr>
        <a:xfrm>
          <a:off x="4064000" y="139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144145</xdr:rowOff>
    </xdr:from>
    <xdr:ext cx="736600" cy="255905"/>
    <xdr:sp macro="" textlink="">
      <xdr:nvSpPr>
        <xdr:cNvPr id="211" name="テキスト ボックス 210"/>
        <xdr:cNvSpPr txBox="1"/>
      </xdr:nvSpPr>
      <xdr:spPr>
        <a:xfrm>
          <a:off x="3733800" y="136886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33020</xdr:rowOff>
    </xdr:from>
    <xdr:to xmlns:xdr="http://schemas.openxmlformats.org/drawingml/2006/spreadsheetDrawing">
      <xdr:col>15</xdr:col>
      <xdr:colOff>133350</xdr:colOff>
      <xdr:row>81</xdr:row>
      <xdr:rowOff>134620</xdr:rowOff>
    </xdr:to>
    <xdr:sp macro="" textlink="">
      <xdr:nvSpPr>
        <xdr:cNvPr id="212" name="楕円 211"/>
        <xdr:cNvSpPr/>
      </xdr:nvSpPr>
      <xdr:spPr>
        <a:xfrm>
          <a:off x="3175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144780</xdr:rowOff>
    </xdr:from>
    <xdr:ext cx="762000" cy="255905"/>
    <xdr:sp macro="" textlink="">
      <xdr:nvSpPr>
        <xdr:cNvPr id="213" name="テキスト ボックス 212"/>
        <xdr:cNvSpPr txBox="1"/>
      </xdr:nvSpPr>
      <xdr:spPr>
        <a:xfrm>
          <a:off x="2844800" y="13689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29845</xdr:rowOff>
    </xdr:from>
    <xdr:to xmlns:xdr="http://schemas.openxmlformats.org/drawingml/2006/spreadsheetDrawing">
      <xdr:col>11</xdr:col>
      <xdr:colOff>82550</xdr:colOff>
      <xdr:row>81</xdr:row>
      <xdr:rowOff>132080</xdr:rowOff>
    </xdr:to>
    <xdr:sp macro="" textlink="">
      <xdr:nvSpPr>
        <xdr:cNvPr id="214" name="楕円 213"/>
        <xdr:cNvSpPr/>
      </xdr:nvSpPr>
      <xdr:spPr>
        <a:xfrm>
          <a:off x="2286000" y="1391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141605</xdr:rowOff>
    </xdr:from>
    <xdr:ext cx="762000" cy="259080"/>
    <xdr:sp macro="" textlink="">
      <xdr:nvSpPr>
        <xdr:cNvPr id="215" name="テキスト ボックス 214"/>
        <xdr:cNvSpPr txBox="1"/>
      </xdr:nvSpPr>
      <xdr:spPr>
        <a:xfrm>
          <a:off x="1955800"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24765</xdr:rowOff>
    </xdr:from>
    <xdr:to xmlns:xdr="http://schemas.openxmlformats.org/drawingml/2006/spreadsheetDrawing">
      <xdr:col>7</xdr:col>
      <xdr:colOff>31750</xdr:colOff>
      <xdr:row>81</xdr:row>
      <xdr:rowOff>126365</xdr:rowOff>
    </xdr:to>
    <xdr:sp macro="" textlink="">
      <xdr:nvSpPr>
        <xdr:cNvPr id="216" name="楕円 215"/>
        <xdr:cNvSpPr/>
      </xdr:nvSpPr>
      <xdr:spPr>
        <a:xfrm>
          <a:off x="1397000" y="13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136525</xdr:rowOff>
    </xdr:from>
    <xdr:ext cx="762000" cy="258445"/>
    <xdr:sp macro="" textlink="">
      <xdr:nvSpPr>
        <xdr:cNvPr id="217" name="テキスト ボックス 216"/>
        <xdr:cNvSpPr txBox="1"/>
      </xdr:nvSpPr>
      <xdr:spPr>
        <a:xfrm>
          <a:off x="1066800" y="13681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0" name="テキスト ボックス 219"/>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給料表に関しては国家公務員に準拠しており、人事院勧告に基づく給料表の改定を行っているが、令和６</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96.4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であり、対前年度の96.0から0.4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ポイント増加した。全国町村平均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水準にあるため、引き続き人事院勧告に基づいた改定を行うとともに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地域民間企業の平均給料等</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の状況を踏まえ、他町村と均衡を失しないよう給与の適正化に努める。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905"/>
    <xdr:sp macro="" textlink="">
      <xdr:nvSpPr>
        <xdr:cNvPr id="234" name="テキスト ボックス 233"/>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905"/>
    <xdr:sp macro="" textlink="">
      <xdr:nvSpPr>
        <xdr:cNvPr id="236" name="テキスト ボックス 235"/>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6" name="テキスト ボックス 24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142240</xdr:rowOff>
    </xdr:from>
    <xdr:to xmlns:xdr="http://schemas.openxmlformats.org/drawingml/2006/spreadsheetDrawing">
      <xdr:col>81</xdr:col>
      <xdr:colOff>44450</xdr:colOff>
      <xdr:row>89</xdr:row>
      <xdr:rowOff>150495</xdr:rowOff>
    </xdr:to>
    <xdr:cxnSp macro="">
      <xdr:nvCxnSpPr>
        <xdr:cNvPr id="248" name="直線コネクタ 247"/>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5905"/>
    <xdr:sp macro="" textlink="">
      <xdr:nvSpPr>
        <xdr:cNvPr id="249" name="給与水準   （国との比較）最小値テキスト"/>
        <xdr:cNvSpPr txBox="1"/>
      </xdr:nvSpPr>
      <xdr:spPr>
        <a:xfrm>
          <a:off x="17106900" y="15381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0" name="直線コネクタ 249"/>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57150</xdr:rowOff>
    </xdr:from>
    <xdr:ext cx="762000" cy="259080"/>
    <xdr:sp macro="" textlink="">
      <xdr:nvSpPr>
        <xdr:cNvPr id="251" name="給与水準   （国との比較）最大値テキスト"/>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142240</xdr:rowOff>
    </xdr:from>
    <xdr:to xmlns:xdr="http://schemas.openxmlformats.org/drawingml/2006/spreadsheetDrawing">
      <xdr:col>81</xdr:col>
      <xdr:colOff>133350</xdr:colOff>
      <xdr:row>80</xdr:row>
      <xdr:rowOff>142240</xdr:rowOff>
    </xdr:to>
    <xdr:cxnSp macro="">
      <xdr:nvCxnSpPr>
        <xdr:cNvPr id="252" name="直線コネクタ 251"/>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32385</xdr:rowOff>
    </xdr:from>
    <xdr:to xmlns:xdr="http://schemas.openxmlformats.org/drawingml/2006/spreadsheetDrawing">
      <xdr:col>81</xdr:col>
      <xdr:colOff>44450</xdr:colOff>
      <xdr:row>86</xdr:row>
      <xdr:rowOff>78740</xdr:rowOff>
    </xdr:to>
    <xdr:cxnSp macro="">
      <xdr:nvCxnSpPr>
        <xdr:cNvPr id="253" name="直線コネクタ 252"/>
        <xdr:cNvCxnSpPr/>
      </xdr:nvCxnSpPr>
      <xdr:spPr>
        <a:xfrm>
          <a:off x="16179800" y="1477708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112395</xdr:rowOff>
    </xdr:from>
    <xdr:ext cx="762000" cy="255905"/>
    <xdr:sp macro="" textlink="">
      <xdr:nvSpPr>
        <xdr:cNvPr id="254" name="給与水準   （国との比較）平均値テキスト"/>
        <xdr:cNvSpPr txBox="1"/>
      </xdr:nvSpPr>
      <xdr:spPr>
        <a:xfrm>
          <a:off x="17106900" y="145141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55" name="フローチャート: 判断 254"/>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32385</xdr:rowOff>
    </xdr:from>
    <xdr:to xmlns:xdr="http://schemas.openxmlformats.org/drawingml/2006/spreadsheetDrawing">
      <xdr:col>77</xdr:col>
      <xdr:colOff>44450</xdr:colOff>
      <xdr:row>86</xdr:row>
      <xdr:rowOff>113030</xdr:rowOff>
    </xdr:to>
    <xdr:cxnSp macro="">
      <xdr:nvCxnSpPr>
        <xdr:cNvPr id="256" name="直線コネクタ 255"/>
        <xdr:cNvCxnSpPr/>
      </xdr:nvCxnSpPr>
      <xdr:spPr>
        <a:xfrm flipV="1">
          <a:off x="15290800" y="147770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57" name="フローチャート: 判断 256"/>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24765</xdr:rowOff>
    </xdr:from>
    <xdr:ext cx="736600" cy="259080"/>
    <xdr:sp macro="" textlink="">
      <xdr:nvSpPr>
        <xdr:cNvPr id="258" name="テキスト ボックス 257"/>
        <xdr:cNvSpPr txBox="1"/>
      </xdr:nvSpPr>
      <xdr:spPr>
        <a:xfrm>
          <a:off x="15798800" y="14426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146685</xdr:rowOff>
    </xdr:from>
    <xdr:to xmlns:xdr="http://schemas.openxmlformats.org/drawingml/2006/spreadsheetDrawing">
      <xdr:col>72</xdr:col>
      <xdr:colOff>203200</xdr:colOff>
      <xdr:row>86</xdr:row>
      <xdr:rowOff>113030</xdr:rowOff>
    </xdr:to>
    <xdr:cxnSp macro="">
      <xdr:nvCxnSpPr>
        <xdr:cNvPr id="259" name="直線コネクタ 258"/>
        <xdr:cNvCxnSpPr/>
      </xdr:nvCxnSpPr>
      <xdr:spPr>
        <a:xfrm>
          <a:off x="14401800" y="1471993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0" name="フローチャート: 判断 259"/>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36195</xdr:rowOff>
    </xdr:from>
    <xdr:ext cx="762000" cy="259080"/>
    <xdr:sp macro="" textlink="">
      <xdr:nvSpPr>
        <xdr:cNvPr id="261" name="テキスト ボックス 260"/>
        <xdr:cNvSpPr txBox="1"/>
      </xdr:nvSpPr>
      <xdr:spPr>
        <a:xfrm>
          <a:off x="14909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135255</xdr:rowOff>
    </xdr:from>
    <xdr:to xmlns:xdr="http://schemas.openxmlformats.org/drawingml/2006/spreadsheetDrawing">
      <xdr:col>68</xdr:col>
      <xdr:colOff>152400</xdr:colOff>
      <xdr:row>85</xdr:row>
      <xdr:rowOff>146685</xdr:rowOff>
    </xdr:to>
    <xdr:cxnSp macro="">
      <xdr:nvCxnSpPr>
        <xdr:cNvPr id="262" name="直線コネクタ 261"/>
        <xdr:cNvCxnSpPr/>
      </xdr:nvCxnSpPr>
      <xdr:spPr>
        <a:xfrm>
          <a:off x="13512800" y="14708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63" name="フローチャート: 判断 262"/>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36195</xdr:rowOff>
    </xdr:from>
    <xdr:ext cx="762000" cy="259080"/>
    <xdr:sp macro="" textlink="">
      <xdr:nvSpPr>
        <xdr:cNvPr id="264" name="テキスト ボックス 263"/>
        <xdr:cNvSpPr txBox="1"/>
      </xdr:nvSpPr>
      <xdr:spPr>
        <a:xfrm>
          <a:off x="14020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61595</xdr:rowOff>
    </xdr:from>
    <xdr:to xmlns:xdr="http://schemas.openxmlformats.org/drawingml/2006/spreadsheetDrawing">
      <xdr:col>64</xdr:col>
      <xdr:colOff>152400</xdr:colOff>
      <xdr:row>85</xdr:row>
      <xdr:rowOff>163195</xdr:rowOff>
    </xdr:to>
    <xdr:sp macro="" textlink="">
      <xdr:nvSpPr>
        <xdr:cNvPr id="265" name="フローチャート: 判断 264"/>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1905</xdr:rowOff>
    </xdr:from>
    <xdr:ext cx="762000" cy="259080"/>
    <xdr:sp macro="" textlink="">
      <xdr:nvSpPr>
        <xdr:cNvPr id="266" name="テキスト ボックス 265"/>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27940</xdr:rowOff>
    </xdr:from>
    <xdr:to xmlns:xdr="http://schemas.openxmlformats.org/drawingml/2006/spreadsheetDrawing">
      <xdr:col>81</xdr:col>
      <xdr:colOff>95250</xdr:colOff>
      <xdr:row>86</xdr:row>
      <xdr:rowOff>129540</xdr:rowOff>
    </xdr:to>
    <xdr:sp macro="" textlink="">
      <xdr:nvSpPr>
        <xdr:cNvPr id="272" name="楕円 271"/>
        <xdr:cNvSpPr/>
      </xdr:nvSpPr>
      <xdr:spPr>
        <a:xfrm>
          <a:off x="169672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171450</xdr:rowOff>
    </xdr:from>
    <xdr:ext cx="762000" cy="259080"/>
    <xdr:sp macro="" textlink="">
      <xdr:nvSpPr>
        <xdr:cNvPr id="273" name="給与水準   （国との比較）該当値テキスト"/>
        <xdr:cNvSpPr txBox="1"/>
      </xdr:nvSpPr>
      <xdr:spPr>
        <a:xfrm>
          <a:off x="17106900" y="1474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153035</xdr:rowOff>
    </xdr:from>
    <xdr:to xmlns:xdr="http://schemas.openxmlformats.org/drawingml/2006/spreadsheetDrawing">
      <xdr:col>77</xdr:col>
      <xdr:colOff>95250</xdr:colOff>
      <xdr:row>86</xdr:row>
      <xdr:rowOff>83185</xdr:rowOff>
    </xdr:to>
    <xdr:sp macro="" textlink="">
      <xdr:nvSpPr>
        <xdr:cNvPr id="274" name="楕円 273"/>
        <xdr:cNvSpPr/>
      </xdr:nvSpPr>
      <xdr:spPr>
        <a:xfrm>
          <a:off x="16129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67945</xdr:rowOff>
    </xdr:from>
    <xdr:ext cx="736600" cy="258445"/>
    <xdr:sp macro="" textlink="">
      <xdr:nvSpPr>
        <xdr:cNvPr id="275" name="テキスト ボックス 274"/>
        <xdr:cNvSpPr txBox="1"/>
      </xdr:nvSpPr>
      <xdr:spPr>
        <a:xfrm>
          <a:off x="15798800" y="14812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62230</xdr:rowOff>
    </xdr:from>
    <xdr:to xmlns:xdr="http://schemas.openxmlformats.org/drawingml/2006/spreadsheetDrawing">
      <xdr:col>73</xdr:col>
      <xdr:colOff>44450</xdr:colOff>
      <xdr:row>86</xdr:row>
      <xdr:rowOff>163830</xdr:rowOff>
    </xdr:to>
    <xdr:sp macro="" textlink="">
      <xdr:nvSpPr>
        <xdr:cNvPr id="276" name="楕円 275"/>
        <xdr:cNvSpPr/>
      </xdr:nvSpPr>
      <xdr:spPr>
        <a:xfrm>
          <a:off x="152400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148590</xdr:rowOff>
    </xdr:from>
    <xdr:ext cx="762000" cy="259080"/>
    <xdr:sp macro="" textlink="">
      <xdr:nvSpPr>
        <xdr:cNvPr id="277" name="テキスト ボックス 276"/>
        <xdr:cNvSpPr txBox="1"/>
      </xdr:nvSpPr>
      <xdr:spPr>
        <a:xfrm>
          <a:off x="14909800" y="1489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78" name="楕円 277"/>
        <xdr:cNvSpPr/>
      </xdr:nvSpPr>
      <xdr:spPr>
        <a:xfrm>
          <a:off x="14351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10795</xdr:rowOff>
    </xdr:from>
    <xdr:ext cx="762000" cy="258445"/>
    <xdr:sp macro="" textlink="">
      <xdr:nvSpPr>
        <xdr:cNvPr id="279" name="テキスト ボックス 278"/>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80" name="楕円 279"/>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170815</xdr:rowOff>
    </xdr:from>
    <xdr:ext cx="762000" cy="258445"/>
    <xdr:sp macro="" textlink="">
      <xdr:nvSpPr>
        <xdr:cNvPr id="281" name="テキスト ボックス 280"/>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3" name="テキスト ボックス 28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4" name="テキスト ボックス 28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令和６年度は、定員適正化計画に基づき職員数は横ばいに推移している半面、人口が年々減少しているため、人口1,000当たり職員数は対前年度比で</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0.45人</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の増となったが、類似団体平均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と比べ</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大きく下回っている状況が続いている。今後も</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定員適正化計画に基づき適正な定員管理に努めるほか、業務等の民間委託の推進及び効率化に努めていく</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7" name="テキスト ボックス 29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5" name="テキスト ボックス 304"/>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07" name="テキスト ボックス 306"/>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132080</xdr:rowOff>
    </xdr:from>
    <xdr:to xmlns:xdr="http://schemas.openxmlformats.org/drawingml/2006/spreadsheetDrawing">
      <xdr:col>81</xdr:col>
      <xdr:colOff>44450</xdr:colOff>
      <xdr:row>66</xdr:row>
      <xdr:rowOff>166370</xdr:rowOff>
    </xdr:to>
    <xdr:cxnSp macro="">
      <xdr:nvCxnSpPr>
        <xdr:cNvPr id="311" name="直線コネクタ 310"/>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138430</xdr:rowOff>
    </xdr:from>
    <xdr:ext cx="762000" cy="259080"/>
    <xdr:sp macro="" textlink="">
      <xdr:nvSpPr>
        <xdr:cNvPr id="312" name="定員管理の状況最小値テキスト"/>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166370</xdr:rowOff>
    </xdr:from>
    <xdr:to xmlns:xdr="http://schemas.openxmlformats.org/drawingml/2006/spreadsheetDrawing">
      <xdr:col>81</xdr:col>
      <xdr:colOff>133350</xdr:colOff>
      <xdr:row>66</xdr:row>
      <xdr:rowOff>166370</xdr:rowOff>
    </xdr:to>
    <xdr:cxnSp macro="">
      <xdr:nvCxnSpPr>
        <xdr:cNvPr id="313" name="直線コネクタ 312"/>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46355</xdr:rowOff>
    </xdr:from>
    <xdr:ext cx="762000" cy="259080"/>
    <xdr:sp macro="" textlink="">
      <xdr:nvSpPr>
        <xdr:cNvPr id="314" name="定員管理の状況最大値テキスト"/>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132080</xdr:rowOff>
    </xdr:from>
    <xdr:to xmlns:xdr="http://schemas.openxmlformats.org/drawingml/2006/spreadsheetDrawing">
      <xdr:col>81</xdr:col>
      <xdr:colOff>133350</xdr:colOff>
      <xdr:row>59</xdr:row>
      <xdr:rowOff>132080</xdr:rowOff>
    </xdr:to>
    <xdr:cxnSp macro="">
      <xdr:nvCxnSpPr>
        <xdr:cNvPr id="315" name="直線コネクタ 314"/>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80010</xdr:rowOff>
    </xdr:from>
    <xdr:to xmlns:xdr="http://schemas.openxmlformats.org/drawingml/2006/spreadsheetDrawing">
      <xdr:col>81</xdr:col>
      <xdr:colOff>44450</xdr:colOff>
      <xdr:row>60</xdr:row>
      <xdr:rowOff>116205</xdr:rowOff>
    </xdr:to>
    <xdr:cxnSp macro="">
      <xdr:nvCxnSpPr>
        <xdr:cNvPr id="316" name="直線コネクタ 315"/>
        <xdr:cNvCxnSpPr/>
      </xdr:nvCxnSpPr>
      <xdr:spPr>
        <a:xfrm>
          <a:off x="16179800" y="103670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46990</xdr:rowOff>
    </xdr:from>
    <xdr:ext cx="762000" cy="259080"/>
    <xdr:sp macro="" textlink="">
      <xdr:nvSpPr>
        <xdr:cNvPr id="317" name="定員管理の状況平均値テキスト"/>
        <xdr:cNvSpPr txBox="1"/>
      </xdr:nvSpPr>
      <xdr:spPr>
        <a:xfrm>
          <a:off x="17106900" y="10676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5080</xdr:rowOff>
    </xdr:to>
    <xdr:sp macro="" textlink="">
      <xdr:nvSpPr>
        <xdr:cNvPr id="318" name="フローチャート: 判断 317"/>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80010</xdr:rowOff>
    </xdr:from>
    <xdr:to xmlns:xdr="http://schemas.openxmlformats.org/drawingml/2006/spreadsheetDrawing">
      <xdr:col>77</xdr:col>
      <xdr:colOff>44450</xdr:colOff>
      <xdr:row>60</xdr:row>
      <xdr:rowOff>92075</xdr:rowOff>
    </xdr:to>
    <xdr:cxnSp macro="">
      <xdr:nvCxnSpPr>
        <xdr:cNvPr id="319" name="直線コネクタ 318"/>
        <xdr:cNvCxnSpPr/>
      </xdr:nvCxnSpPr>
      <xdr:spPr>
        <a:xfrm flipV="1">
          <a:off x="15290800" y="103670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48260</xdr:rowOff>
    </xdr:from>
    <xdr:to xmlns:xdr="http://schemas.openxmlformats.org/drawingml/2006/spreadsheetDrawing">
      <xdr:col>77</xdr:col>
      <xdr:colOff>95250</xdr:colOff>
      <xdr:row>62</xdr:row>
      <xdr:rowOff>149860</xdr:rowOff>
    </xdr:to>
    <xdr:sp macro="" textlink="">
      <xdr:nvSpPr>
        <xdr:cNvPr id="320" name="フローチャート: 判断 319"/>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134620</xdr:rowOff>
    </xdr:from>
    <xdr:ext cx="736600" cy="255905"/>
    <xdr:sp macro="" textlink="">
      <xdr:nvSpPr>
        <xdr:cNvPr id="321" name="テキスト ボックス 320"/>
        <xdr:cNvSpPr txBox="1"/>
      </xdr:nvSpPr>
      <xdr:spPr>
        <a:xfrm>
          <a:off x="15798800" y="107645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47625</xdr:rowOff>
    </xdr:from>
    <xdr:to xmlns:xdr="http://schemas.openxmlformats.org/drawingml/2006/spreadsheetDrawing">
      <xdr:col>72</xdr:col>
      <xdr:colOff>203200</xdr:colOff>
      <xdr:row>60</xdr:row>
      <xdr:rowOff>92075</xdr:rowOff>
    </xdr:to>
    <xdr:cxnSp macro="">
      <xdr:nvCxnSpPr>
        <xdr:cNvPr id="322" name="直線コネクタ 321"/>
        <xdr:cNvCxnSpPr/>
      </xdr:nvCxnSpPr>
      <xdr:spPr>
        <a:xfrm>
          <a:off x="14401800" y="103346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21590</xdr:rowOff>
    </xdr:from>
    <xdr:to xmlns:xdr="http://schemas.openxmlformats.org/drawingml/2006/spreadsheetDrawing">
      <xdr:col>73</xdr:col>
      <xdr:colOff>44450</xdr:colOff>
      <xdr:row>62</xdr:row>
      <xdr:rowOff>123190</xdr:rowOff>
    </xdr:to>
    <xdr:sp macro="" textlink="">
      <xdr:nvSpPr>
        <xdr:cNvPr id="323" name="フローチャート: 判断 322"/>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107950</xdr:rowOff>
    </xdr:from>
    <xdr:ext cx="762000" cy="259080"/>
    <xdr:sp macro="" textlink="">
      <xdr:nvSpPr>
        <xdr:cNvPr id="324" name="テキスト ボックス 323"/>
        <xdr:cNvSpPr txBox="1"/>
      </xdr:nvSpPr>
      <xdr:spPr>
        <a:xfrm>
          <a:off x="14909800" y="10737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33655</xdr:rowOff>
    </xdr:from>
    <xdr:to xmlns:xdr="http://schemas.openxmlformats.org/drawingml/2006/spreadsheetDrawing">
      <xdr:col>68</xdr:col>
      <xdr:colOff>152400</xdr:colOff>
      <xdr:row>60</xdr:row>
      <xdr:rowOff>47625</xdr:rowOff>
    </xdr:to>
    <xdr:cxnSp macro="">
      <xdr:nvCxnSpPr>
        <xdr:cNvPr id="325" name="直線コネクタ 324"/>
        <xdr:cNvCxnSpPr/>
      </xdr:nvCxnSpPr>
      <xdr:spPr>
        <a:xfrm>
          <a:off x="13512800" y="103206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18415</xdr:rowOff>
    </xdr:from>
    <xdr:to xmlns:xdr="http://schemas.openxmlformats.org/drawingml/2006/spreadsheetDrawing">
      <xdr:col>68</xdr:col>
      <xdr:colOff>203200</xdr:colOff>
      <xdr:row>62</xdr:row>
      <xdr:rowOff>120650</xdr:rowOff>
    </xdr:to>
    <xdr:sp macro="" textlink="">
      <xdr:nvSpPr>
        <xdr:cNvPr id="326" name="フローチャート: 判断 325"/>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104775</xdr:rowOff>
    </xdr:from>
    <xdr:ext cx="762000" cy="259080"/>
    <xdr:sp macro="" textlink="">
      <xdr:nvSpPr>
        <xdr:cNvPr id="327" name="テキスト ボックス 326"/>
        <xdr:cNvSpPr txBox="1"/>
      </xdr:nvSpPr>
      <xdr:spPr>
        <a:xfrm>
          <a:off x="14020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14605</xdr:rowOff>
    </xdr:from>
    <xdr:to xmlns:xdr="http://schemas.openxmlformats.org/drawingml/2006/spreadsheetDrawing">
      <xdr:col>64</xdr:col>
      <xdr:colOff>152400</xdr:colOff>
      <xdr:row>62</xdr:row>
      <xdr:rowOff>116205</xdr:rowOff>
    </xdr:to>
    <xdr:sp macro="" textlink="">
      <xdr:nvSpPr>
        <xdr:cNvPr id="328" name="フローチャート: 判断 327"/>
        <xdr:cNvSpPr/>
      </xdr:nvSpPr>
      <xdr:spPr>
        <a:xfrm>
          <a:off x="13462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100965</xdr:rowOff>
    </xdr:from>
    <xdr:ext cx="762000" cy="255905"/>
    <xdr:sp macro="" textlink="">
      <xdr:nvSpPr>
        <xdr:cNvPr id="329" name="テキスト ボックス 328"/>
        <xdr:cNvSpPr txBox="1"/>
      </xdr:nvSpPr>
      <xdr:spPr>
        <a:xfrm>
          <a:off x="13131800" y="10730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0" name="テキスト ボックス 32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1" name="テキスト ボックス 33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2" name="テキスト ボックス 33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3" name="テキスト ボックス 33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4" name="テキスト ボックス 33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65405</xdr:rowOff>
    </xdr:from>
    <xdr:to xmlns:xdr="http://schemas.openxmlformats.org/drawingml/2006/spreadsheetDrawing">
      <xdr:col>81</xdr:col>
      <xdr:colOff>95250</xdr:colOff>
      <xdr:row>60</xdr:row>
      <xdr:rowOff>167005</xdr:rowOff>
    </xdr:to>
    <xdr:sp macro="" textlink="">
      <xdr:nvSpPr>
        <xdr:cNvPr id="335" name="楕円 334"/>
        <xdr:cNvSpPr/>
      </xdr:nvSpPr>
      <xdr:spPr>
        <a:xfrm>
          <a:off x="169672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81915</xdr:rowOff>
    </xdr:from>
    <xdr:ext cx="762000" cy="259080"/>
    <xdr:sp macro="" textlink="">
      <xdr:nvSpPr>
        <xdr:cNvPr id="336" name="定員管理の状況該当値テキスト"/>
        <xdr:cNvSpPr txBox="1"/>
      </xdr:nvSpPr>
      <xdr:spPr>
        <a:xfrm>
          <a:off x="17106900" y="10197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29210</xdr:rowOff>
    </xdr:from>
    <xdr:to xmlns:xdr="http://schemas.openxmlformats.org/drawingml/2006/spreadsheetDrawing">
      <xdr:col>77</xdr:col>
      <xdr:colOff>95250</xdr:colOff>
      <xdr:row>60</xdr:row>
      <xdr:rowOff>130810</xdr:rowOff>
    </xdr:to>
    <xdr:sp macro="" textlink="">
      <xdr:nvSpPr>
        <xdr:cNvPr id="337" name="楕円 336"/>
        <xdr:cNvSpPr/>
      </xdr:nvSpPr>
      <xdr:spPr>
        <a:xfrm>
          <a:off x="161290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140970</xdr:rowOff>
    </xdr:from>
    <xdr:ext cx="736600" cy="259080"/>
    <xdr:sp macro="" textlink="">
      <xdr:nvSpPr>
        <xdr:cNvPr id="338" name="テキスト ボックス 337"/>
        <xdr:cNvSpPr txBox="1"/>
      </xdr:nvSpPr>
      <xdr:spPr>
        <a:xfrm>
          <a:off x="15798800" y="10085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41275</xdr:rowOff>
    </xdr:from>
    <xdr:to xmlns:xdr="http://schemas.openxmlformats.org/drawingml/2006/spreadsheetDrawing">
      <xdr:col>73</xdr:col>
      <xdr:colOff>44450</xdr:colOff>
      <xdr:row>60</xdr:row>
      <xdr:rowOff>143510</xdr:rowOff>
    </xdr:to>
    <xdr:sp macro="" textlink="">
      <xdr:nvSpPr>
        <xdr:cNvPr id="339" name="楕円 338"/>
        <xdr:cNvSpPr/>
      </xdr:nvSpPr>
      <xdr:spPr>
        <a:xfrm>
          <a:off x="15240000" y="10328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153035</xdr:rowOff>
    </xdr:from>
    <xdr:ext cx="762000" cy="259080"/>
    <xdr:sp macro="" textlink="">
      <xdr:nvSpPr>
        <xdr:cNvPr id="340" name="テキスト ボックス 339"/>
        <xdr:cNvSpPr txBox="1"/>
      </xdr:nvSpPr>
      <xdr:spPr>
        <a:xfrm>
          <a:off x="14909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168275</xdr:rowOff>
    </xdr:from>
    <xdr:to xmlns:xdr="http://schemas.openxmlformats.org/drawingml/2006/spreadsheetDrawing">
      <xdr:col>68</xdr:col>
      <xdr:colOff>203200</xdr:colOff>
      <xdr:row>60</xdr:row>
      <xdr:rowOff>98425</xdr:rowOff>
    </xdr:to>
    <xdr:sp macro="" textlink="">
      <xdr:nvSpPr>
        <xdr:cNvPr id="341" name="楕円 340"/>
        <xdr:cNvSpPr/>
      </xdr:nvSpPr>
      <xdr:spPr>
        <a:xfrm>
          <a:off x="143510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109220</xdr:rowOff>
    </xdr:from>
    <xdr:ext cx="762000" cy="255905"/>
    <xdr:sp macro="" textlink="">
      <xdr:nvSpPr>
        <xdr:cNvPr id="342" name="テキスト ボックス 341"/>
        <xdr:cNvSpPr txBox="1"/>
      </xdr:nvSpPr>
      <xdr:spPr>
        <a:xfrm>
          <a:off x="14020800" y="10053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154940</xdr:rowOff>
    </xdr:from>
    <xdr:to xmlns:xdr="http://schemas.openxmlformats.org/drawingml/2006/spreadsheetDrawing">
      <xdr:col>64</xdr:col>
      <xdr:colOff>152400</xdr:colOff>
      <xdr:row>60</xdr:row>
      <xdr:rowOff>84455</xdr:rowOff>
    </xdr:to>
    <xdr:sp macro="" textlink="">
      <xdr:nvSpPr>
        <xdr:cNvPr id="343" name="楕円 342"/>
        <xdr:cNvSpPr/>
      </xdr:nvSpPr>
      <xdr:spPr>
        <a:xfrm>
          <a:off x="13462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94615</xdr:rowOff>
    </xdr:from>
    <xdr:ext cx="762000" cy="259080"/>
    <xdr:sp macro="" textlink="">
      <xdr:nvSpPr>
        <xdr:cNvPr id="344" name="テキスト ボックス 343"/>
        <xdr:cNvSpPr txBox="1"/>
      </xdr:nvSpPr>
      <xdr:spPr>
        <a:xfrm>
          <a:off x="13131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7" name="テキスト ボックス 34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財政措置のある地方債のみの起債を徹底し、起債に大きく頼ることのない財政運営に努めており、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類似団体平均を下回る状況が続いて</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いるが、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令和５年度</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に事業が完了した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事業では、多額</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、公債費のピークは令和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７、８</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年度で、非常に厳しい財政運営となることが予想される。実質公債費比率とともに将来負担比率も上昇が見込まれるが、財政調整基金等の効果的な活用を踏まえ、適切な額の起債を行っていくよう努める。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5905"/>
    <xdr:sp macro="" textlink="">
      <xdr:nvSpPr>
        <xdr:cNvPr id="364" name="テキスト ボックス 363"/>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5905"/>
    <xdr:sp macro="" textlink="">
      <xdr:nvSpPr>
        <xdr:cNvPr id="366" name="テキスト ボックス 365"/>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69850</xdr:rowOff>
    </xdr:from>
    <xdr:to xmlns:xdr="http://schemas.openxmlformats.org/drawingml/2006/spreadsheetDrawing">
      <xdr:col>81</xdr:col>
      <xdr:colOff>44450</xdr:colOff>
      <xdr:row>45</xdr:row>
      <xdr:rowOff>109220</xdr:rowOff>
    </xdr:to>
    <xdr:cxnSp macro="">
      <xdr:nvCxnSpPr>
        <xdr:cNvPr id="371" name="直線コネクタ 370"/>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81280</xdr:rowOff>
    </xdr:from>
    <xdr:ext cx="762000" cy="259080"/>
    <xdr:sp macro="" textlink="">
      <xdr:nvSpPr>
        <xdr:cNvPr id="372" name="公債費負担の状況最小値テキスト"/>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109220</xdr:rowOff>
    </xdr:from>
    <xdr:to xmlns:xdr="http://schemas.openxmlformats.org/drawingml/2006/spreadsheetDrawing">
      <xdr:col>81</xdr:col>
      <xdr:colOff>133350</xdr:colOff>
      <xdr:row>45</xdr:row>
      <xdr:rowOff>109220</xdr:rowOff>
    </xdr:to>
    <xdr:cxnSp macro="">
      <xdr:nvCxnSpPr>
        <xdr:cNvPr id="373" name="直線コネクタ 372"/>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156210</xdr:rowOff>
    </xdr:from>
    <xdr:ext cx="762000" cy="255905"/>
    <xdr:sp macro="" textlink="">
      <xdr:nvSpPr>
        <xdr:cNvPr id="374" name="公債費負担の状況最大値テキスト"/>
        <xdr:cNvSpPr txBox="1"/>
      </xdr:nvSpPr>
      <xdr:spPr>
        <a:xfrm>
          <a:off x="17106900" y="5985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69850</xdr:rowOff>
    </xdr:from>
    <xdr:to xmlns:xdr="http://schemas.openxmlformats.org/drawingml/2006/spreadsheetDrawing">
      <xdr:col>81</xdr:col>
      <xdr:colOff>133350</xdr:colOff>
      <xdr:row>36</xdr:row>
      <xdr:rowOff>69850</xdr:rowOff>
    </xdr:to>
    <xdr:cxnSp macro="">
      <xdr:nvCxnSpPr>
        <xdr:cNvPr id="375" name="直線コネクタ 374"/>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107950</xdr:rowOff>
    </xdr:from>
    <xdr:to xmlns:xdr="http://schemas.openxmlformats.org/drawingml/2006/spreadsheetDrawing">
      <xdr:col>81</xdr:col>
      <xdr:colOff>44450</xdr:colOff>
      <xdr:row>40</xdr:row>
      <xdr:rowOff>127000</xdr:rowOff>
    </xdr:to>
    <xdr:cxnSp macro="">
      <xdr:nvCxnSpPr>
        <xdr:cNvPr id="376" name="直線コネクタ 375"/>
        <xdr:cNvCxnSpPr/>
      </xdr:nvCxnSpPr>
      <xdr:spPr>
        <a:xfrm>
          <a:off x="16179800" y="69659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125730</xdr:rowOff>
    </xdr:from>
    <xdr:ext cx="762000" cy="259080"/>
    <xdr:sp macro="" textlink="">
      <xdr:nvSpPr>
        <xdr:cNvPr id="377" name="公債費負担の状況平均値テキスト"/>
        <xdr:cNvSpPr txBox="1"/>
      </xdr:nvSpPr>
      <xdr:spPr>
        <a:xfrm>
          <a:off x="17106900" y="6983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153670</xdr:rowOff>
    </xdr:from>
    <xdr:to xmlns:xdr="http://schemas.openxmlformats.org/drawingml/2006/spreadsheetDrawing">
      <xdr:col>81</xdr:col>
      <xdr:colOff>95250</xdr:colOff>
      <xdr:row>41</xdr:row>
      <xdr:rowOff>83820</xdr:rowOff>
    </xdr:to>
    <xdr:sp macro="" textlink="">
      <xdr:nvSpPr>
        <xdr:cNvPr id="378" name="フローチャート: 判断 377"/>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78740</xdr:rowOff>
    </xdr:from>
    <xdr:to xmlns:xdr="http://schemas.openxmlformats.org/drawingml/2006/spreadsheetDrawing">
      <xdr:col>77</xdr:col>
      <xdr:colOff>44450</xdr:colOff>
      <xdr:row>40</xdr:row>
      <xdr:rowOff>107950</xdr:rowOff>
    </xdr:to>
    <xdr:cxnSp macro="">
      <xdr:nvCxnSpPr>
        <xdr:cNvPr id="379" name="直線コネクタ 378"/>
        <xdr:cNvCxnSpPr/>
      </xdr:nvCxnSpPr>
      <xdr:spPr>
        <a:xfrm>
          <a:off x="15290800" y="69367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0" name="フローチャート: 判断 379"/>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58420</xdr:rowOff>
    </xdr:from>
    <xdr:ext cx="736600" cy="259080"/>
    <xdr:sp macro="" textlink="">
      <xdr:nvSpPr>
        <xdr:cNvPr id="381" name="テキスト ボックス 380"/>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78740</xdr:rowOff>
    </xdr:from>
    <xdr:to xmlns:xdr="http://schemas.openxmlformats.org/drawingml/2006/spreadsheetDrawing">
      <xdr:col>72</xdr:col>
      <xdr:colOff>203200</xdr:colOff>
      <xdr:row>40</xdr:row>
      <xdr:rowOff>78740</xdr:rowOff>
    </xdr:to>
    <xdr:cxnSp macro="">
      <xdr:nvCxnSpPr>
        <xdr:cNvPr id="382" name="直線コネクタ 381"/>
        <xdr:cNvCxnSpPr/>
      </xdr:nvCxnSpPr>
      <xdr:spPr>
        <a:xfrm>
          <a:off x="14401800" y="6936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133985</xdr:rowOff>
    </xdr:from>
    <xdr:to xmlns:xdr="http://schemas.openxmlformats.org/drawingml/2006/spreadsheetDrawing">
      <xdr:col>73</xdr:col>
      <xdr:colOff>44450</xdr:colOff>
      <xdr:row>41</xdr:row>
      <xdr:rowOff>64135</xdr:rowOff>
    </xdr:to>
    <xdr:sp macro="" textlink="">
      <xdr:nvSpPr>
        <xdr:cNvPr id="383" name="フローチャート: 判断 382"/>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4" name="テキスト ボックス 383"/>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78740</xdr:rowOff>
    </xdr:from>
    <xdr:to xmlns:xdr="http://schemas.openxmlformats.org/drawingml/2006/spreadsheetDrawing">
      <xdr:col>68</xdr:col>
      <xdr:colOff>152400</xdr:colOff>
      <xdr:row>40</xdr:row>
      <xdr:rowOff>88265</xdr:rowOff>
    </xdr:to>
    <xdr:cxnSp macro="">
      <xdr:nvCxnSpPr>
        <xdr:cNvPr id="385" name="直線コネクタ 384"/>
        <xdr:cNvCxnSpPr/>
      </xdr:nvCxnSpPr>
      <xdr:spPr>
        <a:xfrm flipV="1">
          <a:off x="13512800" y="6936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153670</xdr:rowOff>
    </xdr:from>
    <xdr:to xmlns:xdr="http://schemas.openxmlformats.org/drawingml/2006/spreadsheetDrawing">
      <xdr:col>68</xdr:col>
      <xdr:colOff>203200</xdr:colOff>
      <xdr:row>41</xdr:row>
      <xdr:rowOff>83820</xdr:rowOff>
    </xdr:to>
    <xdr:sp macro="" textlink="">
      <xdr:nvSpPr>
        <xdr:cNvPr id="386" name="フローチャート: 判断 385"/>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68580</xdr:rowOff>
    </xdr:from>
    <xdr:ext cx="762000" cy="259080"/>
    <xdr:sp macro="" textlink="">
      <xdr:nvSpPr>
        <xdr:cNvPr id="387" name="テキスト ボックス 386"/>
        <xdr:cNvSpPr txBox="1"/>
      </xdr:nvSpPr>
      <xdr:spPr>
        <a:xfrm>
          <a:off x="14020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88" name="フローチャート: 判断 387"/>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89" name="テキスト ボックス 388"/>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76200</xdr:rowOff>
    </xdr:from>
    <xdr:to xmlns:xdr="http://schemas.openxmlformats.org/drawingml/2006/spreadsheetDrawing">
      <xdr:col>81</xdr:col>
      <xdr:colOff>95250</xdr:colOff>
      <xdr:row>41</xdr:row>
      <xdr:rowOff>6350</xdr:rowOff>
    </xdr:to>
    <xdr:sp macro="" textlink="">
      <xdr:nvSpPr>
        <xdr:cNvPr id="395" name="楕円 394"/>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92710</xdr:rowOff>
    </xdr:from>
    <xdr:ext cx="762000" cy="259080"/>
    <xdr:sp macro="" textlink="">
      <xdr:nvSpPr>
        <xdr:cNvPr id="396" name="公債費負担の状況該当値テキスト"/>
        <xdr:cNvSpPr txBox="1"/>
      </xdr:nvSpPr>
      <xdr:spPr>
        <a:xfrm>
          <a:off x="171069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57150</xdr:rowOff>
    </xdr:from>
    <xdr:to xmlns:xdr="http://schemas.openxmlformats.org/drawingml/2006/spreadsheetDrawing">
      <xdr:col>77</xdr:col>
      <xdr:colOff>95250</xdr:colOff>
      <xdr:row>40</xdr:row>
      <xdr:rowOff>158750</xdr:rowOff>
    </xdr:to>
    <xdr:sp macro="" textlink="">
      <xdr:nvSpPr>
        <xdr:cNvPr id="397" name="楕円 396"/>
        <xdr:cNvSpPr/>
      </xdr:nvSpPr>
      <xdr:spPr>
        <a:xfrm>
          <a:off x="1612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168910</xdr:rowOff>
    </xdr:from>
    <xdr:ext cx="736600" cy="255905"/>
    <xdr:sp macro="" textlink="">
      <xdr:nvSpPr>
        <xdr:cNvPr id="398" name="テキスト ボックス 397"/>
        <xdr:cNvSpPr txBox="1"/>
      </xdr:nvSpPr>
      <xdr:spPr>
        <a:xfrm>
          <a:off x="15798800" y="66840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27940</xdr:rowOff>
    </xdr:from>
    <xdr:to xmlns:xdr="http://schemas.openxmlformats.org/drawingml/2006/spreadsheetDrawing">
      <xdr:col>73</xdr:col>
      <xdr:colOff>44450</xdr:colOff>
      <xdr:row>40</xdr:row>
      <xdr:rowOff>129540</xdr:rowOff>
    </xdr:to>
    <xdr:sp macro="" textlink="">
      <xdr:nvSpPr>
        <xdr:cNvPr id="399" name="楕円 398"/>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139700</xdr:rowOff>
    </xdr:from>
    <xdr:ext cx="762000" cy="259080"/>
    <xdr:sp macro="" textlink="">
      <xdr:nvSpPr>
        <xdr:cNvPr id="400" name="テキスト ボックス 399"/>
        <xdr:cNvSpPr txBox="1"/>
      </xdr:nvSpPr>
      <xdr:spPr>
        <a:xfrm>
          <a:off x="14909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27940</xdr:rowOff>
    </xdr:from>
    <xdr:to xmlns:xdr="http://schemas.openxmlformats.org/drawingml/2006/spreadsheetDrawing">
      <xdr:col>68</xdr:col>
      <xdr:colOff>203200</xdr:colOff>
      <xdr:row>40</xdr:row>
      <xdr:rowOff>129540</xdr:rowOff>
    </xdr:to>
    <xdr:sp macro="" textlink="">
      <xdr:nvSpPr>
        <xdr:cNvPr id="401" name="楕円 400"/>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139700</xdr:rowOff>
    </xdr:from>
    <xdr:ext cx="762000" cy="259080"/>
    <xdr:sp macro="" textlink="">
      <xdr:nvSpPr>
        <xdr:cNvPr id="402" name="テキスト ボックス 401"/>
        <xdr:cNvSpPr txBox="1"/>
      </xdr:nvSpPr>
      <xdr:spPr>
        <a:xfrm>
          <a:off x="14020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37465</xdr:rowOff>
    </xdr:from>
    <xdr:to xmlns:xdr="http://schemas.openxmlformats.org/drawingml/2006/spreadsheetDrawing">
      <xdr:col>64</xdr:col>
      <xdr:colOff>152400</xdr:colOff>
      <xdr:row>40</xdr:row>
      <xdr:rowOff>139065</xdr:rowOff>
    </xdr:to>
    <xdr:sp macro="" textlink="">
      <xdr:nvSpPr>
        <xdr:cNvPr id="403" name="楕円 402"/>
        <xdr:cNvSpPr/>
      </xdr:nvSpPr>
      <xdr:spPr>
        <a:xfrm>
          <a:off x="13462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149225</xdr:rowOff>
    </xdr:from>
    <xdr:ext cx="762000" cy="259080"/>
    <xdr:sp macro="" textlink="">
      <xdr:nvSpPr>
        <xdr:cNvPr id="404" name="テキスト ボックス 403"/>
        <xdr:cNvSpPr txBox="1"/>
      </xdr:nvSpPr>
      <xdr:spPr>
        <a:xfrm>
          <a:off x="13131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07" name="テキスト ボックス 406"/>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令和６年度は、対前年度比で0.8％の減となっているが、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全国平均及び埼玉県平均</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を大きく上回っている。主な要因は、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令和５年度に事業が完了した</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事業で</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した多額の地方債である。今後、元利償還を行っていくとともに、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財政調整基金の効果的な運用、適正</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国県補助金等の活用、他の投資的経費の抑制を図り、後世の負担軽減に努める。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18" name="テキスト ボックス 417"/>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2" name="テキスト ボックス 421"/>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4" name="テキスト ボックス 423"/>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106680</xdr:rowOff>
    </xdr:to>
    <xdr:cxnSp macro="">
      <xdr:nvCxnSpPr>
        <xdr:cNvPr id="433" name="直線コネクタ 432"/>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78740</xdr:rowOff>
    </xdr:from>
    <xdr:ext cx="762000" cy="259080"/>
    <xdr:sp macro="" textlink="">
      <xdr:nvSpPr>
        <xdr:cNvPr id="434" name="将来負担の状況最小値テキスト"/>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106680</xdr:rowOff>
    </xdr:from>
    <xdr:to xmlns:xdr="http://schemas.openxmlformats.org/drawingml/2006/spreadsheetDrawing">
      <xdr:col>81</xdr:col>
      <xdr:colOff>133350</xdr:colOff>
      <xdr:row>23</xdr:row>
      <xdr:rowOff>106680</xdr:rowOff>
    </xdr:to>
    <xdr:cxnSp macro="">
      <xdr:nvCxnSpPr>
        <xdr:cNvPr id="435" name="直線コネクタ 434"/>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36"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32385</xdr:rowOff>
    </xdr:from>
    <xdr:to xmlns:xdr="http://schemas.openxmlformats.org/drawingml/2006/spreadsheetDrawing">
      <xdr:col>81</xdr:col>
      <xdr:colOff>44450</xdr:colOff>
      <xdr:row>18</xdr:row>
      <xdr:rowOff>48895</xdr:rowOff>
    </xdr:to>
    <xdr:cxnSp macro="">
      <xdr:nvCxnSpPr>
        <xdr:cNvPr id="438" name="直線コネクタ 437"/>
        <xdr:cNvCxnSpPr/>
      </xdr:nvCxnSpPr>
      <xdr:spPr>
        <a:xfrm flipV="1">
          <a:off x="16179800" y="31184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5905"/>
    <xdr:sp macro="" textlink="">
      <xdr:nvSpPr>
        <xdr:cNvPr id="439" name="将来負担の状況平均値テキスト"/>
        <xdr:cNvSpPr txBox="1"/>
      </xdr:nvSpPr>
      <xdr:spPr>
        <a:xfrm>
          <a:off x="17106900" y="21780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26670</xdr:rowOff>
    </xdr:from>
    <xdr:to xmlns:xdr="http://schemas.openxmlformats.org/drawingml/2006/spreadsheetDrawing">
      <xdr:col>77</xdr:col>
      <xdr:colOff>44450</xdr:colOff>
      <xdr:row>18</xdr:row>
      <xdr:rowOff>48895</xdr:rowOff>
    </xdr:to>
    <xdr:cxnSp macro="">
      <xdr:nvCxnSpPr>
        <xdr:cNvPr id="441" name="直線コネクタ 440"/>
        <xdr:cNvCxnSpPr/>
      </xdr:nvCxnSpPr>
      <xdr:spPr>
        <a:xfrm>
          <a:off x="15290800" y="31127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43" name="テキスト ボックス 442"/>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133985</xdr:rowOff>
    </xdr:from>
    <xdr:to xmlns:xdr="http://schemas.openxmlformats.org/drawingml/2006/spreadsheetDrawing">
      <xdr:col>72</xdr:col>
      <xdr:colOff>203200</xdr:colOff>
      <xdr:row>18</xdr:row>
      <xdr:rowOff>26670</xdr:rowOff>
    </xdr:to>
    <xdr:cxnSp macro="">
      <xdr:nvCxnSpPr>
        <xdr:cNvPr id="444" name="直線コネクタ 443"/>
        <xdr:cNvCxnSpPr/>
      </xdr:nvCxnSpPr>
      <xdr:spPr>
        <a:xfrm>
          <a:off x="14401800" y="287718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905"/>
    <xdr:sp macro="" textlink="">
      <xdr:nvSpPr>
        <xdr:cNvPr id="446" name="テキスト ボックス 445"/>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133985</xdr:rowOff>
    </xdr:from>
    <xdr:to xmlns:xdr="http://schemas.openxmlformats.org/drawingml/2006/spreadsheetDrawing">
      <xdr:col>68</xdr:col>
      <xdr:colOff>152400</xdr:colOff>
      <xdr:row>17</xdr:row>
      <xdr:rowOff>5080</xdr:rowOff>
    </xdr:to>
    <xdr:cxnSp macro="">
      <xdr:nvCxnSpPr>
        <xdr:cNvPr id="447" name="直線コネクタ 446"/>
        <xdr:cNvCxnSpPr/>
      </xdr:nvCxnSpPr>
      <xdr:spPr>
        <a:xfrm flipV="1">
          <a:off x="13512800" y="28771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905"/>
    <xdr:sp macro="" textlink="">
      <xdr:nvSpPr>
        <xdr:cNvPr id="449" name="テキスト ボックス 448"/>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159385</xdr:rowOff>
    </xdr:from>
    <xdr:to xmlns:xdr="http://schemas.openxmlformats.org/drawingml/2006/spreadsheetDrawing">
      <xdr:col>64</xdr:col>
      <xdr:colOff>152400</xdr:colOff>
      <xdr:row>14</xdr:row>
      <xdr:rowOff>89535</xdr:rowOff>
    </xdr:to>
    <xdr:sp macro="" textlink="">
      <xdr:nvSpPr>
        <xdr:cNvPr id="450" name="フローチャート: 判断 449"/>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99695</xdr:rowOff>
    </xdr:from>
    <xdr:ext cx="762000" cy="255905"/>
    <xdr:sp macro="" textlink="">
      <xdr:nvSpPr>
        <xdr:cNvPr id="451" name="テキスト ボックス 450"/>
        <xdr:cNvSpPr txBox="1"/>
      </xdr:nvSpPr>
      <xdr:spPr>
        <a:xfrm>
          <a:off x="13131800" y="2157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153035</xdr:rowOff>
    </xdr:from>
    <xdr:to xmlns:xdr="http://schemas.openxmlformats.org/drawingml/2006/spreadsheetDrawing">
      <xdr:col>81</xdr:col>
      <xdr:colOff>95250</xdr:colOff>
      <xdr:row>18</xdr:row>
      <xdr:rowOff>83185</xdr:rowOff>
    </xdr:to>
    <xdr:sp macro="" textlink="">
      <xdr:nvSpPr>
        <xdr:cNvPr id="457" name="楕円 456"/>
        <xdr:cNvSpPr/>
      </xdr:nvSpPr>
      <xdr:spPr>
        <a:xfrm>
          <a:off x="16967200" y="30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125095</xdr:rowOff>
    </xdr:from>
    <xdr:ext cx="762000" cy="258445"/>
    <xdr:sp macro="" textlink="">
      <xdr:nvSpPr>
        <xdr:cNvPr id="458" name="将来負担の状況該当値テキスト"/>
        <xdr:cNvSpPr txBox="1"/>
      </xdr:nvSpPr>
      <xdr:spPr>
        <a:xfrm>
          <a:off x="17106900" y="3039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169545</xdr:rowOff>
    </xdr:from>
    <xdr:to xmlns:xdr="http://schemas.openxmlformats.org/drawingml/2006/spreadsheetDrawing">
      <xdr:col>77</xdr:col>
      <xdr:colOff>95250</xdr:colOff>
      <xdr:row>18</xdr:row>
      <xdr:rowOff>99695</xdr:rowOff>
    </xdr:to>
    <xdr:sp macro="" textlink="">
      <xdr:nvSpPr>
        <xdr:cNvPr id="459" name="楕円 458"/>
        <xdr:cNvSpPr/>
      </xdr:nvSpPr>
      <xdr:spPr>
        <a:xfrm>
          <a:off x="16129000" y="30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84455</xdr:rowOff>
    </xdr:from>
    <xdr:ext cx="736600" cy="259080"/>
    <xdr:sp macro="" textlink="">
      <xdr:nvSpPr>
        <xdr:cNvPr id="460" name="テキスト ボックス 459"/>
        <xdr:cNvSpPr txBox="1"/>
      </xdr:nvSpPr>
      <xdr:spPr>
        <a:xfrm>
          <a:off x="15798800" y="3170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147320</xdr:rowOff>
    </xdr:from>
    <xdr:to xmlns:xdr="http://schemas.openxmlformats.org/drawingml/2006/spreadsheetDrawing">
      <xdr:col>73</xdr:col>
      <xdr:colOff>44450</xdr:colOff>
      <xdr:row>18</xdr:row>
      <xdr:rowOff>77470</xdr:rowOff>
    </xdr:to>
    <xdr:sp macro="" textlink="">
      <xdr:nvSpPr>
        <xdr:cNvPr id="461" name="楕円 460"/>
        <xdr:cNvSpPr/>
      </xdr:nvSpPr>
      <xdr:spPr>
        <a:xfrm>
          <a:off x="15240000" y="30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62230</xdr:rowOff>
    </xdr:from>
    <xdr:ext cx="762000" cy="259080"/>
    <xdr:sp macro="" textlink="">
      <xdr:nvSpPr>
        <xdr:cNvPr id="462" name="テキスト ボックス 461"/>
        <xdr:cNvSpPr txBox="1"/>
      </xdr:nvSpPr>
      <xdr:spPr>
        <a:xfrm>
          <a:off x="149098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83185</xdr:rowOff>
    </xdr:from>
    <xdr:to xmlns:xdr="http://schemas.openxmlformats.org/drawingml/2006/spreadsheetDrawing">
      <xdr:col>68</xdr:col>
      <xdr:colOff>203200</xdr:colOff>
      <xdr:row>17</xdr:row>
      <xdr:rowOff>13335</xdr:rowOff>
    </xdr:to>
    <xdr:sp macro="" textlink="">
      <xdr:nvSpPr>
        <xdr:cNvPr id="463" name="楕円 462"/>
        <xdr:cNvSpPr/>
      </xdr:nvSpPr>
      <xdr:spPr>
        <a:xfrm>
          <a:off x="14351000" y="28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169545</xdr:rowOff>
    </xdr:from>
    <xdr:ext cx="762000" cy="255905"/>
    <xdr:sp macro="" textlink="">
      <xdr:nvSpPr>
        <xdr:cNvPr id="464" name="テキスト ボックス 463"/>
        <xdr:cNvSpPr txBox="1"/>
      </xdr:nvSpPr>
      <xdr:spPr>
        <a:xfrm>
          <a:off x="14020800" y="2912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125730</xdr:rowOff>
    </xdr:from>
    <xdr:to xmlns:xdr="http://schemas.openxmlformats.org/drawingml/2006/spreadsheetDrawing">
      <xdr:col>64</xdr:col>
      <xdr:colOff>152400</xdr:colOff>
      <xdr:row>17</xdr:row>
      <xdr:rowOff>55880</xdr:rowOff>
    </xdr:to>
    <xdr:sp macro="" textlink="">
      <xdr:nvSpPr>
        <xdr:cNvPr id="465" name="楕円 464"/>
        <xdr:cNvSpPr/>
      </xdr:nvSpPr>
      <xdr:spPr>
        <a:xfrm>
          <a:off x="13462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40640</xdr:rowOff>
    </xdr:from>
    <xdr:ext cx="762000" cy="255905"/>
    <xdr:sp macro="" textlink="">
      <xdr:nvSpPr>
        <xdr:cNvPr id="466" name="テキスト ボックス 465"/>
        <xdr:cNvSpPr txBox="1"/>
      </xdr:nvSpPr>
      <xdr:spPr>
        <a:xfrm>
          <a:off x="13131800" y="29552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7,601
7,512
49.36
4,729,015
4,454,887
228,452
2,807,400
4,288,506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人当たりの職員数が類似団体と比較して少ない分、会計年度任用職員数が多いこともあり、経常収支比率における人件費の割合は高いものであるため、改善を図って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いく必要がある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類似団体平均・全国平均・県平均との比較ではいずれも大きく下回っているため、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人口に見合った職員数の</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24130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110490</xdr:rowOff>
    </xdr:from>
    <xdr:ext cx="762000" cy="255905"/>
    <xdr:sp macro="" textlink="">
      <xdr:nvSpPr>
        <xdr:cNvPr id="62" name="人件費最大値テキスト"/>
        <xdr:cNvSpPr txBox="1"/>
      </xdr:nvSpPr>
      <xdr:spPr>
        <a:xfrm>
          <a:off x="4914900" y="5768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24130</xdr:rowOff>
    </xdr:from>
    <xdr:to xmlns:xdr="http://schemas.openxmlformats.org/drawingml/2006/spreadsheetDrawing">
      <xdr:col>24</xdr:col>
      <xdr:colOff>114300</xdr:colOff>
      <xdr:row>35</xdr:row>
      <xdr:rowOff>24130</xdr:rowOff>
    </xdr:to>
    <xdr:cxnSp macro="">
      <xdr:nvCxnSpPr>
        <xdr:cNvPr id="63" name="直線コネクタ 62"/>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132080</xdr:rowOff>
    </xdr:from>
    <xdr:to xmlns:xdr="http://schemas.openxmlformats.org/drawingml/2006/spreadsheetDrawing">
      <xdr:col>24</xdr:col>
      <xdr:colOff>25400</xdr:colOff>
      <xdr:row>36</xdr:row>
      <xdr:rowOff>154940</xdr:rowOff>
    </xdr:to>
    <xdr:cxnSp macro="">
      <xdr:nvCxnSpPr>
        <xdr:cNvPr id="64" name="直線コネクタ 63"/>
        <xdr:cNvCxnSpPr/>
      </xdr:nvCxnSpPr>
      <xdr:spPr>
        <a:xfrm flipV="1">
          <a:off x="3987800" y="63042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18415</xdr:rowOff>
    </xdr:from>
    <xdr:ext cx="762000" cy="255905"/>
    <xdr:sp macro="" textlink="">
      <xdr:nvSpPr>
        <xdr:cNvPr id="65" name="人件費平均値テキスト"/>
        <xdr:cNvSpPr txBox="1"/>
      </xdr:nvSpPr>
      <xdr:spPr>
        <a:xfrm>
          <a:off x="4914900" y="63620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46355</xdr:rowOff>
    </xdr:from>
    <xdr:to xmlns:xdr="http://schemas.openxmlformats.org/drawingml/2006/spreadsheetDrawing">
      <xdr:col>24</xdr:col>
      <xdr:colOff>76200</xdr:colOff>
      <xdr:row>37</xdr:row>
      <xdr:rowOff>147955</xdr:rowOff>
    </xdr:to>
    <xdr:sp macro="" textlink="">
      <xdr:nvSpPr>
        <xdr:cNvPr id="66" name="フローチャート: 判断 65"/>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140970</xdr:rowOff>
    </xdr:from>
    <xdr:to xmlns:xdr="http://schemas.openxmlformats.org/drawingml/2006/spreadsheetDrawing">
      <xdr:col>19</xdr:col>
      <xdr:colOff>187325</xdr:colOff>
      <xdr:row>36</xdr:row>
      <xdr:rowOff>154940</xdr:rowOff>
    </xdr:to>
    <xdr:cxnSp macro="">
      <xdr:nvCxnSpPr>
        <xdr:cNvPr id="67" name="直線コネクタ 66"/>
        <xdr:cNvCxnSpPr/>
      </xdr:nvCxnSpPr>
      <xdr:spPr>
        <a:xfrm>
          <a:off x="3098800" y="63131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68" name="フローチャート: 判断 67"/>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91440</xdr:rowOff>
    </xdr:from>
    <xdr:ext cx="733425" cy="259080"/>
    <xdr:sp macro="" textlink="">
      <xdr:nvSpPr>
        <xdr:cNvPr id="69" name="テキスト ボックス 68"/>
        <xdr:cNvSpPr txBox="1"/>
      </xdr:nvSpPr>
      <xdr:spPr>
        <a:xfrm>
          <a:off x="3606800" y="64350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67310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a:off x="2209800" y="62395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5080</xdr:rowOff>
    </xdr:from>
    <xdr:to xmlns:xdr="http://schemas.openxmlformats.org/drawingml/2006/spreadsheetDrawing">
      <xdr:col>15</xdr:col>
      <xdr:colOff>149225</xdr:colOff>
      <xdr:row>37</xdr:row>
      <xdr:rowOff>106680</xdr:rowOff>
    </xdr:to>
    <xdr:sp macro="" textlink="">
      <xdr:nvSpPr>
        <xdr:cNvPr id="71" name="フローチャート: 判断 70"/>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91440</xdr:rowOff>
    </xdr:from>
    <xdr:ext cx="762000" cy="259080"/>
    <xdr:sp macro="" textlink="">
      <xdr:nvSpPr>
        <xdr:cNvPr id="72" name="テキスト ボックス 71"/>
        <xdr:cNvSpPr txBox="1"/>
      </xdr:nvSpPr>
      <xdr:spPr>
        <a:xfrm>
          <a:off x="2717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67310</xdr:rowOff>
    </xdr:from>
    <xdr:to xmlns:xdr="http://schemas.openxmlformats.org/drawingml/2006/spreadsheetDrawing">
      <xdr:col>11</xdr:col>
      <xdr:colOff>9525</xdr:colOff>
      <xdr:row>37</xdr:row>
      <xdr:rowOff>6350</xdr:rowOff>
    </xdr:to>
    <xdr:cxnSp macro="">
      <xdr:nvCxnSpPr>
        <xdr:cNvPr id="73" name="直線コネクタ 72"/>
        <xdr:cNvCxnSpPr/>
      </xdr:nvCxnSpPr>
      <xdr:spPr>
        <a:xfrm flipV="1">
          <a:off x="1320800" y="623951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58825" cy="255905"/>
    <xdr:sp macro="" textlink="">
      <xdr:nvSpPr>
        <xdr:cNvPr id="75" name="テキスト ボックス 74"/>
        <xdr:cNvSpPr txBox="1"/>
      </xdr:nvSpPr>
      <xdr:spPr>
        <a:xfrm>
          <a:off x="1828800" y="64217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101600</xdr:rowOff>
    </xdr:from>
    <xdr:to xmlns:xdr="http://schemas.openxmlformats.org/drawingml/2006/spreadsheetDrawing">
      <xdr:col>6</xdr:col>
      <xdr:colOff>171450</xdr:colOff>
      <xdr:row>38</xdr:row>
      <xdr:rowOff>31750</xdr:rowOff>
    </xdr:to>
    <xdr:sp macro="" textlink="">
      <xdr:nvSpPr>
        <xdr:cNvPr id="76" name="フローチャート: 判断 75"/>
        <xdr:cNvSpPr/>
      </xdr:nvSpPr>
      <xdr:spPr>
        <a:xfrm>
          <a:off x="1270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16510</xdr:rowOff>
    </xdr:from>
    <xdr:ext cx="758825" cy="259080"/>
    <xdr:sp macro="" textlink="">
      <xdr:nvSpPr>
        <xdr:cNvPr id="77" name="テキスト ボックス 76"/>
        <xdr:cNvSpPr txBox="1"/>
      </xdr:nvSpPr>
      <xdr:spPr>
        <a:xfrm>
          <a:off x="939800" y="6531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80645</xdr:rowOff>
    </xdr:from>
    <xdr:to xmlns:xdr="http://schemas.openxmlformats.org/drawingml/2006/spreadsheetDrawing">
      <xdr:col>24</xdr:col>
      <xdr:colOff>76200</xdr:colOff>
      <xdr:row>37</xdr:row>
      <xdr:rowOff>10795</xdr:rowOff>
    </xdr:to>
    <xdr:sp macro="" textlink="">
      <xdr:nvSpPr>
        <xdr:cNvPr id="83" name="楕円 82"/>
        <xdr:cNvSpPr/>
      </xdr:nvSpPr>
      <xdr:spPr>
        <a:xfrm>
          <a:off x="4775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97790</xdr:rowOff>
    </xdr:from>
    <xdr:ext cx="762000" cy="255905"/>
    <xdr:sp macro="" textlink="">
      <xdr:nvSpPr>
        <xdr:cNvPr id="84" name="人件費該当値テキスト"/>
        <xdr:cNvSpPr txBox="1"/>
      </xdr:nvSpPr>
      <xdr:spPr>
        <a:xfrm>
          <a:off x="4914900" y="60985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103505</xdr:rowOff>
    </xdr:from>
    <xdr:to xmlns:xdr="http://schemas.openxmlformats.org/drawingml/2006/spreadsheetDrawing">
      <xdr:col>20</xdr:col>
      <xdr:colOff>38100</xdr:colOff>
      <xdr:row>37</xdr:row>
      <xdr:rowOff>33655</xdr:rowOff>
    </xdr:to>
    <xdr:sp macro="" textlink="">
      <xdr:nvSpPr>
        <xdr:cNvPr id="85" name="楕円 84"/>
        <xdr:cNvSpPr/>
      </xdr:nvSpPr>
      <xdr:spPr>
        <a:xfrm>
          <a:off x="3937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43815</xdr:rowOff>
    </xdr:from>
    <xdr:ext cx="733425" cy="255905"/>
    <xdr:sp macro="" textlink="">
      <xdr:nvSpPr>
        <xdr:cNvPr id="86" name="テキスト ボックス 85"/>
        <xdr:cNvSpPr txBox="1"/>
      </xdr:nvSpPr>
      <xdr:spPr>
        <a:xfrm>
          <a:off x="3606800" y="60445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5905"/>
    <xdr:sp macro="" textlink="">
      <xdr:nvSpPr>
        <xdr:cNvPr id="88" name="テキスト ボックス 87"/>
        <xdr:cNvSpPr txBox="1"/>
      </xdr:nvSpPr>
      <xdr:spPr>
        <a:xfrm>
          <a:off x="2717800" y="6031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16510</xdr:rowOff>
    </xdr:from>
    <xdr:to xmlns:xdr="http://schemas.openxmlformats.org/drawingml/2006/spreadsheetDrawing">
      <xdr:col>11</xdr:col>
      <xdr:colOff>60325</xdr:colOff>
      <xdr:row>36</xdr:row>
      <xdr:rowOff>118110</xdr:rowOff>
    </xdr:to>
    <xdr:sp macro="" textlink="">
      <xdr:nvSpPr>
        <xdr:cNvPr id="89" name="楕円 88"/>
        <xdr:cNvSpPr/>
      </xdr:nvSpPr>
      <xdr:spPr>
        <a:xfrm>
          <a:off x="2159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128270</xdr:rowOff>
    </xdr:from>
    <xdr:ext cx="758825" cy="259080"/>
    <xdr:sp macro="" textlink="">
      <xdr:nvSpPr>
        <xdr:cNvPr id="90" name="テキスト ボックス 89"/>
        <xdr:cNvSpPr txBox="1"/>
      </xdr:nvSpPr>
      <xdr:spPr>
        <a:xfrm>
          <a:off x="1828800" y="5957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126365</xdr:rowOff>
    </xdr:from>
    <xdr:to xmlns:xdr="http://schemas.openxmlformats.org/drawingml/2006/spreadsheetDrawing">
      <xdr:col>6</xdr:col>
      <xdr:colOff>171450</xdr:colOff>
      <xdr:row>37</xdr:row>
      <xdr:rowOff>56515</xdr:rowOff>
    </xdr:to>
    <xdr:sp macro="" textlink="">
      <xdr:nvSpPr>
        <xdr:cNvPr id="91" name="楕円 90"/>
        <xdr:cNvSpPr/>
      </xdr:nvSpPr>
      <xdr:spPr>
        <a:xfrm>
          <a:off x="1270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66675</xdr:rowOff>
    </xdr:from>
    <xdr:ext cx="758825" cy="255905"/>
    <xdr:sp macro="" textlink="">
      <xdr:nvSpPr>
        <xdr:cNvPr id="92" name="テキスト ボックス 91"/>
        <xdr:cNvSpPr txBox="1"/>
      </xdr:nvSpPr>
      <xdr:spPr>
        <a:xfrm>
          <a:off x="939800" y="60674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令和６年度は、対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前年度比で1.8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％の減となり、類似団体内平均値を下回っている。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物件費のうち大半を委託料が占めており、職員のみで対応不可能な業務や事務の効率化を考えると委託すべき部分も多く、一概には判断が難しいが、経費削減の意識を再度強く持ち、見直しを行うことで引き続き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08" name="テキスト ボックス 107"/>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0" name="テキスト ボックス 109"/>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2" name="テキスト ボックス 111"/>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4" name="テキスト ボックス 113"/>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6" name="テキスト ボックス 115"/>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69850</xdr:rowOff>
    </xdr:from>
    <xdr:to xmlns:xdr="http://schemas.openxmlformats.org/drawingml/2006/spreadsheetDrawing">
      <xdr:col>82</xdr:col>
      <xdr:colOff>107950</xdr:colOff>
      <xdr:row>20</xdr:row>
      <xdr:rowOff>130810</xdr:rowOff>
    </xdr:to>
    <xdr:cxnSp macro="">
      <xdr:nvCxnSpPr>
        <xdr:cNvPr id="119" name="直線コネクタ 118"/>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102870</xdr:rowOff>
    </xdr:from>
    <xdr:ext cx="762000" cy="259080"/>
    <xdr:sp macro="" textlink="">
      <xdr:nvSpPr>
        <xdr:cNvPr id="120" name="物件費最小値テキスト"/>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130810</xdr:rowOff>
    </xdr:from>
    <xdr:to xmlns:xdr="http://schemas.openxmlformats.org/drawingml/2006/spreadsheetDrawing">
      <xdr:col>82</xdr:col>
      <xdr:colOff>196850</xdr:colOff>
      <xdr:row>20</xdr:row>
      <xdr:rowOff>130810</xdr:rowOff>
    </xdr:to>
    <xdr:cxnSp macro="">
      <xdr:nvCxnSpPr>
        <xdr:cNvPr id="121" name="直線コネクタ 120"/>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156210</xdr:rowOff>
    </xdr:from>
    <xdr:ext cx="762000" cy="255905"/>
    <xdr:sp macro="" textlink="">
      <xdr:nvSpPr>
        <xdr:cNvPr id="122" name="物件費最大値テキスト"/>
        <xdr:cNvSpPr txBox="1"/>
      </xdr:nvSpPr>
      <xdr:spPr>
        <a:xfrm>
          <a:off x="16598900" y="2213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69850</xdr:rowOff>
    </xdr:from>
    <xdr:to xmlns:xdr="http://schemas.openxmlformats.org/drawingml/2006/spreadsheetDrawing">
      <xdr:col>82</xdr:col>
      <xdr:colOff>196850</xdr:colOff>
      <xdr:row>14</xdr:row>
      <xdr:rowOff>69850</xdr:rowOff>
    </xdr:to>
    <xdr:cxnSp macro="">
      <xdr:nvCxnSpPr>
        <xdr:cNvPr id="123" name="直線コネクタ 122"/>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77470</xdr:rowOff>
    </xdr:from>
    <xdr:to xmlns:xdr="http://schemas.openxmlformats.org/drawingml/2006/spreadsheetDrawing">
      <xdr:col>82</xdr:col>
      <xdr:colOff>107950</xdr:colOff>
      <xdr:row>15</xdr:row>
      <xdr:rowOff>146050</xdr:rowOff>
    </xdr:to>
    <xdr:cxnSp macro="">
      <xdr:nvCxnSpPr>
        <xdr:cNvPr id="124" name="直線コネクタ 123"/>
        <xdr:cNvCxnSpPr/>
      </xdr:nvCxnSpPr>
      <xdr:spPr>
        <a:xfrm flipV="1">
          <a:off x="15671800" y="26492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113030</xdr:rowOff>
    </xdr:from>
    <xdr:ext cx="762000" cy="259080"/>
    <xdr:sp macro="" textlink="">
      <xdr:nvSpPr>
        <xdr:cNvPr id="125" name="物件費平均値テキスト"/>
        <xdr:cNvSpPr txBox="1"/>
      </xdr:nvSpPr>
      <xdr:spPr>
        <a:xfrm>
          <a:off x="16598900" y="2684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115570</xdr:rowOff>
    </xdr:from>
    <xdr:to xmlns:xdr="http://schemas.openxmlformats.org/drawingml/2006/spreadsheetDrawing">
      <xdr:col>78</xdr:col>
      <xdr:colOff>69850</xdr:colOff>
      <xdr:row>15</xdr:row>
      <xdr:rowOff>146050</xdr:rowOff>
    </xdr:to>
    <xdr:cxnSp macro="">
      <xdr:nvCxnSpPr>
        <xdr:cNvPr id="127" name="直線コネクタ 126"/>
        <xdr:cNvCxnSpPr/>
      </xdr:nvCxnSpPr>
      <xdr:spPr>
        <a:xfrm>
          <a:off x="14782800" y="2687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48260</xdr:rowOff>
    </xdr:from>
    <xdr:ext cx="736600" cy="259080"/>
    <xdr:sp macro="" textlink="">
      <xdr:nvSpPr>
        <xdr:cNvPr id="129" name="テキスト ボックス 128"/>
        <xdr:cNvSpPr txBox="1"/>
      </xdr:nvSpPr>
      <xdr:spPr>
        <a:xfrm>
          <a:off x="15290800" y="2791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180975</xdr:colOff>
      <xdr:row>15</xdr:row>
      <xdr:rowOff>115570</xdr:rowOff>
    </xdr:to>
    <xdr:cxnSp macro="">
      <xdr:nvCxnSpPr>
        <xdr:cNvPr id="130" name="直線コネクタ 129"/>
        <xdr:cNvCxnSpPr/>
      </xdr:nvCxnSpPr>
      <xdr:spPr>
        <a:xfrm>
          <a:off x="13893800" y="2641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129540</xdr:rowOff>
    </xdr:from>
    <xdr:to xmlns:xdr="http://schemas.openxmlformats.org/drawingml/2006/spreadsheetDrawing">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44450</xdr:rowOff>
    </xdr:from>
    <xdr:ext cx="762000" cy="259080"/>
    <xdr:sp macro="" textlink="">
      <xdr:nvSpPr>
        <xdr:cNvPr id="132" name="テキスト ボックス 131"/>
        <xdr:cNvSpPr txBox="1"/>
      </xdr:nvSpPr>
      <xdr:spPr>
        <a:xfrm>
          <a:off x="14401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69850</xdr:rowOff>
    </xdr:from>
    <xdr:to xmlns:xdr="http://schemas.openxmlformats.org/drawingml/2006/spreadsheetDrawing">
      <xdr:col>69</xdr:col>
      <xdr:colOff>92075</xdr:colOff>
      <xdr:row>15</xdr:row>
      <xdr:rowOff>85090</xdr:rowOff>
    </xdr:to>
    <xdr:cxnSp macro="">
      <xdr:nvCxnSpPr>
        <xdr:cNvPr id="133" name="直線コネクタ 132"/>
        <xdr:cNvCxnSpPr/>
      </xdr:nvCxnSpPr>
      <xdr:spPr>
        <a:xfrm flipV="1">
          <a:off x="13004800" y="2641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83820</xdr:rowOff>
    </xdr:from>
    <xdr:to xmlns:xdr="http://schemas.openxmlformats.org/drawingml/2006/spreadsheetDrawing">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170180</xdr:rowOff>
    </xdr:from>
    <xdr:ext cx="758825" cy="259080"/>
    <xdr:sp macro="" textlink="">
      <xdr:nvSpPr>
        <xdr:cNvPr id="135" name="テキスト ボックス 134"/>
        <xdr:cNvSpPr txBox="1"/>
      </xdr:nvSpPr>
      <xdr:spPr>
        <a:xfrm>
          <a:off x="13512800" y="27419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114300</xdr:rowOff>
    </xdr:from>
    <xdr:to xmlns:xdr="http://schemas.openxmlformats.org/drawingml/2006/spreadsheetDrawing">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29210</xdr:rowOff>
    </xdr:from>
    <xdr:ext cx="762000" cy="255905"/>
    <xdr:sp macro="" textlink="">
      <xdr:nvSpPr>
        <xdr:cNvPr id="137" name="テキスト ボックス 136"/>
        <xdr:cNvSpPr txBox="1"/>
      </xdr:nvSpPr>
      <xdr:spPr>
        <a:xfrm>
          <a:off x="12623800" y="2772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39" name="テキスト ボックス 138"/>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0" name="テキスト ボックス 139"/>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2" name="テキスト ボックス 141"/>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26670</xdr:rowOff>
    </xdr:from>
    <xdr:to xmlns:xdr="http://schemas.openxmlformats.org/drawingml/2006/spreadsheetDrawing">
      <xdr:col>82</xdr:col>
      <xdr:colOff>158750</xdr:colOff>
      <xdr:row>15</xdr:row>
      <xdr:rowOff>128270</xdr:rowOff>
    </xdr:to>
    <xdr:sp macro="" textlink="">
      <xdr:nvSpPr>
        <xdr:cNvPr id="143" name="楕円 142"/>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43180</xdr:rowOff>
    </xdr:from>
    <xdr:ext cx="762000" cy="255905"/>
    <xdr:sp macro="" textlink="">
      <xdr:nvSpPr>
        <xdr:cNvPr id="144" name="物件費該当値テキスト"/>
        <xdr:cNvSpPr txBox="1"/>
      </xdr:nvSpPr>
      <xdr:spPr>
        <a:xfrm>
          <a:off x="16598900" y="2443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95250</xdr:rowOff>
    </xdr:from>
    <xdr:to xmlns:xdr="http://schemas.openxmlformats.org/drawingml/2006/spreadsheetDrawing">
      <xdr:col>78</xdr:col>
      <xdr:colOff>120650</xdr:colOff>
      <xdr:row>16</xdr:row>
      <xdr:rowOff>25400</xdr:rowOff>
    </xdr:to>
    <xdr:sp macro="" textlink="">
      <xdr:nvSpPr>
        <xdr:cNvPr id="145" name="楕円 144"/>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35560</xdr:rowOff>
    </xdr:from>
    <xdr:ext cx="736600" cy="259080"/>
    <xdr:sp macro="" textlink="">
      <xdr:nvSpPr>
        <xdr:cNvPr id="146" name="テキスト ボックス 145"/>
        <xdr:cNvSpPr txBox="1"/>
      </xdr:nvSpPr>
      <xdr:spPr>
        <a:xfrm>
          <a:off x="15290800" y="2435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64770</xdr:rowOff>
    </xdr:from>
    <xdr:to xmlns:xdr="http://schemas.openxmlformats.org/drawingml/2006/spreadsheetDrawing">
      <xdr:col>74</xdr:col>
      <xdr:colOff>31750</xdr:colOff>
      <xdr:row>15</xdr:row>
      <xdr:rowOff>166370</xdr:rowOff>
    </xdr:to>
    <xdr:sp macro="" textlink="">
      <xdr:nvSpPr>
        <xdr:cNvPr id="147" name="楕円 146"/>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5080</xdr:rowOff>
    </xdr:from>
    <xdr:ext cx="762000" cy="259080"/>
    <xdr:sp macro="" textlink="">
      <xdr:nvSpPr>
        <xdr:cNvPr id="148" name="テキスト ボックス 147"/>
        <xdr:cNvSpPr txBox="1"/>
      </xdr:nvSpPr>
      <xdr:spPr>
        <a:xfrm>
          <a:off x="14401800" y="240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19050</xdr:rowOff>
    </xdr:from>
    <xdr:to xmlns:xdr="http://schemas.openxmlformats.org/drawingml/2006/spreadsheetDrawing">
      <xdr:col>69</xdr:col>
      <xdr:colOff>142875</xdr:colOff>
      <xdr:row>15</xdr:row>
      <xdr:rowOff>120650</xdr:rowOff>
    </xdr:to>
    <xdr:sp macro="" textlink="">
      <xdr:nvSpPr>
        <xdr:cNvPr id="149" name="楕円 148"/>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130810</xdr:rowOff>
    </xdr:from>
    <xdr:ext cx="758825" cy="259080"/>
    <xdr:sp macro="" textlink="">
      <xdr:nvSpPr>
        <xdr:cNvPr id="150" name="テキスト ボックス 149"/>
        <xdr:cNvSpPr txBox="1"/>
      </xdr:nvSpPr>
      <xdr:spPr>
        <a:xfrm>
          <a:off x="13512800" y="2359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34290</xdr:rowOff>
    </xdr:from>
    <xdr:to xmlns:xdr="http://schemas.openxmlformats.org/drawingml/2006/spreadsheetDrawing">
      <xdr:col>65</xdr:col>
      <xdr:colOff>53975</xdr:colOff>
      <xdr:row>15</xdr:row>
      <xdr:rowOff>135890</xdr:rowOff>
    </xdr:to>
    <xdr:sp macro="" textlink="">
      <xdr:nvSpPr>
        <xdr:cNvPr id="151" name="楕円 150"/>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146050</xdr:rowOff>
    </xdr:from>
    <xdr:ext cx="762000" cy="255905"/>
    <xdr:sp macro="" textlink="">
      <xdr:nvSpPr>
        <xdr:cNvPr id="152" name="テキスト ボックス 151"/>
        <xdr:cNvSpPr txBox="1"/>
      </xdr:nvSpPr>
      <xdr:spPr>
        <a:xfrm>
          <a:off x="12623800" y="2374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令和６</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年度は、物価高騰重点支援給付金給付事業（調整給付）等の扶助費の増加により、対前年度比で1.8％の増となった。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継続して上回っている状況であり、今後の適正な財政運営を実施する上で喫緊の課題となっている。財政を圧迫する上昇傾向に歯止めをかけるよう、扶助費をはじめとする義務的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4" name="テキスト ボックス 163"/>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6" name="テキスト ボックス 165"/>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68" name="テキスト ボックス 167"/>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0" name="テキスト ボックス 169"/>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2" name="テキスト ボックス 171"/>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4" name="テキスト ボックス 173"/>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6" name="テキスト ボックス 175"/>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78" name="テキスト ボックス 177"/>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62</xdr:row>
      <xdr:rowOff>50800</xdr:rowOff>
    </xdr:to>
    <xdr:cxnSp macro="">
      <xdr:nvCxnSpPr>
        <xdr:cNvPr id="180" name="直線コネクタ 179"/>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1"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2" name="直線コネクタ 181"/>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58</xdr:row>
      <xdr:rowOff>12700</xdr:rowOff>
    </xdr:to>
    <xdr:cxnSp macro="">
      <xdr:nvCxnSpPr>
        <xdr:cNvPr id="185" name="直線コネクタ 184"/>
        <xdr:cNvCxnSpPr/>
      </xdr:nvCxnSpPr>
      <xdr:spPr>
        <a:xfrm>
          <a:off x="3987800" y="9613900"/>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111760</xdr:rowOff>
    </xdr:from>
    <xdr:ext cx="762000" cy="255905"/>
    <xdr:sp macro="" textlink="">
      <xdr:nvSpPr>
        <xdr:cNvPr id="186" name="扶助費平均値テキスト"/>
        <xdr:cNvSpPr txBox="1"/>
      </xdr:nvSpPr>
      <xdr:spPr>
        <a:xfrm>
          <a:off x="4914900" y="93700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8" name="直線コネクタ 187"/>
        <xdr:cNvCxnSpPr/>
      </xdr:nvCxnSpPr>
      <xdr:spPr>
        <a:xfrm flipV="1">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3425" cy="255905"/>
    <xdr:sp macro="" textlink="">
      <xdr:nvSpPr>
        <xdr:cNvPr id="190" name="テキスト ボックス 189"/>
        <xdr:cNvSpPr txBox="1"/>
      </xdr:nvSpPr>
      <xdr:spPr>
        <a:xfrm>
          <a:off x="3606800" y="92557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50800</xdr:rowOff>
    </xdr:to>
    <xdr:cxnSp macro="">
      <xdr:nvCxnSpPr>
        <xdr:cNvPr id="191" name="直線コネクタ 190"/>
        <xdr:cNvCxnSpPr/>
      </xdr:nvCxnSpPr>
      <xdr:spPr>
        <a:xfrm>
          <a:off x="2209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55905"/>
    <xdr:sp macro="" textlink="">
      <xdr:nvSpPr>
        <xdr:cNvPr id="193" name="テキスト ボックス 192"/>
        <xdr:cNvSpPr txBox="1"/>
      </xdr:nvSpPr>
      <xdr:spPr>
        <a:xfrm>
          <a:off x="2717800" y="9255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57</xdr:row>
      <xdr:rowOff>31750</xdr:rowOff>
    </xdr:to>
    <xdr:cxnSp macro="">
      <xdr:nvCxnSpPr>
        <xdr:cNvPr id="194" name="直線コネクタ 193"/>
        <xdr:cNvCxnSpPr/>
      </xdr:nvCxnSpPr>
      <xdr:spPr>
        <a:xfrm flipV="1">
          <a:off x="1320800" y="96139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149860</xdr:rowOff>
    </xdr:from>
    <xdr:ext cx="758825" cy="259080"/>
    <xdr:sp macro="" textlink="">
      <xdr:nvSpPr>
        <xdr:cNvPr id="196" name="テキスト ボックス 195"/>
        <xdr:cNvSpPr txBox="1"/>
      </xdr:nvSpPr>
      <xdr:spPr>
        <a:xfrm>
          <a:off x="1828800" y="92367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8825" cy="259080"/>
    <xdr:sp macro="" textlink="">
      <xdr:nvSpPr>
        <xdr:cNvPr id="198" name="テキスト ボックス 197"/>
        <xdr:cNvSpPr txBox="1"/>
      </xdr:nvSpPr>
      <xdr:spPr>
        <a:xfrm>
          <a:off x="939800"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1" name="テキスト ボックス 200"/>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204" name="楕円 203"/>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205" name="扶助費該当値テキスト"/>
        <xdr:cNvSpPr txBox="1"/>
      </xdr:nvSpPr>
      <xdr:spPr>
        <a:xfrm>
          <a:off x="4914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206" name="楕円 205"/>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48260</xdr:rowOff>
    </xdr:from>
    <xdr:ext cx="733425" cy="259080"/>
    <xdr:sp macro="" textlink="">
      <xdr:nvSpPr>
        <xdr:cNvPr id="207" name="テキスト ボックス 206"/>
        <xdr:cNvSpPr txBox="1"/>
      </xdr:nvSpPr>
      <xdr:spPr>
        <a:xfrm>
          <a:off x="3606800" y="9649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0</xdr:rowOff>
    </xdr:from>
    <xdr:to xmlns:xdr="http://schemas.openxmlformats.org/drawingml/2006/spreadsheetDrawing">
      <xdr:col>15</xdr:col>
      <xdr:colOff>149225</xdr:colOff>
      <xdr:row>56</xdr:row>
      <xdr:rowOff>101600</xdr:rowOff>
    </xdr:to>
    <xdr:sp macro="" textlink="">
      <xdr:nvSpPr>
        <xdr:cNvPr id="208" name="楕円 207"/>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86360</xdr:rowOff>
    </xdr:from>
    <xdr:ext cx="762000" cy="255905"/>
    <xdr:sp macro="" textlink="">
      <xdr:nvSpPr>
        <xdr:cNvPr id="209" name="テキスト ボックス 208"/>
        <xdr:cNvSpPr txBox="1"/>
      </xdr:nvSpPr>
      <xdr:spPr>
        <a:xfrm>
          <a:off x="2717800" y="968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10" name="楕円 209"/>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48260</xdr:rowOff>
    </xdr:from>
    <xdr:ext cx="758825" cy="259080"/>
    <xdr:sp macro="" textlink="">
      <xdr:nvSpPr>
        <xdr:cNvPr id="211" name="テキスト ボックス 210"/>
        <xdr:cNvSpPr txBox="1"/>
      </xdr:nvSpPr>
      <xdr:spPr>
        <a:xfrm>
          <a:off x="1828800" y="964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12" name="楕円 211"/>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67310</xdr:rowOff>
    </xdr:from>
    <xdr:ext cx="758825" cy="259080"/>
    <xdr:sp macro="" textlink="">
      <xdr:nvSpPr>
        <xdr:cNvPr id="213" name="テキスト ボックス 212"/>
        <xdr:cNvSpPr txBox="1"/>
      </xdr:nvSpPr>
      <xdr:spPr>
        <a:xfrm>
          <a:off x="939800" y="9839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、対前年度比で1.1％の減となった。現状は、類似団体内平均、全国平均及び埼玉県平均を下回っているが、今後、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その他特別会計については、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一般会計繰出金の更なる増額が見込まれる。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独立採算の原則に立ち返った料金の値上げを検討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、繰出基準に基づかない繰出金を削減していくよう努める。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5" name="テキスト ボックス 224"/>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7" name="テキスト ボックス 226"/>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29" name="テキスト ボックス 228"/>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1" name="テキスト ボックス 230"/>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3" name="テキスト ボックス 232"/>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35" name="テキスト ボックス 234"/>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37" name="テキスト ボックス 236"/>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60</xdr:row>
      <xdr:rowOff>165100</xdr:rowOff>
    </xdr:to>
    <xdr:cxnSp macro="">
      <xdr:nvCxnSpPr>
        <xdr:cNvPr id="240" name="直線コネクタ 239"/>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1"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42" name="直線コネクタ 241"/>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4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44" name="直線コネクタ 24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31750</xdr:rowOff>
    </xdr:from>
    <xdr:to xmlns:xdr="http://schemas.openxmlformats.org/drawingml/2006/spreadsheetDrawing">
      <xdr:col>82</xdr:col>
      <xdr:colOff>107950</xdr:colOff>
      <xdr:row>57</xdr:row>
      <xdr:rowOff>115570</xdr:rowOff>
    </xdr:to>
    <xdr:cxnSp macro="">
      <xdr:nvCxnSpPr>
        <xdr:cNvPr id="245" name="直線コネクタ 244"/>
        <xdr:cNvCxnSpPr/>
      </xdr:nvCxnSpPr>
      <xdr:spPr>
        <a:xfrm flipV="1">
          <a:off x="15671800" y="980440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46"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115570</xdr:rowOff>
    </xdr:from>
    <xdr:to xmlns:xdr="http://schemas.openxmlformats.org/drawingml/2006/spreadsheetDrawing">
      <xdr:col>78</xdr:col>
      <xdr:colOff>69850</xdr:colOff>
      <xdr:row>61</xdr:row>
      <xdr:rowOff>54610</xdr:rowOff>
    </xdr:to>
    <xdr:cxnSp macro="">
      <xdr:nvCxnSpPr>
        <xdr:cNvPr id="248" name="直線コネクタ 247"/>
        <xdr:cNvCxnSpPr/>
      </xdr:nvCxnSpPr>
      <xdr:spPr>
        <a:xfrm flipV="1">
          <a:off x="14782800" y="9888220"/>
          <a:ext cx="88900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50" name="テキスト ボックス 249"/>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153670</xdr:rowOff>
    </xdr:from>
    <xdr:to xmlns:xdr="http://schemas.openxmlformats.org/drawingml/2006/spreadsheetDrawing">
      <xdr:col>73</xdr:col>
      <xdr:colOff>180975</xdr:colOff>
      <xdr:row>61</xdr:row>
      <xdr:rowOff>54610</xdr:rowOff>
    </xdr:to>
    <xdr:cxnSp macro="">
      <xdr:nvCxnSpPr>
        <xdr:cNvPr id="251" name="直線コネクタ 250"/>
        <xdr:cNvCxnSpPr/>
      </xdr:nvCxnSpPr>
      <xdr:spPr>
        <a:xfrm>
          <a:off x="13893800" y="102692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45720</xdr:rowOff>
    </xdr:from>
    <xdr:to xmlns:xdr="http://schemas.openxmlformats.org/drawingml/2006/spreadsheetDrawing">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157480</xdr:rowOff>
    </xdr:from>
    <xdr:ext cx="762000" cy="255905"/>
    <xdr:sp macro="" textlink="">
      <xdr:nvSpPr>
        <xdr:cNvPr id="253" name="テキスト ボックス 252"/>
        <xdr:cNvSpPr txBox="1"/>
      </xdr:nvSpPr>
      <xdr:spPr>
        <a:xfrm>
          <a:off x="14401800" y="97586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153670</xdr:rowOff>
    </xdr:from>
    <xdr:to xmlns:xdr="http://schemas.openxmlformats.org/drawingml/2006/spreadsheetDrawing">
      <xdr:col>69</xdr:col>
      <xdr:colOff>92075</xdr:colOff>
      <xdr:row>60</xdr:row>
      <xdr:rowOff>119380</xdr:rowOff>
    </xdr:to>
    <xdr:cxnSp macro="">
      <xdr:nvCxnSpPr>
        <xdr:cNvPr id="254" name="直線コネクタ 253"/>
        <xdr:cNvCxnSpPr/>
      </xdr:nvCxnSpPr>
      <xdr:spPr>
        <a:xfrm flipV="1">
          <a:off x="13004800" y="10269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119380</xdr:rowOff>
    </xdr:from>
    <xdr:ext cx="758825" cy="259080"/>
    <xdr:sp macro="" textlink="">
      <xdr:nvSpPr>
        <xdr:cNvPr id="256" name="テキスト ボックス 255"/>
        <xdr:cNvSpPr txBox="1"/>
      </xdr:nvSpPr>
      <xdr:spPr>
        <a:xfrm>
          <a:off x="13512800" y="9720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54610</xdr:rowOff>
    </xdr:from>
    <xdr:ext cx="762000" cy="255905"/>
    <xdr:sp macro="" textlink="">
      <xdr:nvSpPr>
        <xdr:cNvPr id="258" name="テキスト ボックス 257"/>
        <xdr:cNvSpPr txBox="1"/>
      </xdr:nvSpPr>
      <xdr:spPr>
        <a:xfrm>
          <a:off x="12623800" y="9827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0" name="テキスト ボックス 259"/>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1" name="テキスト ボックス 260"/>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3" name="テキスト ボックス 262"/>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82550</xdr:rowOff>
    </xdr:to>
    <xdr:sp macro="" textlink="">
      <xdr:nvSpPr>
        <xdr:cNvPr id="264" name="楕円 263"/>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168910</xdr:rowOff>
    </xdr:from>
    <xdr:ext cx="762000" cy="255905"/>
    <xdr:sp macro="" textlink="">
      <xdr:nvSpPr>
        <xdr:cNvPr id="265" name="その他該当値テキスト"/>
        <xdr:cNvSpPr txBox="1"/>
      </xdr:nvSpPr>
      <xdr:spPr>
        <a:xfrm>
          <a:off x="16598900" y="9598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64770</xdr:rowOff>
    </xdr:from>
    <xdr:to xmlns:xdr="http://schemas.openxmlformats.org/drawingml/2006/spreadsheetDrawing">
      <xdr:col>78</xdr:col>
      <xdr:colOff>120650</xdr:colOff>
      <xdr:row>57</xdr:row>
      <xdr:rowOff>166370</xdr:rowOff>
    </xdr:to>
    <xdr:sp macro="" textlink="">
      <xdr:nvSpPr>
        <xdr:cNvPr id="266" name="楕円 265"/>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5080</xdr:rowOff>
    </xdr:from>
    <xdr:ext cx="736600" cy="259080"/>
    <xdr:sp macro="" textlink="">
      <xdr:nvSpPr>
        <xdr:cNvPr id="267" name="テキスト ボックス 266"/>
        <xdr:cNvSpPr txBox="1"/>
      </xdr:nvSpPr>
      <xdr:spPr>
        <a:xfrm>
          <a:off x="15290800" y="960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3810</xdr:rowOff>
    </xdr:from>
    <xdr:to xmlns:xdr="http://schemas.openxmlformats.org/drawingml/2006/spreadsheetDrawing">
      <xdr:col>74</xdr:col>
      <xdr:colOff>31750</xdr:colOff>
      <xdr:row>61</xdr:row>
      <xdr:rowOff>105410</xdr:rowOff>
    </xdr:to>
    <xdr:sp macro="" textlink="">
      <xdr:nvSpPr>
        <xdr:cNvPr id="268" name="楕円 267"/>
        <xdr:cNvSpPr/>
      </xdr:nvSpPr>
      <xdr:spPr>
        <a:xfrm>
          <a:off x="1473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90170</xdr:rowOff>
    </xdr:from>
    <xdr:ext cx="762000" cy="259080"/>
    <xdr:sp macro="" textlink="">
      <xdr:nvSpPr>
        <xdr:cNvPr id="269" name="テキスト ボックス 268"/>
        <xdr:cNvSpPr txBox="1"/>
      </xdr:nvSpPr>
      <xdr:spPr>
        <a:xfrm>
          <a:off x="14401800" y="1054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102870</xdr:rowOff>
    </xdr:from>
    <xdr:to xmlns:xdr="http://schemas.openxmlformats.org/drawingml/2006/spreadsheetDrawing">
      <xdr:col>69</xdr:col>
      <xdr:colOff>142875</xdr:colOff>
      <xdr:row>60</xdr:row>
      <xdr:rowOff>33020</xdr:rowOff>
    </xdr:to>
    <xdr:sp macro="" textlink="">
      <xdr:nvSpPr>
        <xdr:cNvPr id="270" name="楕円 269"/>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17780</xdr:rowOff>
    </xdr:from>
    <xdr:ext cx="758825" cy="255905"/>
    <xdr:sp macro="" textlink="">
      <xdr:nvSpPr>
        <xdr:cNvPr id="271" name="テキスト ボックス 270"/>
        <xdr:cNvSpPr txBox="1"/>
      </xdr:nvSpPr>
      <xdr:spPr>
        <a:xfrm>
          <a:off x="13512800" y="10304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68580</xdr:rowOff>
    </xdr:from>
    <xdr:to xmlns:xdr="http://schemas.openxmlformats.org/drawingml/2006/spreadsheetDrawing">
      <xdr:col>65</xdr:col>
      <xdr:colOff>53975</xdr:colOff>
      <xdr:row>60</xdr:row>
      <xdr:rowOff>170180</xdr:rowOff>
    </xdr:to>
    <xdr:sp macro="" textlink="">
      <xdr:nvSpPr>
        <xdr:cNvPr id="272" name="楕円 271"/>
        <xdr:cNvSpPr/>
      </xdr:nvSpPr>
      <xdr:spPr>
        <a:xfrm>
          <a:off x="12954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154940</xdr:rowOff>
    </xdr:from>
    <xdr:ext cx="762000" cy="255905"/>
    <xdr:sp macro="" textlink="">
      <xdr:nvSpPr>
        <xdr:cNvPr id="273" name="テキスト ボックス 272"/>
        <xdr:cNvSpPr txBox="1"/>
      </xdr:nvSpPr>
      <xdr:spPr>
        <a:xfrm>
          <a:off x="12623800" y="10441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令和６</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対前年度比で3.3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の減</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った。このことにより、類似団体平均に近づいたものの、類似団体内で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も高い水準にある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広域事業における負担金や</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義務的な性質の強い補助事業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を除き、補助金等を交付するのが適当な事業を行っているのかなどについて検討を行い、必要性の低い補助金の見直し・廃止を行っていく。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5" name="テキスト ボックス 284"/>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87" name="テキスト ボックス 286"/>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89" name="テキスト ボックス 288"/>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1" name="テキスト ボックス 290"/>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3" name="テキスト ボックス 292"/>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5" name="テキスト ボックス 294"/>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10160</xdr:rowOff>
    </xdr:from>
    <xdr:to xmlns:xdr="http://schemas.openxmlformats.org/drawingml/2006/spreadsheetDrawing">
      <xdr:col>82</xdr:col>
      <xdr:colOff>107950</xdr:colOff>
      <xdr:row>41</xdr:row>
      <xdr:rowOff>106680</xdr:rowOff>
    </xdr:to>
    <xdr:cxnSp macro="">
      <xdr:nvCxnSpPr>
        <xdr:cNvPr id="298" name="直線コネクタ 297"/>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78740</xdr:rowOff>
    </xdr:from>
    <xdr:ext cx="762000" cy="259080"/>
    <xdr:sp macro="" textlink="">
      <xdr:nvSpPr>
        <xdr:cNvPr id="299" name="補助費等最小値テキスト"/>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106680</xdr:rowOff>
    </xdr:from>
    <xdr:to xmlns:xdr="http://schemas.openxmlformats.org/drawingml/2006/spreadsheetDrawing">
      <xdr:col>82</xdr:col>
      <xdr:colOff>196850</xdr:colOff>
      <xdr:row>41</xdr:row>
      <xdr:rowOff>106680</xdr:rowOff>
    </xdr:to>
    <xdr:cxnSp macro="">
      <xdr:nvCxnSpPr>
        <xdr:cNvPr id="300" name="直線コネクタ 299"/>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96520</xdr:rowOff>
    </xdr:from>
    <xdr:ext cx="762000" cy="259080"/>
    <xdr:sp macro="" textlink="">
      <xdr:nvSpPr>
        <xdr:cNvPr id="301" name="補助費等最大値テキスト"/>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10160</xdr:rowOff>
    </xdr:from>
    <xdr:to xmlns:xdr="http://schemas.openxmlformats.org/drawingml/2006/spreadsheetDrawing">
      <xdr:col>82</xdr:col>
      <xdr:colOff>196850</xdr:colOff>
      <xdr:row>35</xdr:row>
      <xdr:rowOff>10160</xdr:rowOff>
    </xdr:to>
    <xdr:cxnSp macro="">
      <xdr:nvCxnSpPr>
        <xdr:cNvPr id="302" name="直線コネクタ 301"/>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12700</xdr:rowOff>
    </xdr:from>
    <xdr:to xmlns:xdr="http://schemas.openxmlformats.org/drawingml/2006/spreadsheetDrawing">
      <xdr:col>82</xdr:col>
      <xdr:colOff>107950</xdr:colOff>
      <xdr:row>38</xdr:row>
      <xdr:rowOff>163830</xdr:rowOff>
    </xdr:to>
    <xdr:cxnSp macro="">
      <xdr:nvCxnSpPr>
        <xdr:cNvPr id="303" name="直線コネクタ 302"/>
        <xdr:cNvCxnSpPr/>
      </xdr:nvCxnSpPr>
      <xdr:spPr>
        <a:xfrm flipV="1">
          <a:off x="15671800" y="652780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127000</xdr:rowOff>
    </xdr:from>
    <xdr:ext cx="762000" cy="259080"/>
    <xdr:sp macro="" textlink="">
      <xdr:nvSpPr>
        <xdr:cNvPr id="304" name="補助費等平均値テキスト"/>
        <xdr:cNvSpPr txBox="1"/>
      </xdr:nvSpPr>
      <xdr:spPr>
        <a:xfrm>
          <a:off x="16598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110490</xdr:rowOff>
    </xdr:from>
    <xdr:to xmlns:xdr="http://schemas.openxmlformats.org/drawingml/2006/spreadsheetDrawing">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6350</xdr:rowOff>
    </xdr:from>
    <xdr:to xmlns:xdr="http://schemas.openxmlformats.org/drawingml/2006/spreadsheetDrawing">
      <xdr:col>78</xdr:col>
      <xdr:colOff>69850</xdr:colOff>
      <xdr:row>38</xdr:row>
      <xdr:rowOff>163830</xdr:rowOff>
    </xdr:to>
    <xdr:cxnSp macro="">
      <xdr:nvCxnSpPr>
        <xdr:cNvPr id="306" name="直線コネクタ 305"/>
        <xdr:cNvCxnSpPr/>
      </xdr:nvCxnSpPr>
      <xdr:spPr>
        <a:xfrm>
          <a:off x="14782800" y="6350000"/>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07" name="フローチャート: 判断 306"/>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08" name="テキスト ボックス 307"/>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135890</xdr:rowOff>
    </xdr:from>
    <xdr:to xmlns:xdr="http://schemas.openxmlformats.org/drawingml/2006/spreadsheetDrawing">
      <xdr:col>73</xdr:col>
      <xdr:colOff>180975</xdr:colOff>
      <xdr:row>37</xdr:row>
      <xdr:rowOff>6350</xdr:rowOff>
    </xdr:to>
    <xdr:cxnSp macro="">
      <xdr:nvCxnSpPr>
        <xdr:cNvPr id="309" name="直線コネクタ 308"/>
        <xdr:cNvCxnSpPr/>
      </xdr:nvCxnSpPr>
      <xdr:spPr>
        <a:xfrm>
          <a:off x="13893800" y="63080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10" name="フローチャート: 判断 309"/>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100965</xdr:rowOff>
    </xdr:from>
    <xdr:ext cx="762000" cy="255905"/>
    <xdr:sp macro="" textlink="">
      <xdr:nvSpPr>
        <xdr:cNvPr id="311" name="テキスト ボックス 310"/>
        <xdr:cNvSpPr txBox="1"/>
      </xdr:nvSpPr>
      <xdr:spPr>
        <a:xfrm>
          <a:off x="14401800" y="6444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135890</xdr:rowOff>
    </xdr:from>
    <xdr:to xmlns:xdr="http://schemas.openxmlformats.org/drawingml/2006/spreadsheetDrawing">
      <xdr:col>69</xdr:col>
      <xdr:colOff>92075</xdr:colOff>
      <xdr:row>37</xdr:row>
      <xdr:rowOff>19685</xdr:rowOff>
    </xdr:to>
    <xdr:cxnSp macro="">
      <xdr:nvCxnSpPr>
        <xdr:cNvPr id="312" name="直線コネクタ 311"/>
        <xdr:cNvCxnSpPr/>
      </xdr:nvCxnSpPr>
      <xdr:spPr>
        <a:xfrm flipV="1">
          <a:off x="13004800" y="6308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8825" cy="259080"/>
    <xdr:sp macro="" textlink="">
      <xdr:nvSpPr>
        <xdr:cNvPr id="314" name="テキスト ボックス 313"/>
        <xdr:cNvSpPr txBox="1"/>
      </xdr:nvSpPr>
      <xdr:spPr>
        <a:xfrm>
          <a:off x="13512800" y="6412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50800</xdr:rowOff>
    </xdr:from>
    <xdr:to xmlns:xdr="http://schemas.openxmlformats.org/drawingml/2006/spreadsheetDrawing">
      <xdr:col>65</xdr:col>
      <xdr:colOff>53975</xdr:colOff>
      <xdr:row>37</xdr:row>
      <xdr:rowOff>152400</xdr:rowOff>
    </xdr:to>
    <xdr:sp macro="" textlink="">
      <xdr:nvSpPr>
        <xdr:cNvPr id="315" name="フローチャート: 判断 314"/>
        <xdr:cNvSpPr/>
      </xdr:nvSpPr>
      <xdr:spPr>
        <a:xfrm>
          <a:off x="12954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137160</xdr:rowOff>
    </xdr:from>
    <xdr:ext cx="762000" cy="259080"/>
    <xdr:sp macro="" textlink="">
      <xdr:nvSpPr>
        <xdr:cNvPr id="316" name="テキスト ボックス 315"/>
        <xdr:cNvSpPr txBox="1"/>
      </xdr:nvSpPr>
      <xdr:spPr>
        <a:xfrm>
          <a:off x="12623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18" name="テキスト ボックス 317"/>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19" name="テキスト ボックス 318"/>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1" name="テキスト ボックス 320"/>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133350</xdr:rowOff>
    </xdr:from>
    <xdr:to xmlns:xdr="http://schemas.openxmlformats.org/drawingml/2006/spreadsheetDrawing">
      <xdr:col>82</xdr:col>
      <xdr:colOff>158750</xdr:colOff>
      <xdr:row>38</xdr:row>
      <xdr:rowOff>63500</xdr:rowOff>
    </xdr:to>
    <xdr:sp macro="" textlink="">
      <xdr:nvSpPr>
        <xdr:cNvPr id="322" name="楕円 321"/>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105410</xdr:rowOff>
    </xdr:from>
    <xdr:ext cx="762000" cy="259080"/>
    <xdr:sp macro="" textlink="">
      <xdr:nvSpPr>
        <xdr:cNvPr id="323" name="補助費等該当値テキスト"/>
        <xdr:cNvSpPr txBox="1"/>
      </xdr:nvSpPr>
      <xdr:spPr>
        <a:xfrm>
          <a:off x="165989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113030</xdr:rowOff>
    </xdr:from>
    <xdr:to xmlns:xdr="http://schemas.openxmlformats.org/drawingml/2006/spreadsheetDrawing">
      <xdr:col>78</xdr:col>
      <xdr:colOff>120650</xdr:colOff>
      <xdr:row>39</xdr:row>
      <xdr:rowOff>43180</xdr:rowOff>
    </xdr:to>
    <xdr:sp macro="" textlink="">
      <xdr:nvSpPr>
        <xdr:cNvPr id="324" name="楕円 323"/>
        <xdr:cNvSpPr/>
      </xdr:nvSpPr>
      <xdr:spPr>
        <a:xfrm>
          <a:off x="15621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27940</xdr:rowOff>
    </xdr:from>
    <xdr:ext cx="736600" cy="259080"/>
    <xdr:sp macro="" textlink="">
      <xdr:nvSpPr>
        <xdr:cNvPr id="325" name="テキスト ボックス 324"/>
        <xdr:cNvSpPr txBox="1"/>
      </xdr:nvSpPr>
      <xdr:spPr>
        <a:xfrm>
          <a:off x="15290800" y="6714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126365</xdr:rowOff>
    </xdr:from>
    <xdr:to xmlns:xdr="http://schemas.openxmlformats.org/drawingml/2006/spreadsheetDrawing">
      <xdr:col>74</xdr:col>
      <xdr:colOff>31750</xdr:colOff>
      <xdr:row>37</xdr:row>
      <xdr:rowOff>56515</xdr:rowOff>
    </xdr:to>
    <xdr:sp macro="" textlink="">
      <xdr:nvSpPr>
        <xdr:cNvPr id="326" name="楕円 325"/>
        <xdr:cNvSpPr/>
      </xdr:nvSpPr>
      <xdr:spPr>
        <a:xfrm>
          <a:off x="14732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66675</xdr:rowOff>
    </xdr:from>
    <xdr:ext cx="762000" cy="255905"/>
    <xdr:sp macro="" textlink="">
      <xdr:nvSpPr>
        <xdr:cNvPr id="327" name="テキスト ボックス 326"/>
        <xdr:cNvSpPr txBox="1"/>
      </xdr:nvSpPr>
      <xdr:spPr>
        <a:xfrm>
          <a:off x="14401800" y="6067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28" name="楕円 327"/>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58825" cy="259080"/>
    <xdr:sp macro="" textlink="">
      <xdr:nvSpPr>
        <xdr:cNvPr id="329" name="テキスト ボックス 328"/>
        <xdr:cNvSpPr txBox="1"/>
      </xdr:nvSpPr>
      <xdr:spPr>
        <a:xfrm>
          <a:off x="13512800" y="6026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30" name="楕円 329"/>
        <xdr:cNvSpPr/>
      </xdr:nvSpPr>
      <xdr:spPr>
        <a:xfrm>
          <a:off x="12954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80645</xdr:rowOff>
    </xdr:from>
    <xdr:ext cx="762000" cy="259080"/>
    <xdr:sp macro="" textlink="">
      <xdr:nvSpPr>
        <xdr:cNvPr id="331" name="テキスト ボックス 330"/>
        <xdr:cNvSpPr txBox="1"/>
      </xdr:nvSpPr>
      <xdr:spPr>
        <a:xfrm>
          <a:off x="12623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令和６年度は、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対前年度比で0.9％の減となったが、今後、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令和５年度</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に事業が完了した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事業</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で</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した多額の地方債にかかる</a:t>
          </a:r>
          <a:endParaRPr kumimoji="1" lang="ja-JP" altLang="en-US" sz="1300">
            <a:latin typeface="ＭＳ Ｐゴシック"/>
            <a:ea typeface="ＭＳ Ｐゴシック"/>
          </a:endParaRPr>
        </a:p>
        <a:p>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公債費のピークが令和７、８</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年度に訪れ、その際は非常に厳しい財政運営となることが見込まれている。現時点では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既存借入の順調な元利償還により、類似団体平均・全国平均・県平均のいずれと比べても低い水準にあるが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、地方債の新規発行を伴う普通建設事業費などの削減も視野に入れ、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財政負担の軽減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3" name="テキスト ボックス 342"/>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5" name="テキスト ボックス 344"/>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47" name="テキスト ボックス 346"/>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49" name="テキスト ボックス 348"/>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1" name="テキスト ボックス 350"/>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3" name="テキスト ボックス 352"/>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5" name="テキスト ボックス 354"/>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82</xdr:row>
      <xdr:rowOff>50800</xdr:rowOff>
    </xdr:to>
    <xdr:cxnSp macro="">
      <xdr:nvCxnSpPr>
        <xdr:cNvPr id="358" name="直線コネクタ 357"/>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59"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0" name="直線コネクタ 359"/>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61"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62" name="直線コネクタ 361"/>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92710</xdr:rowOff>
    </xdr:from>
    <xdr:to xmlns:xdr="http://schemas.openxmlformats.org/drawingml/2006/spreadsheetDrawing">
      <xdr:col>24</xdr:col>
      <xdr:colOff>25400</xdr:colOff>
      <xdr:row>75</xdr:row>
      <xdr:rowOff>127000</xdr:rowOff>
    </xdr:to>
    <xdr:cxnSp macro="">
      <xdr:nvCxnSpPr>
        <xdr:cNvPr id="363" name="直線コネクタ 362"/>
        <xdr:cNvCxnSpPr/>
      </xdr:nvCxnSpPr>
      <xdr:spPr>
        <a:xfrm flipV="1">
          <a:off x="3987800" y="129514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5905"/>
    <xdr:sp macro="" textlink="">
      <xdr:nvSpPr>
        <xdr:cNvPr id="364" name="公債費平均値テキスト"/>
        <xdr:cNvSpPr txBox="1"/>
      </xdr:nvSpPr>
      <xdr:spPr>
        <a:xfrm>
          <a:off x="4914900" y="130479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45720</xdr:rowOff>
    </xdr:from>
    <xdr:to xmlns:xdr="http://schemas.openxmlformats.org/drawingml/2006/spreadsheetDrawing">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81280</xdr:rowOff>
    </xdr:from>
    <xdr:to xmlns:xdr="http://schemas.openxmlformats.org/drawingml/2006/spreadsheetDrawing">
      <xdr:col>19</xdr:col>
      <xdr:colOff>187325</xdr:colOff>
      <xdr:row>75</xdr:row>
      <xdr:rowOff>127000</xdr:rowOff>
    </xdr:to>
    <xdr:cxnSp macro="">
      <xdr:nvCxnSpPr>
        <xdr:cNvPr id="366" name="直線コネクタ 365"/>
        <xdr:cNvCxnSpPr/>
      </xdr:nvCxnSpPr>
      <xdr:spPr>
        <a:xfrm>
          <a:off x="3098800" y="129400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7" name="フローチャート: 判断 366"/>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147320</xdr:rowOff>
    </xdr:from>
    <xdr:ext cx="733425" cy="259080"/>
    <xdr:sp macro="" textlink="">
      <xdr:nvSpPr>
        <xdr:cNvPr id="368" name="テキスト ボックス 367"/>
        <xdr:cNvSpPr txBox="1"/>
      </xdr:nvSpPr>
      <xdr:spPr>
        <a:xfrm>
          <a:off x="3606800" y="13177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54610</xdr:rowOff>
    </xdr:from>
    <xdr:to xmlns:xdr="http://schemas.openxmlformats.org/drawingml/2006/spreadsheetDrawing">
      <xdr:col>15</xdr:col>
      <xdr:colOff>98425</xdr:colOff>
      <xdr:row>75</xdr:row>
      <xdr:rowOff>81280</xdr:rowOff>
    </xdr:to>
    <xdr:cxnSp macro="">
      <xdr:nvCxnSpPr>
        <xdr:cNvPr id="369" name="直線コネクタ 368"/>
        <xdr:cNvCxnSpPr/>
      </xdr:nvCxnSpPr>
      <xdr:spPr>
        <a:xfrm>
          <a:off x="2209800" y="129133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0" name="フローチャート: 判断 369"/>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139700</xdr:rowOff>
    </xdr:from>
    <xdr:ext cx="762000" cy="259080"/>
    <xdr:sp macro="" textlink="">
      <xdr:nvSpPr>
        <xdr:cNvPr id="371" name="テキスト ボックス 370"/>
        <xdr:cNvSpPr txBox="1"/>
      </xdr:nvSpPr>
      <xdr:spPr>
        <a:xfrm>
          <a:off x="2717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54610</xdr:rowOff>
    </xdr:from>
    <xdr:to xmlns:xdr="http://schemas.openxmlformats.org/drawingml/2006/spreadsheetDrawing">
      <xdr:col>11</xdr:col>
      <xdr:colOff>9525</xdr:colOff>
      <xdr:row>75</xdr:row>
      <xdr:rowOff>111760</xdr:rowOff>
    </xdr:to>
    <xdr:cxnSp macro="">
      <xdr:nvCxnSpPr>
        <xdr:cNvPr id="372" name="直線コネクタ 371"/>
        <xdr:cNvCxnSpPr/>
      </xdr:nvCxnSpPr>
      <xdr:spPr>
        <a:xfrm flipV="1">
          <a:off x="1320800" y="129133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3" name="フローチャート: 判断 372"/>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58825" cy="255905"/>
    <xdr:sp macro="" textlink="">
      <xdr:nvSpPr>
        <xdr:cNvPr id="374" name="テキスト ボックス 373"/>
        <xdr:cNvSpPr txBox="1"/>
      </xdr:nvSpPr>
      <xdr:spPr>
        <a:xfrm>
          <a:off x="1828800" y="13150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34290</xdr:rowOff>
    </xdr:from>
    <xdr:to xmlns:xdr="http://schemas.openxmlformats.org/drawingml/2006/spreadsheetDrawing">
      <xdr:col>6</xdr:col>
      <xdr:colOff>171450</xdr:colOff>
      <xdr:row>76</xdr:row>
      <xdr:rowOff>135890</xdr:rowOff>
    </xdr:to>
    <xdr:sp macro="" textlink="">
      <xdr:nvSpPr>
        <xdr:cNvPr id="375" name="フローチャート: 判断 374"/>
        <xdr:cNvSpPr/>
      </xdr:nvSpPr>
      <xdr:spPr>
        <a:xfrm>
          <a:off x="1270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120650</xdr:rowOff>
    </xdr:from>
    <xdr:ext cx="758825" cy="255905"/>
    <xdr:sp macro="" textlink="">
      <xdr:nvSpPr>
        <xdr:cNvPr id="376" name="テキスト ボックス 375"/>
        <xdr:cNvSpPr txBox="1"/>
      </xdr:nvSpPr>
      <xdr:spPr>
        <a:xfrm>
          <a:off x="939800" y="13150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79" name="テキスト ボックス 378"/>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41910</xdr:rowOff>
    </xdr:from>
    <xdr:to xmlns:xdr="http://schemas.openxmlformats.org/drawingml/2006/spreadsheetDrawing">
      <xdr:col>24</xdr:col>
      <xdr:colOff>76200</xdr:colOff>
      <xdr:row>75</xdr:row>
      <xdr:rowOff>143510</xdr:rowOff>
    </xdr:to>
    <xdr:sp macro="" textlink="">
      <xdr:nvSpPr>
        <xdr:cNvPr id="382" name="楕円 381"/>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58420</xdr:rowOff>
    </xdr:from>
    <xdr:ext cx="762000" cy="259080"/>
    <xdr:sp macro="" textlink="">
      <xdr:nvSpPr>
        <xdr:cNvPr id="383" name="公債費該当値テキスト"/>
        <xdr:cNvSpPr txBox="1"/>
      </xdr:nvSpPr>
      <xdr:spPr>
        <a:xfrm>
          <a:off x="4914900" y="1274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76200</xdr:rowOff>
    </xdr:from>
    <xdr:to xmlns:xdr="http://schemas.openxmlformats.org/drawingml/2006/spreadsheetDrawing">
      <xdr:col>20</xdr:col>
      <xdr:colOff>38100</xdr:colOff>
      <xdr:row>76</xdr:row>
      <xdr:rowOff>6350</xdr:rowOff>
    </xdr:to>
    <xdr:sp macro="" textlink="">
      <xdr:nvSpPr>
        <xdr:cNvPr id="384" name="楕円 383"/>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16510</xdr:rowOff>
    </xdr:from>
    <xdr:ext cx="733425" cy="259080"/>
    <xdr:sp macro="" textlink="">
      <xdr:nvSpPr>
        <xdr:cNvPr id="385" name="テキスト ボックス 384"/>
        <xdr:cNvSpPr txBox="1"/>
      </xdr:nvSpPr>
      <xdr:spPr>
        <a:xfrm>
          <a:off x="3606800" y="127038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30480</xdr:rowOff>
    </xdr:from>
    <xdr:to xmlns:xdr="http://schemas.openxmlformats.org/drawingml/2006/spreadsheetDrawing">
      <xdr:col>15</xdr:col>
      <xdr:colOff>149225</xdr:colOff>
      <xdr:row>75</xdr:row>
      <xdr:rowOff>132080</xdr:rowOff>
    </xdr:to>
    <xdr:sp macro="" textlink="">
      <xdr:nvSpPr>
        <xdr:cNvPr id="386" name="楕円 385"/>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142240</xdr:rowOff>
    </xdr:from>
    <xdr:ext cx="762000" cy="259080"/>
    <xdr:sp macro="" textlink="">
      <xdr:nvSpPr>
        <xdr:cNvPr id="387" name="テキスト ボックス 386"/>
        <xdr:cNvSpPr txBox="1"/>
      </xdr:nvSpPr>
      <xdr:spPr>
        <a:xfrm>
          <a:off x="2717800" y="1265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3810</xdr:rowOff>
    </xdr:from>
    <xdr:to xmlns:xdr="http://schemas.openxmlformats.org/drawingml/2006/spreadsheetDrawing">
      <xdr:col>11</xdr:col>
      <xdr:colOff>60325</xdr:colOff>
      <xdr:row>75</xdr:row>
      <xdr:rowOff>105410</xdr:rowOff>
    </xdr:to>
    <xdr:sp macro="" textlink="">
      <xdr:nvSpPr>
        <xdr:cNvPr id="388" name="楕円 387"/>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115570</xdr:rowOff>
    </xdr:from>
    <xdr:ext cx="758825" cy="259080"/>
    <xdr:sp macro="" textlink="">
      <xdr:nvSpPr>
        <xdr:cNvPr id="389" name="テキスト ボックス 388"/>
        <xdr:cNvSpPr txBox="1"/>
      </xdr:nvSpPr>
      <xdr:spPr>
        <a:xfrm>
          <a:off x="1828800" y="12631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60960</xdr:rowOff>
    </xdr:from>
    <xdr:to xmlns:xdr="http://schemas.openxmlformats.org/drawingml/2006/spreadsheetDrawing">
      <xdr:col>6</xdr:col>
      <xdr:colOff>171450</xdr:colOff>
      <xdr:row>75</xdr:row>
      <xdr:rowOff>162560</xdr:rowOff>
    </xdr:to>
    <xdr:sp macro="" textlink="">
      <xdr:nvSpPr>
        <xdr:cNvPr id="390" name="楕円 389"/>
        <xdr:cNvSpPr/>
      </xdr:nvSpPr>
      <xdr:spPr>
        <a:xfrm>
          <a:off x="12700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1270</xdr:rowOff>
    </xdr:from>
    <xdr:ext cx="758825" cy="259080"/>
    <xdr:sp macro="" textlink="">
      <xdr:nvSpPr>
        <xdr:cNvPr id="391" name="テキスト ボックス 390"/>
        <xdr:cNvSpPr txBox="1"/>
      </xdr:nvSpPr>
      <xdr:spPr>
        <a:xfrm>
          <a:off x="939800" y="12688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令和６年度は、経常収支比率が対前年度比で5.8</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となり</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、公債費以外の比率は4.9</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となった。類似団体内平均、全国平均及び県平均を下回っているものの、経費自体は増加傾向にあるため、引き続きトータルコスト削減に努める必要がある</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3" name="テキスト ボックス 402"/>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5" name="テキスト ボックス 404"/>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07" name="テキスト ボックス 406"/>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09" name="テキスト ボックス 408"/>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1" name="テキスト ボックス 410"/>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3" name="テキスト ボックス 412"/>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15" name="テキスト ボックス 414"/>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7" name="テキスト ボックス 416"/>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77470</xdr:rowOff>
    </xdr:from>
    <xdr:to xmlns:xdr="http://schemas.openxmlformats.org/drawingml/2006/spreadsheetDrawing">
      <xdr:col>82</xdr:col>
      <xdr:colOff>107950</xdr:colOff>
      <xdr:row>81</xdr:row>
      <xdr:rowOff>149860</xdr:rowOff>
    </xdr:to>
    <xdr:cxnSp macro="">
      <xdr:nvCxnSpPr>
        <xdr:cNvPr id="419" name="直線コネクタ 418"/>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121920</xdr:rowOff>
    </xdr:from>
    <xdr:ext cx="762000" cy="255905"/>
    <xdr:sp macro="" textlink="">
      <xdr:nvSpPr>
        <xdr:cNvPr id="420" name="公債費以外最小値テキスト"/>
        <xdr:cNvSpPr txBox="1"/>
      </xdr:nvSpPr>
      <xdr:spPr>
        <a:xfrm>
          <a:off x="16598900" y="14009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149860</xdr:rowOff>
    </xdr:from>
    <xdr:to xmlns:xdr="http://schemas.openxmlformats.org/drawingml/2006/spreadsheetDrawing">
      <xdr:col>82</xdr:col>
      <xdr:colOff>196850</xdr:colOff>
      <xdr:row>81</xdr:row>
      <xdr:rowOff>149860</xdr:rowOff>
    </xdr:to>
    <xdr:cxnSp macro="">
      <xdr:nvCxnSpPr>
        <xdr:cNvPr id="421" name="直線コネクタ 420"/>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163830</xdr:rowOff>
    </xdr:from>
    <xdr:ext cx="762000" cy="259080"/>
    <xdr:sp macro="" textlink="">
      <xdr:nvSpPr>
        <xdr:cNvPr id="422" name="公債費以外最大値テキスト"/>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77470</xdr:rowOff>
    </xdr:from>
    <xdr:to xmlns:xdr="http://schemas.openxmlformats.org/drawingml/2006/spreadsheetDrawing">
      <xdr:col>82</xdr:col>
      <xdr:colOff>196850</xdr:colOff>
      <xdr:row>72</xdr:row>
      <xdr:rowOff>77470</xdr:rowOff>
    </xdr:to>
    <xdr:cxnSp macro="">
      <xdr:nvCxnSpPr>
        <xdr:cNvPr id="423" name="直線コネクタ 422"/>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142240</xdr:rowOff>
    </xdr:from>
    <xdr:to xmlns:xdr="http://schemas.openxmlformats.org/drawingml/2006/spreadsheetDrawing">
      <xdr:col>82</xdr:col>
      <xdr:colOff>107950</xdr:colOff>
      <xdr:row>77</xdr:row>
      <xdr:rowOff>157480</xdr:rowOff>
    </xdr:to>
    <xdr:cxnSp macro="">
      <xdr:nvCxnSpPr>
        <xdr:cNvPr id="424" name="直線コネクタ 423"/>
        <xdr:cNvCxnSpPr/>
      </xdr:nvCxnSpPr>
      <xdr:spPr>
        <a:xfrm flipV="1">
          <a:off x="15671800" y="1317244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55880</xdr:rowOff>
    </xdr:from>
    <xdr:ext cx="762000" cy="259080"/>
    <xdr:sp macro="" textlink="">
      <xdr:nvSpPr>
        <xdr:cNvPr id="425" name="公債費以外平均値テキスト"/>
        <xdr:cNvSpPr txBox="1"/>
      </xdr:nvSpPr>
      <xdr:spPr>
        <a:xfrm>
          <a:off x="16598900" y="13257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83820</xdr:rowOff>
    </xdr:from>
    <xdr:to xmlns:xdr="http://schemas.openxmlformats.org/drawingml/2006/spreadsheetDrawing">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157480</xdr:rowOff>
    </xdr:from>
    <xdr:to xmlns:xdr="http://schemas.openxmlformats.org/drawingml/2006/spreadsheetDrawing">
      <xdr:col>78</xdr:col>
      <xdr:colOff>69850</xdr:colOff>
      <xdr:row>77</xdr:row>
      <xdr:rowOff>161290</xdr:rowOff>
    </xdr:to>
    <xdr:cxnSp macro="">
      <xdr:nvCxnSpPr>
        <xdr:cNvPr id="427" name="直線コネクタ 426"/>
        <xdr:cNvCxnSpPr/>
      </xdr:nvCxnSpPr>
      <xdr:spPr>
        <a:xfrm flipV="1">
          <a:off x="14782800" y="13359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5080</xdr:rowOff>
    </xdr:from>
    <xdr:ext cx="736600" cy="259080"/>
    <xdr:sp macro="" textlink="">
      <xdr:nvSpPr>
        <xdr:cNvPr id="429" name="テキスト ボックス 428"/>
        <xdr:cNvSpPr txBox="1"/>
      </xdr:nvSpPr>
      <xdr:spPr>
        <a:xfrm>
          <a:off x="15290800" y="1303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62230</xdr:rowOff>
    </xdr:from>
    <xdr:to xmlns:xdr="http://schemas.openxmlformats.org/drawingml/2006/spreadsheetDrawing">
      <xdr:col>73</xdr:col>
      <xdr:colOff>180975</xdr:colOff>
      <xdr:row>77</xdr:row>
      <xdr:rowOff>161290</xdr:rowOff>
    </xdr:to>
    <xdr:cxnSp macro="">
      <xdr:nvCxnSpPr>
        <xdr:cNvPr id="430" name="直線コネクタ 429"/>
        <xdr:cNvCxnSpPr/>
      </xdr:nvCxnSpPr>
      <xdr:spPr>
        <a:xfrm>
          <a:off x="13893800" y="1309243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38100</xdr:rowOff>
    </xdr:from>
    <xdr:to xmlns:xdr="http://schemas.openxmlformats.org/drawingml/2006/spreadsheetDrawing">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149860</xdr:rowOff>
    </xdr:from>
    <xdr:ext cx="762000" cy="259080"/>
    <xdr:sp macro="" textlink="">
      <xdr:nvSpPr>
        <xdr:cNvPr id="432" name="テキスト ボックス 431"/>
        <xdr:cNvSpPr txBox="1"/>
      </xdr:nvSpPr>
      <xdr:spPr>
        <a:xfrm>
          <a:off x="14401800" y="1300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62230</xdr:rowOff>
    </xdr:from>
    <xdr:to xmlns:xdr="http://schemas.openxmlformats.org/drawingml/2006/spreadsheetDrawing">
      <xdr:col>69</xdr:col>
      <xdr:colOff>92075</xdr:colOff>
      <xdr:row>77</xdr:row>
      <xdr:rowOff>149860</xdr:rowOff>
    </xdr:to>
    <xdr:cxnSp macro="">
      <xdr:nvCxnSpPr>
        <xdr:cNvPr id="433" name="直線コネクタ 432"/>
        <xdr:cNvCxnSpPr/>
      </xdr:nvCxnSpPr>
      <xdr:spPr>
        <a:xfrm flipV="1">
          <a:off x="13004800" y="1309243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58825" cy="255905"/>
    <xdr:sp macro="" textlink="">
      <xdr:nvSpPr>
        <xdr:cNvPr id="435" name="テキスト ボックス 434"/>
        <xdr:cNvSpPr txBox="1"/>
      </xdr:nvSpPr>
      <xdr:spPr>
        <a:xfrm>
          <a:off x="13512800" y="132194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xdr:rowOff>
    </xdr:from>
    <xdr:to xmlns:xdr="http://schemas.openxmlformats.org/drawingml/2006/spreadsheetDrawing">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97790</xdr:rowOff>
    </xdr:from>
    <xdr:ext cx="762000" cy="255905"/>
    <xdr:sp macro="" textlink="">
      <xdr:nvSpPr>
        <xdr:cNvPr id="437" name="テキスト ボックス 436"/>
        <xdr:cNvSpPr txBox="1"/>
      </xdr:nvSpPr>
      <xdr:spPr>
        <a:xfrm>
          <a:off x="12623800" y="13470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39" name="テキスト ボックス 438"/>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0" name="テキスト ボックス 439"/>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2" name="テキスト ボックス 441"/>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91440</xdr:rowOff>
    </xdr:from>
    <xdr:to xmlns:xdr="http://schemas.openxmlformats.org/drawingml/2006/spreadsheetDrawing">
      <xdr:col>82</xdr:col>
      <xdr:colOff>158750</xdr:colOff>
      <xdr:row>77</xdr:row>
      <xdr:rowOff>21590</xdr:rowOff>
    </xdr:to>
    <xdr:sp macro="" textlink="">
      <xdr:nvSpPr>
        <xdr:cNvPr id="443" name="楕円 442"/>
        <xdr:cNvSpPr/>
      </xdr:nvSpPr>
      <xdr:spPr>
        <a:xfrm>
          <a:off x="16459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107950</xdr:rowOff>
    </xdr:from>
    <xdr:ext cx="762000" cy="259080"/>
    <xdr:sp macro="" textlink="">
      <xdr:nvSpPr>
        <xdr:cNvPr id="444" name="公債費以外該当値テキスト"/>
        <xdr:cNvSpPr txBox="1"/>
      </xdr:nvSpPr>
      <xdr:spPr>
        <a:xfrm>
          <a:off x="165989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106680</xdr:rowOff>
    </xdr:from>
    <xdr:to xmlns:xdr="http://schemas.openxmlformats.org/drawingml/2006/spreadsheetDrawing">
      <xdr:col>78</xdr:col>
      <xdr:colOff>120650</xdr:colOff>
      <xdr:row>78</xdr:row>
      <xdr:rowOff>36830</xdr:rowOff>
    </xdr:to>
    <xdr:sp macro="" textlink="">
      <xdr:nvSpPr>
        <xdr:cNvPr id="445" name="楕円 444"/>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21590</xdr:rowOff>
    </xdr:from>
    <xdr:ext cx="736600" cy="259080"/>
    <xdr:sp macro="" textlink="">
      <xdr:nvSpPr>
        <xdr:cNvPr id="446" name="テキスト ボックス 445"/>
        <xdr:cNvSpPr txBox="1"/>
      </xdr:nvSpPr>
      <xdr:spPr>
        <a:xfrm>
          <a:off x="15290800" y="1339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110490</xdr:rowOff>
    </xdr:from>
    <xdr:to xmlns:xdr="http://schemas.openxmlformats.org/drawingml/2006/spreadsheetDrawing">
      <xdr:col>74</xdr:col>
      <xdr:colOff>31750</xdr:colOff>
      <xdr:row>78</xdr:row>
      <xdr:rowOff>40640</xdr:rowOff>
    </xdr:to>
    <xdr:sp macro="" textlink="">
      <xdr:nvSpPr>
        <xdr:cNvPr id="447" name="楕円 446"/>
        <xdr:cNvSpPr/>
      </xdr:nvSpPr>
      <xdr:spPr>
        <a:xfrm>
          <a:off x="14732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25400</xdr:rowOff>
    </xdr:from>
    <xdr:ext cx="762000" cy="259080"/>
    <xdr:sp macro="" textlink="">
      <xdr:nvSpPr>
        <xdr:cNvPr id="448" name="テキスト ボックス 447"/>
        <xdr:cNvSpPr txBox="1"/>
      </xdr:nvSpPr>
      <xdr:spPr>
        <a:xfrm>
          <a:off x="14401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11430</xdr:rowOff>
    </xdr:from>
    <xdr:to xmlns:xdr="http://schemas.openxmlformats.org/drawingml/2006/spreadsheetDrawing">
      <xdr:col>69</xdr:col>
      <xdr:colOff>142875</xdr:colOff>
      <xdr:row>76</xdr:row>
      <xdr:rowOff>113030</xdr:rowOff>
    </xdr:to>
    <xdr:sp macro="" textlink="">
      <xdr:nvSpPr>
        <xdr:cNvPr id="449" name="楕円 448"/>
        <xdr:cNvSpPr/>
      </xdr:nvSpPr>
      <xdr:spPr>
        <a:xfrm>
          <a:off x="13843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123190</xdr:rowOff>
    </xdr:from>
    <xdr:ext cx="758825" cy="255905"/>
    <xdr:sp macro="" textlink="">
      <xdr:nvSpPr>
        <xdr:cNvPr id="450" name="テキスト ボックス 449"/>
        <xdr:cNvSpPr txBox="1"/>
      </xdr:nvSpPr>
      <xdr:spPr>
        <a:xfrm>
          <a:off x="13512800" y="128104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99060</xdr:rowOff>
    </xdr:from>
    <xdr:to xmlns:xdr="http://schemas.openxmlformats.org/drawingml/2006/spreadsheetDrawing">
      <xdr:col>65</xdr:col>
      <xdr:colOff>53975</xdr:colOff>
      <xdr:row>78</xdr:row>
      <xdr:rowOff>29210</xdr:rowOff>
    </xdr:to>
    <xdr:sp macro="" textlink="">
      <xdr:nvSpPr>
        <xdr:cNvPr id="451" name="楕円 450"/>
        <xdr:cNvSpPr/>
      </xdr:nvSpPr>
      <xdr:spPr>
        <a:xfrm>
          <a:off x="129540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39370</xdr:rowOff>
    </xdr:from>
    <xdr:ext cx="762000" cy="259080"/>
    <xdr:sp macro="" textlink="">
      <xdr:nvSpPr>
        <xdr:cNvPr id="452" name="テキスト ボックス 451"/>
        <xdr:cNvSpPr txBox="1"/>
      </xdr:nvSpPr>
      <xdr:spPr>
        <a:xfrm>
          <a:off x="12623800" y="13069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5905"/>
    <xdr:sp macro="" textlink="">
      <xdr:nvSpPr>
        <xdr:cNvPr id="33" name="テキスト ボックス 32"/>
        <xdr:cNvSpPr txBox="1"/>
      </xdr:nvSpPr>
      <xdr:spPr>
        <a:xfrm>
          <a:off x="1384300" y="322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5" name="テキスト ボックス 34"/>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5905"/>
    <xdr:sp macro="" textlink="">
      <xdr:nvSpPr>
        <xdr:cNvPr id="37" name="テキスト ボックス 36"/>
        <xdr:cNvSpPr txBox="1"/>
      </xdr:nvSpPr>
      <xdr:spPr>
        <a:xfrm>
          <a:off x="1384300" y="2080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39" name="テキスト ボックス 38"/>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127000</xdr:rowOff>
    </xdr:from>
    <xdr:to xmlns:xdr="http://schemas.openxmlformats.org/drawingml/2006/spreadsheetDrawing">
      <xdr:col>29</xdr:col>
      <xdr:colOff>127000</xdr:colOff>
      <xdr:row>19</xdr:row>
      <xdr:rowOff>80010</xdr:rowOff>
    </xdr:to>
    <xdr:cxnSp macro="">
      <xdr:nvCxnSpPr>
        <xdr:cNvPr id="41" name="直線コネクタ 40"/>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52705</xdr:rowOff>
    </xdr:from>
    <xdr:ext cx="758825" cy="255905"/>
    <xdr:sp macro="" textlink="">
      <xdr:nvSpPr>
        <xdr:cNvPr id="42" name="人口1人当たり決算額の推移最小値テキスト130"/>
        <xdr:cNvSpPr txBox="1"/>
      </xdr:nvSpPr>
      <xdr:spPr>
        <a:xfrm>
          <a:off x="5740400" y="33578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80010</xdr:rowOff>
    </xdr:from>
    <xdr:to xmlns:xdr="http://schemas.openxmlformats.org/drawingml/2006/spreadsheetDrawing">
      <xdr:col>30</xdr:col>
      <xdr:colOff>25400</xdr:colOff>
      <xdr:row>19</xdr:row>
      <xdr:rowOff>80010</xdr:rowOff>
    </xdr:to>
    <xdr:cxnSp macro="">
      <xdr:nvCxnSpPr>
        <xdr:cNvPr id="43" name="直線コネクタ 42"/>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41910</xdr:rowOff>
    </xdr:from>
    <xdr:ext cx="758825" cy="255905"/>
    <xdr:sp macro="" textlink="">
      <xdr:nvSpPr>
        <xdr:cNvPr id="44" name="人口1人当たり決算額の推移最大値テキスト130"/>
        <xdr:cNvSpPr txBox="1"/>
      </xdr:nvSpPr>
      <xdr:spPr>
        <a:xfrm>
          <a:off x="5740400" y="19754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127000</xdr:rowOff>
    </xdr:from>
    <xdr:to xmlns:xdr="http://schemas.openxmlformats.org/drawingml/2006/spreadsheetDrawing">
      <xdr:col>30</xdr:col>
      <xdr:colOff>25400</xdr:colOff>
      <xdr:row>12</xdr:row>
      <xdr:rowOff>127000</xdr:rowOff>
    </xdr:to>
    <xdr:cxnSp macro="">
      <xdr:nvCxnSpPr>
        <xdr:cNvPr id="45" name="直線コネクタ 44"/>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31115</xdr:rowOff>
    </xdr:from>
    <xdr:to xmlns:xdr="http://schemas.openxmlformats.org/drawingml/2006/spreadsheetDrawing">
      <xdr:col>29</xdr:col>
      <xdr:colOff>127000</xdr:colOff>
      <xdr:row>18</xdr:row>
      <xdr:rowOff>102870</xdr:rowOff>
    </xdr:to>
    <xdr:cxnSp macro="">
      <xdr:nvCxnSpPr>
        <xdr:cNvPr id="46" name="直線コネクタ 45"/>
        <xdr:cNvCxnSpPr/>
      </xdr:nvCxnSpPr>
      <xdr:spPr>
        <a:xfrm flipV="1">
          <a:off x="5003800" y="3164840"/>
          <a:ext cx="647700" cy="717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93980</xdr:rowOff>
    </xdr:from>
    <xdr:ext cx="758825" cy="259080"/>
    <xdr:sp macro="" textlink="">
      <xdr:nvSpPr>
        <xdr:cNvPr id="47" name="人口1人当たり決算額の推移平均値テキスト130"/>
        <xdr:cNvSpPr txBox="1"/>
      </xdr:nvSpPr>
      <xdr:spPr>
        <a:xfrm>
          <a:off x="5740400" y="27133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77470</xdr:rowOff>
    </xdr:from>
    <xdr:to xmlns:xdr="http://schemas.openxmlformats.org/drawingml/2006/spreadsheetDrawing">
      <xdr:col>29</xdr:col>
      <xdr:colOff>177800</xdr:colOff>
      <xdr:row>17</xdr:row>
      <xdr:rowOff>7620</xdr:rowOff>
    </xdr:to>
    <xdr:sp macro="" textlink="">
      <xdr:nvSpPr>
        <xdr:cNvPr id="48" name="フローチャート: 判断 47"/>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102870</xdr:rowOff>
    </xdr:from>
    <xdr:to xmlns:xdr="http://schemas.openxmlformats.org/drawingml/2006/spreadsheetDrawing">
      <xdr:col>26</xdr:col>
      <xdr:colOff>50800</xdr:colOff>
      <xdr:row>18</xdr:row>
      <xdr:rowOff>153670</xdr:rowOff>
    </xdr:to>
    <xdr:cxnSp macro="">
      <xdr:nvCxnSpPr>
        <xdr:cNvPr id="49" name="直線コネクタ 48"/>
        <xdr:cNvCxnSpPr/>
      </xdr:nvCxnSpPr>
      <xdr:spPr>
        <a:xfrm flipV="1">
          <a:off x="4305300" y="3236595"/>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0" name="フローチャート: 判断 49"/>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5905"/>
    <xdr:sp macro="" textlink="">
      <xdr:nvSpPr>
        <xdr:cNvPr id="51" name="テキスト ボックス 50"/>
        <xdr:cNvSpPr txBox="1"/>
      </xdr:nvSpPr>
      <xdr:spPr>
        <a:xfrm>
          <a:off x="4622800" y="27190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153670</xdr:rowOff>
    </xdr:from>
    <xdr:to xmlns:xdr="http://schemas.openxmlformats.org/drawingml/2006/spreadsheetDrawing">
      <xdr:col>22</xdr:col>
      <xdr:colOff>114300</xdr:colOff>
      <xdr:row>19</xdr:row>
      <xdr:rowOff>3175</xdr:rowOff>
    </xdr:to>
    <xdr:cxnSp macro="">
      <xdr:nvCxnSpPr>
        <xdr:cNvPr id="52" name="直線コネクタ 51"/>
        <xdr:cNvCxnSpPr/>
      </xdr:nvCxnSpPr>
      <xdr:spPr>
        <a:xfrm flipV="1">
          <a:off x="3606800" y="328739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27305</xdr:rowOff>
    </xdr:from>
    <xdr:to xmlns:xdr="http://schemas.openxmlformats.org/drawingml/2006/spreadsheetDrawing">
      <xdr:col>22</xdr:col>
      <xdr:colOff>165100</xdr:colOff>
      <xdr:row>17</xdr:row>
      <xdr:rowOff>128905</xdr:rowOff>
    </xdr:to>
    <xdr:sp macro="" textlink="">
      <xdr:nvSpPr>
        <xdr:cNvPr id="53" name="フローチャート: 判断 52"/>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139065</xdr:rowOff>
    </xdr:from>
    <xdr:ext cx="762000" cy="259080"/>
    <xdr:sp macro="" textlink="">
      <xdr:nvSpPr>
        <xdr:cNvPr id="54" name="テキスト ボックス 53"/>
        <xdr:cNvSpPr txBox="1"/>
      </xdr:nvSpPr>
      <xdr:spPr>
        <a:xfrm>
          <a:off x="3924300" y="275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3175</xdr:rowOff>
    </xdr:from>
    <xdr:to xmlns:xdr="http://schemas.openxmlformats.org/drawingml/2006/spreadsheetDrawing">
      <xdr:col>18</xdr:col>
      <xdr:colOff>177800</xdr:colOff>
      <xdr:row>19</xdr:row>
      <xdr:rowOff>25400</xdr:rowOff>
    </xdr:to>
    <xdr:cxnSp macro="">
      <xdr:nvCxnSpPr>
        <xdr:cNvPr id="55" name="直線コネクタ 54"/>
        <xdr:cNvCxnSpPr/>
      </xdr:nvCxnSpPr>
      <xdr:spPr>
        <a:xfrm flipV="1">
          <a:off x="2908300" y="330835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56" name="フローチャート: 判断 55"/>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152400</xdr:rowOff>
    </xdr:from>
    <xdr:ext cx="762000" cy="259080"/>
    <xdr:sp macro="" textlink="">
      <xdr:nvSpPr>
        <xdr:cNvPr id="57" name="テキスト ボックス 56"/>
        <xdr:cNvSpPr txBox="1"/>
      </xdr:nvSpPr>
      <xdr:spPr>
        <a:xfrm>
          <a:off x="3225800"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69215</xdr:rowOff>
    </xdr:from>
    <xdr:to xmlns:xdr="http://schemas.openxmlformats.org/drawingml/2006/spreadsheetDrawing">
      <xdr:col>15</xdr:col>
      <xdr:colOff>101600</xdr:colOff>
      <xdr:row>17</xdr:row>
      <xdr:rowOff>170815</xdr:rowOff>
    </xdr:to>
    <xdr:sp macro="" textlink="">
      <xdr:nvSpPr>
        <xdr:cNvPr id="58" name="フローチャート: 判断 57"/>
        <xdr:cNvSpPr/>
      </xdr:nvSpPr>
      <xdr:spPr>
        <a:xfrm>
          <a:off x="2857500" y="3031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9525</xdr:rowOff>
    </xdr:from>
    <xdr:ext cx="762000" cy="255905"/>
    <xdr:sp macro="" textlink="">
      <xdr:nvSpPr>
        <xdr:cNvPr id="59" name="テキスト ボックス 58"/>
        <xdr:cNvSpPr txBox="1"/>
      </xdr:nvSpPr>
      <xdr:spPr>
        <a:xfrm>
          <a:off x="2527300" y="2800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0" name="テキスト ボックス 59"/>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151765</xdr:rowOff>
    </xdr:from>
    <xdr:to xmlns:xdr="http://schemas.openxmlformats.org/drawingml/2006/spreadsheetDrawing">
      <xdr:col>29</xdr:col>
      <xdr:colOff>177800</xdr:colOff>
      <xdr:row>18</xdr:row>
      <xdr:rowOff>81915</xdr:rowOff>
    </xdr:to>
    <xdr:sp macro="" textlink="">
      <xdr:nvSpPr>
        <xdr:cNvPr id="65" name="楕円 64"/>
        <xdr:cNvSpPr/>
      </xdr:nvSpPr>
      <xdr:spPr>
        <a:xfrm>
          <a:off x="5600700" y="311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123825</xdr:rowOff>
    </xdr:from>
    <xdr:ext cx="758825" cy="255905"/>
    <xdr:sp macro="" textlink="">
      <xdr:nvSpPr>
        <xdr:cNvPr id="66" name="人口1人当たり決算額の推移該当値テキスト130"/>
        <xdr:cNvSpPr txBox="1"/>
      </xdr:nvSpPr>
      <xdr:spPr>
        <a:xfrm>
          <a:off x="5740400" y="30861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52070</xdr:rowOff>
    </xdr:from>
    <xdr:to xmlns:xdr="http://schemas.openxmlformats.org/drawingml/2006/spreadsheetDrawing">
      <xdr:col>26</xdr:col>
      <xdr:colOff>101600</xdr:colOff>
      <xdr:row>18</xdr:row>
      <xdr:rowOff>153670</xdr:rowOff>
    </xdr:to>
    <xdr:sp macro="" textlink="">
      <xdr:nvSpPr>
        <xdr:cNvPr id="67" name="楕円 66"/>
        <xdr:cNvSpPr/>
      </xdr:nvSpPr>
      <xdr:spPr>
        <a:xfrm>
          <a:off x="4953000" y="318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138430</xdr:rowOff>
    </xdr:from>
    <xdr:ext cx="736600" cy="259080"/>
    <xdr:sp macro="" textlink="">
      <xdr:nvSpPr>
        <xdr:cNvPr id="68" name="テキスト ボックス 67"/>
        <xdr:cNvSpPr txBox="1"/>
      </xdr:nvSpPr>
      <xdr:spPr>
        <a:xfrm>
          <a:off x="4622800" y="3272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102870</xdr:rowOff>
    </xdr:from>
    <xdr:to xmlns:xdr="http://schemas.openxmlformats.org/drawingml/2006/spreadsheetDrawing">
      <xdr:col>22</xdr:col>
      <xdr:colOff>165100</xdr:colOff>
      <xdr:row>19</xdr:row>
      <xdr:rowOff>33020</xdr:rowOff>
    </xdr:to>
    <xdr:sp macro="" textlink="">
      <xdr:nvSpPr>
        <xdr:cNvPr id="69" name="楕円 68"/>
        <xdr:cNvSpPr/>
      </xdr:nvSpPr>
      <xdr:spPr>
        <a:xfrm>
          <a:off x="4254500" y="323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17780</xdr:rowOff>
    </xdr:from>
    <xdr:ext cx="762000" cy="255905"/>
    <xdr:sp macro="" textlink="">
      <xdr:nvSpPr>
        <xdr:cNvPr id="70" name="テキスト ボックス 69"/>
        <xdr:cNvSpPr txBox="1"/>
      </xdr:nvSpPr>
      <xdr:spPr>
        <a:xfrm>
          <a:off x="3924300" y="3322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123825</xdr:rowOff>
    </xdr:from>
    <xdr:to xmlns:xdr="http://schemas.openxmlformats.org/drawingml/2006/spreadsheetDrawing">
      <xdr:col>19</xdr:col>
      <xdr:colOff>38100</xdr:colOff>
      <xdr:row>19</xdr:row>
      <xdr:rowOff>53975</xdr:rowOff>
    </xdr:to>
    <xdr:sp macro="" textlink="">
      <xdr:nvSpPr>
        <xdr:cNvPr id="71" name="楕円 70"/>
        <xdr:cNvSpPr/>
      </xdr:nvSpPr>
      <xdr:spPr>
        <a:xfrm>
          <a:off x="3556000" y="325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38735</xdr:rowOff>
    </xdr:from>
    <xdr:ext cx="762000" cy="259080"/>
    <xdr:sp macro="" textlink="">
      <xdr:nvSpPr>
        <xdr:cNvPr id="72" name="テキスト ボックス 71"/>
        <xdr:cNvSpPr txBox="1"/>
      </xdr:nvSpPr>
      <xdr:spPr>
        <a:xfrm>
          <a:off x="3225800" y="334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146050</xdr:rowOff>
    </xdr:from>
    <xdr:to xmlns:xdr="http://schemas.openxmlformats.org/drawingml/2006/spreadsheetDrawing">
      <xdr:col>15</xdr:col>
      <xdr:colOff>101600</xdr:colOff>
      <xdr:row>19</xdr:row>
      <xdr:rowOff>76200</xdr:rowOff>
    </xdr:to>
    <xdr:sp macro="" textlink="">
      <xdr:nvSpPr>
        <xdr:cNvPr id="73" name="楕円 72"/>
        <xdr:cNvSpPr/>
      </xdr:nvSpPr>
      <xdr:spPr>
        <a:xfrm>
          <a:off x="2857500" y="32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60960</xdr:rowOff>
    </xdr:from>
    <xdr:ext cx="762000" cy="259080"/>
    <xdr:sp macro="" textlink="">
      <xdr:nvSpPr>
        <xdr:cNvPr id="74" name="テキスト ボックス 73"/>
        <xdr:cNvSpPr txBox="1"/>
      </xdr:nvSpPr>
      <xdr:spPr>
        <a:xfrm>
          <a:off x="2527300" y="336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88" name="テキスト ボックス 87"/>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1" name="テキスト ボックス 90"/>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1" name="テキスト ボックス 100"/>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329565</xdr:rowOff>
    </xdr:from>
    <xdr:to xmlns:xdr="http://schemas.openxmlformats.org/drawingml/2006/spreadsheetDrawing">
      <xdr:col>29</xdr:col>
      <xdr:colOff>127000</xdr:colOff>
      <xdr:row>38</xdr:row>
      <xdr:rowOff>118745</xdr:rowOff>
    </xdr:to>
    <xdr:cxnSp macro="">
      <xdr:nvCxnSpPr>
        <xdr:cNvPr id="103" name="直線コネクタ 102"/>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90805</xdr:rowOff>
    </xdr:from>
    <xdr:ext cx="758825" cy="258445"/>
    <xdr:sp macro="" textlink="">
      <xdr:nvSpPr>
        <xdr:cNvPr id="104" name="人口1人当たり決算額の推移最小値テキスト445"/>
        <xdr:cNvSpPr txBox="1"/>
      </xdr:nvSpPr>
      <xdr:spPr>
        <a:xfrm>
          <a:off x="5740400" y="755840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118745</xdr:rowOff>
    </xdr:from>
    <xdr:to xmlns:xdr="http://schemas.openxmlformats.org/drawingml/2006/spreadsheetDrawing">
      <xdr:col>30</xdr:col>
      <xdr:colOff>25400</xdr:colOff>
      <xdr:row>38</xdr:row>
      <xdr:rowOff>118745</xdr:rowOff>
    </xdr:to>
    <xdr:cxnSp macro="">
      <xdr:nvCxnSpPr>
        <xdr:cNvPr id="105" name="直線コネクタ 104"/>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72390</xdr:rowOff>
    </xdr:from>
    <xdr:ext cx="758825" cy="259715"/>
    <xdr:sp macro="" textlink="">
      <xdr:nvSpPr>
        <xdr:cNvPr id="106" name="人口1人当たり決算額の推移最大値テキスト445"/>
        <xdr:cNvSpPr txBox="1"/>
      </xdr:nvSpPr>
      <xdr:spPr>
        <a:xfrm>
          <a:off x="5740400" y="599694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329565</xdr:rowOff>
    </xdr:from>
    <xdr:to xmlns:xdr="http://schemas.openxmlformats.org/drawingml/2006/spreadsheetDrawing">
      <xdr:col>30</xdr:col>
      <xdr:colOff>25400</xdr:colOff>
      <xdr:row>33</xdr:row>
      <xdr:rowOff>329565</xdr:rowOff>
    </xdr:to>
    <xdr:cxnSp macro="">
      <xdr:nvCxnSpPr>
        <xdr:cNvPr id="107" name="直線コネクタ 106"/>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107315</xdr:rowOff>
    </xdr:from>
    <xdr:to xmlns:xdr="http://schemas.openxmlformats.org/drawingml/2006/spreadsheetDrawing">
      <xdr:col>29</xdr:col>
      <xdr:colOff>127000</xdr:colOff>
      <xdr:row>37</xdr:row>
      <xdr:rowOff>119380</xdr:rowOff>
    </xdr:to>
    <xdr:cxnSp macro="">
      <xdr:nvCxnSpPr>
        <xdr:cNvPr id="108" name="直線コネクタ 107"/>
        <xdr:cNvCxnSpPr/>
      </xdr:nvCxnSpPr>
      <xdr:spPr>
        <a:xfrm>
          <a:off x="5003800" y="723201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58825" cy="259080"/>
    <xdr:sp macro="" textlink="">
      <xdr:nvSpPr>
        <xdr:cNvPr id="109" name="人口1人当たり決算額の推移平均値テキスト445"/>
        <xdr:cNvSpPr txBox="1"/>
      </xdr:nvSpPr>
      <xdr:spPr>
        <a:xfrm>
          <a:off x="5740400" y="691007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112395</xdr:rowOff>
    </xdr:from>
    <xdr:to xmlns:xdr="http://schemas.openxmlformats.org/drawingml/2006/spreadsheetDrawing">
      <xdr:col>29</xdr:col>
      <xdr:colOff>177800</xdr:colOff>
      <xdr:row>37</xdr:row>
      <xdr:rowOff>43180</xdr:rowOff>
    </xdr:to>
    <xdr:sp macro="" textlink="">
      <xdr:nvSpPr>
        <xdr:cNvPr id="110" name="フローチャート: 判断 109"/>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107315</xdr:rowOff>
    </xdr:from>
    <xdr:to xmlns:xdr="http://schemas.openxmlformats.org/drawingml/2006/spreadsheetDrawing">
      <xdr:col>26</xdr:col>
      <xdr:colOff>50800</xdr:colOff>
      <xdr:row>37</xdr:row>
      <xdr:rowOff>157480</xdr:rowOff>
    </xdr:to>
    <xdr:cxnSp macro="">
      <xdr:nvCxnSpPr>
        <xdr:cNvPr id="111" name="直線コネクタ 110"/>
        <xdr:cNvCxnSpPr/>
      </xdr:nvCxnSpPr>
      <xdr:spPr>
        <a:xfrm flipV="1">
          <a:off x="4305300" y="7232015"/>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102235</xdr:rowOff>
    </xdr:from>
    <xdr:to xmlns:xdr="http://schemas.openxmlformats.org/drawingml/2006/spreadsheetDrawing">
      <xdr:col>26</xdr:col>
      <xdr:colOff>101600</xdr:colOff>
      <xdr:row>37</xdr:row>
      <xdr:rowOff>32385</xdr:rowOff>
    </xdr:to>
    <xdr:sp macro="" textlink="">
      <xdr:nvSpPr>
        <xdr:cNvPr id="112" name="フローチャート: 判断 111"/>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213995</xdr:rowOff>
    </xdr:from>
    <xdr:ext cx="736600" cy="255905"/>
    <xdr:sp macro="" textlink="">
      <xdr:nvSpPr>
        <xdr:cNvPr id="113" name="テキスト ボックス 112"/>
        <xdr:cNvSpPr txBox="1"/>
      </xdr:nvSpPr>
      <xdr:spPr>
        <a:xfrm>
          <a:off x="4622800" y="68243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157480</xdr:rowOff>
    </xdr:from>
    <xdr:to xmlns:xdr="http://schemas.openxmlformats.org/drawingml/2006/spreadsheetDrawing">
      <xdr:col>22</xdr:col>
      <xdr:colOff>114300</xdr:colOff>
      <xdr:row>37</xdr:row>
      <xdr:rowOff>172085</xdr:rowOff>
    </xdr:to>
    <xdr:cxnSp macro="">
      <xdr:nvCxnSpPr>
        <xdr:cNvPr id="114" name="直線コネクタ 113"/>
        <xdr:cNvCxnSpPr/>
      </xdr:nvCxnSpPr>
      <xdr:spPr>
        <a:xfrm flipV="1">
          <a:off x="3606800" y="728218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50800</xdr:rowOff>
    </xdr:to>
    <xdr:sp macro="" textlink="">
      <xdr:nvSpPr>
        <xdr:cNvPr id="115" name="フローチャート: 判断 114"/>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232410</xdr:rowOff>
    </xdr:from>
    <xdr:ext cx="762000" cy="259080"/>
    <xdr:sp macro="" textlink="">
      <xdr:nvSpPr>
        <xdr:cNvPr id="116" name="テキスト ボックス 115"/>
        <xdr:cNvSpPr txBox="1"/>
      </xdr:nvSpPr>
      <xdr:spPr>
        <a:xfrm>
          <a:off x="3924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172085</xdr:rowOff>
    </xdr:from>
    <xdr:to xmlns:xdr="http://schemas.openxmlformats.org/drawingml/2006/spreadsheetDrawing">
      <xdr:col>18</xdr:col>
      <xdr:colOff>177800</xdr:colOff>
      <xdr:row>37</xdr:row>
      <xdr:rowOff>174625</xdr:rowOff>
    </xdr:to>
    <xdr:cxnSp macro="">
      <xdr:nvCxnSpPr>
        <xdr:cNvPr id="117" name="直線コネクタ 116"/>
        <xdr:cNvCxnSpPr/>
      </xdr:nvCxnSpPr>
      <xdr:spPr>
        <a:xfrm flipV="1">
          <a:off x="2908300" y="729678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141605</xdr:rowOff>
    </xdr:from>
    <xdr:to xmlns:xdr="http://schemas.openxmlformats.org/drawingml/2006/spreadsheetDrawing">
      <xdr:col>19</xdr:col>
      <xdr:colOff>38100</xdr:colOff>
      <xdr:row>37</xdr:row>
      <xdr:rowOff>71120</xdr:rowOff>
    </xdr:to>
    <xdr:sp macro="" textlink="">
      <xdr:nvSpPr>
        <xdr:cNvPr id="118" name="フローチャート: 判断 117"/>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252730</xdr:rowOff>
    </xdr:from>
    <xdr:ext cx="762000" cy="259080"/>
    <xdr:sp macro="" textlink="">
      <xdr:nvSpPr>
        <xdr:cNvPr id="119" name="テキスト ボックス 118"/>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152400</xdr:rowOff>
    </xdr:from>
    <xdr:to xmlns:xdr="http://schemas.openxmlformats.org/drawingml/2006/spreadsheetDrawing">
      <xdr:col>15</xdr:col>
      <xdr:colOff>101600</xdr:colOff>
      <xdr:row>37</xdr:row>
      <xdr:rowOff>81915</xdr:rowOff>
    </xdr:to>
    <xdr:sp macro="" textlink="">
      <xdr:nvSpPr>
        <xdr:cNvPr id="120" name="フローチャート: 判断 119"/>
        <xdr:cNvSpPr/>
      </xdr:nvSpPr>
      <xdr:spPr>
        <a:xfrm>
          <a:off x="2857500" y="71056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263525</xdr:rowOff>
    </xdr:from>
    <xdr:ext cx="762000" cy="259080"/>
    <xdr:sp macro="" textlink="">
      <xdr:nvSpPr>
        <xdr:cNvPr id="121" name="テキスト ボックス 120"/>
        <xdr:cNvSpPr txBox="1"/>
      </xdr:nvSpPr>
      <xdr:spPr>
        <a:xfrm>
          <a:off x="252730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2" name="テキスト ボックス 121"/>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68580</xdr:rowOff>
    </xdr:from>
    <xdr:to xmlns:xdr="http://schemas.openxmlformats.org/drawingml/2006/spreadsheetDrawing">
      <xdr:col>29</xdr:col>
      <xdr:colOff>177800</xdr:colOff>
      <xdr:row>37</xdr:row>
      <xdr:rowOff>170815</xdr:rowOff>
    </xdr:to>
    <xdr:sp macro="" textlink="">
      <xdr:nvSpPr>
        <xdr:cNvPr id="127" name="楕円 126"/>
        <xdr:cNvSpPr/>
      </xdr:nvSpPr>
      <xdr:spPr>
        <a:xfrm>
          <a:off x="5600700" y="7193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40640</xdr:rowOff>
    </xdr:from>
    <xdr:ext cx="758825" cy="256540"/>
    <xdr:sp macro="" textlink="">
      <xdr:nvSpPr>
        <xdr:cNvPr id="128" name="人口1人当たり決算額の推移該当値テキスト445"/>
        <xdr:cNvSpPr txBox="1"/>
      </xdr:nvSpPr>
      <xdr:spPr>
        <a:xfrm>
          <a:off x="5740400" y="716534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57785</xdr:rowOff>
    </xdr:from>
    <xdr:to xmlns:xdr="http://schemas.openxmlformats.org/drawingml/2006/spreadsheetDrawing">
      <xdr:col>26</xdr:col>
      <xdr:colOff>101600</xdr:colOff>
      <xdr:row>37</xdr:row>
      <xdr:rowOff>158750</xdr:rowOff>
    </xdr:to>
    <xdr:sp macro="" textlink="">
      <xdr:nvSpPr>
        <xdr:cNvPr id="129" name="楕円 128"/>
        <xdr:cNvSpPr/>
      </xdr:nvSpPr>
      <xdr:spPr>
        <a:xfrm>
          <a:off x="4953000" y="7182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144145</xdr:rowOff>
    </xdr:from>
    <xdr:ext cx="736600" cy="255905"/>
    <xdr:sp macro="" textlink="">
      <xdr:nvSpPr>
        <xdr:cNvPr id="130" name="テキスト ボックス 129"/>
        <xdr:cNvSpPr txBox="1"/>
      </xdr:nvSpPr>
      <xdr:spPr>
        <a:xfrm>
          <a:off x="4622800" y="72688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106045</xdr:rowOff>
    </xdr:from>
    <xdr:to xmlns:xdr="http://schemas.openxmlformats.org/drawingml/2006/spreadsheetDrawing">
      <xdr:col>22</xdr:col>
      <xdr:colOff>165100</xdr:colOff>
      <xdr:row>37</xdr:row>
      <xdr:rowOff>208280</xdr:rowOff>
    </xdr:to>
    <xdr:sp macro="" textlink="">
      <xdr:nvSpPr>
        <xdr:cNvPr id="131" name="楕円 130"/>
        <xdr:cNvSpPr/>
      </xdr:nvSpPr>
      <xdr:spPr>
        <a:xfrm>
          <a:off x="4254500" y="72307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193675</xdr:rowOff>
    </xdr:from>
    <xdr:ext cx="762000" cy="258445"/>
    <xdr:sp macro="" textlink="">
      <xdr:nvSpPr>
        <xdr:cNvPr id="132" name="テキスト ボックス 131"/>
        <xdr:cNvSpPr txBox="1"/>
      </xdr:nvSpPr>
      <xdr:spPr>
        <a:xfrm>
          <a:off x="3924300" y="731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121285</xdr:rowOff>
    </xdr:from>
    <xdr:to xmlns:xdr="http://schemas.openxmlformats.org/drawingml/2006/spreadsheetDrawing">
      <xdr:col>19</xdr:col>
      <xdr:colOff>38100</xdr:colOff>
      <xdr:row>37</xdr:row>
      <xdr:rowOff>223520</xdr:rowOff>
    </xdr:to>
    <xdr:sp macro="" textlink="">
      <xdr:nvSpPr>
        <xdr:cNvPr id="133" name="楕円 132"/>
        <xdr:cNvSpPr/>
      </xdr:nvSpPr>
      <xdr:spPr>
        <a:xfrm>
          <a:off x="3556000" y="72459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207010</xdr:rowOff>
    </xdr:from>
    <xdr:ext cx="762000" cy="259080"/>
    <xdr:sp macro="" textlink="">
      <xdr:nvSpPr>
        <xdr:cNvPr id="134" name="テキスト ボックス 133"/>
        <xdr:cNvSpPr txBox="1"/>
      </xdr:nvSpPr>
      <xdr:spPr>
        <a:xfrm>
          <a:off x="3225800" y="733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123825</xdr:rowOff>
    </xdr:from>
    <xdr:to xmlns:xdr="http://schemas.openxmlformats.org/drawingml/2006/spreadsheetDrawing">
      <xdr:col>15</xdr:col>
      <xdr:colOff>101600</xdr:colOff>
      <xdr:row>37</xdr:row>
      <xdr:rowOff>226060</xdr:rowOff>
    </xdr:to>
    <xdr:sp macro="" textlink="">
      <xdr:nvSpPr>
        <xdr:cNvPr id="135" name="楕円 134"/>
        <xdr:cNvSpPr/>
      </xdr:nvSpPr>
      <xdr:spPr>
        <a:xfrm>
          <a:off x="2857500" y="7248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209550</xdr:rowOff>
    </xdr:from>
    <xdr:ext cx="762000" cy="259080"/>
    <xdr:sp macro="" textlink="">
      <xdr:nvSpPr>
        <xdr:cNvPr id="136" name="テキスト ボックス 135"/>
        <xdr:cNvSpPr txBox="1"/>
      </xdr:nvSpPr>
      <xdr:spPr>
        <a:xfrm>
          <a:off x="25273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7,601
7,512
49.36
4,729,015
4,454,887
228,452
2,807,400
4,288,506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2455" cy="259080"/>
    <xdr:sp macro="" textlink="">
      <xdr:nvSpPr>
        <xdr:cNvPr id="46" name="テキスト ボックス 45"/>
        <xdr:cNvSpPr txBox="1"/>
      </xdr:nvSpPr>
      <xdr:spPr>
        <a:xfrm>
          <a:off x="166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2455" cy="255905"/>
    <xdr:sp macro="" textlink="">
      <xdr:nvSpPr>
        <xdr:cNvPr id="48" name="テキスト ボックス 47"/>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133350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534670" cy="255905"/>
    <xdr:sp macro="" textlink="">
      <xdr:nvSpPr>
        <xdr:cNvPr id="57" name="人件費最小値テキスト"/>
        <xdr:cNvSpPr txBox="1"/>
      </xdr:nvSpPr>
      <xdr:spPr>
        <a:xfrm>
          <a:off x="4686300" y="65100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80010</xdr:rowOff>
    </xdr:from>
    <xdr:ext cx="598805" cy="259080"/>
    <xdr:sp macro="" textlink="">
      <xdr:nvSpPr>
        <xdr:cNvPr id="59" name="人件費最大値テキスト"/>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133350</xdr:rowOff>
    </xdr:from>
    <xdr:to xmlns:xdr="http://schemas.openxmlformats.org/drawingml/2006/spreadsheetDrawing">
      <xdr:col>24</xdr:col>
      <xdr:colOff>152400</xdr:colOff>
      <xdr:row>29</xdr:row>
      <xdr:rowOff>133350</xdr:rowOff>
    </xdr:to>
    <xdr:cxnSp macro="">
      <xdr:nvCxnSpPr>
        <xdr:cNvPr id="60" name="直線コネクタ 59"/>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103505</xdr:rowOff>
    </xdr:from>
    <xdr:to xmlns:xdr="http://schemas.openxmlformats.org/drawingml/2006/spreadsheetDrawing">
      <xdr:col>24</xdr:col>
      <xdr:colOff>63500</xdr:colOff>
      <xdr:row>37</xdr:row>
      <xdr:rowOff>8255</xdr:rowOff>
    </xdr:to>
    <xdr:cxnSp macro="">
      <xdr:nvCxnSpPr>
        <xdr:cNvPr id="61" name="直線コネクタ 60"/>
        <xdr:cNvCxnSpPr/>
      </xdr:nvCxnSpPr>
      <xdr:spPr>
        <a:xfrm flipV="1">
          <a:off x="3797300" y="62757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63500</xdr:rowOff>
    </xdr:from>
    <xdr:ext cx="598805" cy="255905"/>
    <xdr:sp macro="" textlink="">
      <xdr:nvSpPr>
        <xdr:cNvPr id="62" name="人件費平均値テキスト"/>
        <xdr:cNvSpPr txBox="1"/>
      </xdr:nvSpPr>
      <xdr:spPr>
        <a:xfrm>
          <a:off x="4686300" y="57213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40640</xdr:rowOff>
    </xdr:from>
    <xdr:to xmlns:xdr="http://schemas.openxmlformats.org/drawingml/2006/spreadsheetDrawing">
      <xdr:col>24</xdr:col>
      <xdr:colOff>114300</xdr:colOff>
      <xdr:row>34</xdr:row>
      <xdr:rowOff>142240</xdr:rowOff>
    </xdr:to>
    <xdr:sp macro="" textlink="">
      <xdr:nvSpPr>
        <xdr:cNvPr id="63" name="フローチャート: 判断 62"/>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8255</xdr:rowOff>
    </xdr:from>
    <xdr:to xmlns:xdr="http://schemas.openxmlformats.org/drawingml/2006/spreadsheetDrawing">
      <xdr:col>19</xdr:col>
      <xdr:colOff>177800</xdr:colOff>
      <xdr:row>37</xdr:row>
      <xdr:rowOff>48260</xdr:rowOff>
    </xdr:to>
    <xdr:cxnSp macro="">
      <xdr:nvCxnSpPr>
        <xdr:cNvPr id="64" name="直線コネクタ 63"/>
        <xdr:cNvCxnSpPr/>
      </xdr:nvCxnSpPr>
      <xdr:spPr>
        <a:xfrm flipV="1">
          <a:off x="2908300" y="6351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65" name="フローチャート: 判断 64"/>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86360</xdr:rowOff>
    </xdr:from>
    <xdr:ext cx="595630" cy="255905"/>
    <xdr:sp macro="" textlink="">
      <xdr:nvSpPr>
        <xdr:cNvPr id="66" name="テキスト ボックス 65"/>
        <xdr:cNvSpPr txBox="1"/>
      </xdr:nvSpPr>
      <xdr:spPr>
        <a:xfrm>
          <a:off x="3497580" y="5744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48260</xdr:rowOff>
    </xdr:from>
    <xdr:to xmlns:xdr="http://schemas.openxmlformats.org/drawingml/2006/spreadsheetDrawing">
      <xdr:col>15</xdr:col>
      <xdr:colOff>50800</xdr:colOff>
      <xdr:row>37</xdr:row>
      <xdr:rowOff>76200</xdr:rowOff>
    </xdr:to>
    <xdr:cxnSp macro="">
      <xdr:nvCxnSpPr>
        <xdr:cNvPr id="67" name="直線コネクタ 66"/>
        <xdr:cNvCxnSpPr/>
      </xdr:nvCxnSpPr>
      <xdr:spPr>
        <a:xfrm flipV="1">
          <a:off x="2019300" y="6391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68" name="フローチャート: 判断 67"/>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118110</xdr:rowOff>
    </xdr:from>
    <xdr:ext cx="595630" cy="259080"/>
    <xdr:sp macro="" textlink="">
      <xdr:nvSpPr>
        <xdr:cNvPr id="69" name="テキスト ボックス 68"/>
        <xdr:cNvSpPr txBox="1"/>
      </xdr:nvSpPr>
      <xdr:spPr>
        <a:xfrm>
          <a:off x="2608580" y="57759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76200</xdr:rowOff>
    </xdr:from>
    <xdr:to xmlns:xdr="http://schemas.openxmlformats.org/drawingml/2006/spreadsheetDrawing">
      <xdr:col>10</xdr:col>
      <xdr:colOff>114300</xdr:colOff>
      <xdr:row>37</xdr:row>
      <xdr:rowOff>100330</xdr:rowOff>
    </xdr:to>
    <xdr:cxnSp macro="">
      <xdr:nvCxnSpPr>
        <xdr:cNvPr id="70" name="直線コネクタ 69"/>
        <xdr:cNvCxnSpPr/>
      </xdr:nvCxnSpPr>
      <xdr:spPr>
        <a:xfrm flipV="1">
          <a:off x="1130300" y="64198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71" name="フローチャート: 判断 70"/>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127000</xdr:rowOff>
    </xdr:from>
    <xdr:ext cx="595630" cy="259080"/>
    <xdr:sp macro="" textlink="">
      <xdr:nvSpPr>
        <xdr:cNvPr id="72" name="テキスト ボックス 71"/>
        <xdr:cNvSpPr txBox="1"/>
      </xdr:nvSpPr>
      <xdr:spPr>
        <a:xfrm>
          <a:off x="1719580" y="5784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45085</xdr:rowOff>
    </xdr:from>
    <xdr:to xmlns:xdr="http://schemas.openxmlformats.org/drawingml/2006/spreadsheetDrawing">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163195</xdr:rowOff>
    </xdr:from>
    <xdr:ext cx="595630" cy="259080"/>
    <xdr:sp macro="" textlink="">
      <xdr:nvSpPr>
        <xdr:cNvPr id="74" name="テキスト ボックス 73"/>
        <xdr:cNvSpPr txBox="1"/>
      </xdr:nvSpPr>
      <xdr:spPr>
        <a:xfrm>
          <a:off x="830580" y="58210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52705</xdr:rowOff>
    </xdr:from>
    <xdr:to xmlns:xdr="http://schemas.openxmlformats.org/drawingml/2006/spreadsheetDrawing">
      <xdr:col>24</xdr:col>
      <xdr:colOff>114300</xdr:colOff>
      <xdr:row>36</xdr:row>
      <xdr:rowOff>154940</xdr:rowOff>
    </xdr:to>
    <xdr:sp macro="" textlink="">
      <xdr:nvSpPr>
        <xdr:cNvPr id="80" name="楕円 79"/>
        <xdr:cNvSpPr/>
      </xdr:nvSpPr>
      <xdr:spPr>
        <a:xfrm>
          <a:off x="45847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31115</xdr:rowOff>
    </xdr:from>
    <xdr:ext cx="598805" cy="255905"/>
    <xdr:sp macro="" textlink="">
      <xdr:nvSpPr>
        <xdr:cNvPr id="81" name="人件費該当値テキスト"/>
        <xdr:cNvSpPr txBox="1"/>
      </xdr:nvSpPr>
      <xdr:spPr>
        <a:xfrm>
          <a:off x="4686300" y="62033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128905</xdr:rowOff>
    </xdr:from>
    <xdr:to xmlns:xdr="http://schemas.openxmlformats.org/drawingml/2006/spreadsheetDrawing">
      <xdr:col>20</xdr:col>
      <xdr:colOff>38100</xdr:colOff>
      <xdr:row>37</xdr:row>
      <xdr:rowOff>59055</xdr:rowOff>
    </xdr:to>
    <xdr:sp macro="" textlink="">
      <xdr:nvSpPr>
        <xdr:cNvPr id="82" name="楕円 81"/>
        <xdr:cNvSpPr/>
      </xdr:nvSpPr>
      <xdr:spPr>
        <a:xfrm>
          <a:off x="3746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50165</xdr:rowOff>
    </xdr:from>
    <xdr:ext cx="531495" cy="259080"/>
    <xdr:sp macro="" textlink="">
      <xdr:nvSpPr>
        <xdr:cNvPr id="83" name="テキスト ボックス 82"/>
        <xdr:cNvSpPr txBox="1"/>
      </xdr:nvSpPr>
      <xdr:spPr>
        <a:xfrm>
          <a:off x="3529965" y="6393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84" name="楕円 83"/>
        <xdr:cNvSpPr/>
      </xdr:nvSpPr>
      <xdr:spPr>
        <a:xfrm>
          <a:off x="2857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90170</xdr:rowOff>
    </xdr:from>
    <xdr:ext cx="531495" cy="259080"/>
    <xdr:sp macro="" textlink="">
      <xdr:nvSpPr>
        <xdr:cNvPr id="85" name="テキスト ボックス 84"/>
        <xdr:cNvSpPr txBox="1"/>
      </xdr:nvSpPr>
      <xdr:spPr>
        <a:xfrm>
          <a:off x="2640965" y="6433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25400</xdr:rowOff>
    </xdr:from>
    <xdr:to xmlns:xdr="http://schemas.openxmlformats.org/drawingml/2006/spreadsheetDrawing">
      <xdr:col>10</xdr:col>
      <xdr:colOff>165100</xdr:colOff>
      <xdr:row>37</xdr:row>
      <xdr:rowOff>127000</xdr:rowOff>
    </xdr:to>
    <xdr:sp macro="" textlink="">
      <xdr:nvSpPr>
        <xdr:cNvPr id="86" name="楕円 85"/>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118110</xdr:rowOff>
    </xdr:from>
    <xdr:ext cx="531495" cy="259080"/>
    <xdr:sp macro="" textlink="">
      <xdr:nvSpPr>
        <xdr:cNvPr id="87" name="テキスト ボックス 86"/>
        <xdr:cNvSpPr txBox="1"/>
      </xdr:nvSpPr>
      <xdr:spPr>
        <a:xfrm>
          <a:off x="1751965" y="646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49530</xdr:rowOff>
    </xdr:from>
    <xdr:to xmlns:xdr="http://schemas.openxmlformats.org/drawingml/2006/spreadsheetDrawing">
      <xdr:col>6</xdr:col>
      <xdr:colOff>38100</xdr:colOff>
      <xdr:row>37</xdr:row>
      <xdr:rowOff>151130</xdr:rowOff>
    </xdr:to>
    <xdr:sp macro="" textlink="">
      <xdr:nvSpPr>
        <xdr:cNvPr id="88" name="楕円 87"/>
        <xdr:cNvSpPr/>
      </xdr:nvSpPr>
      <xdr:spPr>
        <a:xfrm>
          <a:off x="1079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142240</xdr:rowOff>
    </xdr:from>
    <xdr:ext cx="531495" cy="259080"/>
    <xdr:sp macro="" textlink="">
      <xdr:nvSpPr>
        <xdr:cNvPr id="89" name="テキスト ボックス 88"/>
        <xdr:cNvSpPr txBox="1"/>
      </xdr:nvSpPr>
      <xdr:spPr>
        <a:xfrm>
          <a:off x="862965" y="6485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745" cy="255905"/>
    <xdr:sp macro="" textlink="">
      <xdr:nvSpPr>
        <xdr:cNvPr id="101" name="テキスト ボックス 100"/>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2625" cy="255905"/>
    <xdr:sp macro="" textlink="">
      <xdr:nvSpPr>
        <xdr:cNvPr id="103" name="テキスト ボックス 102"/>
        <xdr:cNvSpPr txBox="1"/>
      </xdr:nvSpPr>
      <xdr:spPr>
        <a:xfrm>
          <a:off x="76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2625" cy="255905"/>
    <xdr:sp macro="" textlink="">
      <xdr:nvSpPr>
        <xdr:cNvPr id="105" name="テキスト ボックス 104"/>
        <xdr:cNvSpPr txBox="1"/>
      </xdr:nvSpPr>
      <xdr:spPr>
        <a:xfrm>
          <a:off x="76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2625" cy="255905"/>
    <xdr:sp macro="" textlink="">
      <xdr:nvSpPr>
        <xdr:cNvPr id="107" name="テキスト ボックス 106"/>
        <xdr:cNvSpPr txBox="1"/>
      </xdr:nvSpPr>
      <xdr:spPr>
        <a:xfrm>
          <a:off x="76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09" name="テキスト ボックス 108"/>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123190</xdr:rowOff>
    </xdr:from>
    <xdr:to xmlns:xdr="http://schemas.openxmlformats.org/drawingml/2006/spreadsheetDrawing">
      <xdr:col>24</xdr:col>
      <xdr:colOff>62865</xdr:colOff>
      <xdr:row>58</xdr:row>
      <xdr:rowOff>112395</xdr:rowOff>
    </xdr:to>
    <xdr:cxnSp macro="">
      <xdr:nvCxnSpPr>
        <xdr:cNvPr id="111" name="直線コネクタ 110"/>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2" name="物件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112395</xdr:rowOff>
    </xdr:from>
    <xdr:to xmlns:xdr="http://schemas.openxmlformats.org/drawingml/2006/spreadsheetDrawing">
      <xdr:col>24</xdr:col>
      <xdr:colOff>152400</xdr:colOff>
      <xdr:row>58</xdr:row>
      <xdr:rowOff>112395</xdr:rowOff>
    </xdr:to>
    <xdr:cxnSp macro="">
      <xdr:nvCxnSpPr>
        <xdr:cNvPr id="113" name="直線コネクタ 112"/>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69850</xdr:rowOff>
    </xdr:from>
    <xdr:ext cx="690245" cy="259080"/>
    <xdr:sp macro="" textlink="">
      <xdr:nvSpPr>
        <xdr:cNvPr id="114" name="物件費最大値テキスト"/>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123190</xdr:rowOff>
    </xdr:from>
    <xdr:to xmlns:xdr="http://schemas.openxmlformats.org/drawingml/2006/spreadsheetDrawing">
      <xdr:col>24</xdr:col>
      <xdr:colOff>152400</xdr:colOff>
      <xdr:row>51</xdr:row>
      <xdr:rowOff>123190</xdr:rowOff>
    </xdr:to>
    <xdr:cxnSp macro="">
      <xdr:nvCxnSpPr>
        <xdr:cNvPr id="115" name="直線コネクタ 114"/>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99695</xdr:rowOff>
    </xdr:from>
    <xdr:to xmlns:xdr="http://schemas.openxmlformats.org/drawingml/2006/spreadsheetDrawing">
      <xdr:col>24</xdr:col>
      <xdr:colOff>63500</xdr:colOff>
      <xdr:row>58</xdr:row>
      <xdr:rowOff>101600</xdr:rowOff>
    </xdr:to>
    <xdr:cxnSp macro="">
      <xdr:nvCxnSpPr>
        <xdr:cNvPr id="116" name="直線コネクタ 115"/>
        <xdr:cNvCxnSpPr/>
      </xdr:nvCxnSpPr>
      <xdr:spPr>
        <a:xfrm flipV="1">
          <a:off x="3797300" y="100437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22225</xdr:rowOff>
    </xdr:from>
    <xdr:ext cx="598805" cy="258445"/>
    <xdr:sp macro="" textlink="">
      <xdr:nvSpPr>
        <xdr:cNvPr id="117" name="物件費平均値テキスト"/>
        <xdr:cNvSpPr txBox="1"/>
      </xdr:nvSpPr>
      <xdr:spPr>
        <a:xfrm>
          <a:off x="4686300" y="97948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170815</xdr:rowOff>
    </xdr:from>
    <xdr:to xmlns:xdr="http://schemas.openxmlformats.org/drawingml/2006/spreadsheetDrawing">
      <xdr:col>24</xdr:col>
      <xdr:colOff>114300</xdr:colOff>
      <xdr:row>58</xdr:row>
      <xdr:rowOff>100965</xdr:rowOff>
    </xdr:to>
    <xdr:sp macro="" textlink="">
      <xdr:nvSpPr>
        <xdr:cNvPr id="118" name="フローチャート: 判断 117"/>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99695</xdr:rowOff>
    </xdr:from>
    <xdr:to xmlns:xdr="http://schemas.openxmlformats.org/drawingml/2006/spreadsheetDrawing">
      <xdr:col>19</xdr:col>
      <xdr:colOff>177800</xdr:colOff>
      <xdr:row>58</xdr:row>
      <xdr:rowOff>101600</xdr:rowOff>
    </xdr:to>
    <xdr:cxnSp macro="">
      <xdr:nvCxnSpPr>
        <xdr:cNvPr id="119" name="直線コネクタ 118"/>
        <xdr:cNvCxnSpPr/>
      </xdr:nvCxnSpPr>
      <xdr:spPr>
        <a:xfrm>
          <a:off x="2908300" y="10043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121285</xdr:rowOff>
    </xdr:to>
    <xdr:sp macro="" textlink="">
      <xdr:nvSpPr>
        <xdr:cNvPr id="120" name="フローチャート: 判断 119"/>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137795</xdr:rowOff>
    </xdr:from>
    <xdr:ext cx="595630" cy="259080"/>
    <xdr:sp macro="" textlink="">
      <xdr:nvSpPr>
        <xdr:cNvPr id="121" name="テキスト ボックス 120"/>
        <xdr:cNvSpPr txBox="1"/>
      </xdr:nvSpPr>
      <xdr:spPr>
        <a:xfrm>
          <a:off x="3497580" y="97389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99695</xdr:rowOff>
    </xdr:from>
    <xdr:to xmlns:xdr="http://schemas.openxmlformats.org/drawingml/2006/spreadsheetDrawing">
      <xdr:col>15</xdr:col>
      <xdr:colOff>50800</xdr:colOff>
      <xdr:row>58</xdr:row>
      <xdr:rowOff>100330</xdr:rowOff>
    </xdr:to>
    <xdr:cxnSp macro="">
      <xdr:nvCxnSpPr>
        <xdr:cNvPr id="122" name="直線コネクタ 121"/>
        <xdr:cNvCxnSpPr/>
      </xdr:nvCxnSpPr>
      <xdr:spPr>
        <a:xfrm flipV="1">
          <a:off x="2019300" y="100437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23" name="フローチャート: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139065</xdr:rowOff>
    </xdr:from>
    <xdr:ext cx="595630" cy="259080"/>
    <xdr:sp macro="" textlink="">
      <xdr:nvSpPr>
        <xdr:cNvPr id="124" name="テキスト ボックス 123"/>
        <xdr:cNvSpPr txBox="1"/>
      </xdr:nvSpPr>
      <xdr:spPr>
        <a:xfrm>
          <a:off x="2608580" y="97402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100330</xdr:rowOff>
    </xdr:from>
    <xdr:to xmlns:xdr="http://schemas.openxmlformats.org/drawingml/2006/spreadsheetDrawing">
      <xdr:col>10</xdr:col>
      <xdr:colOff>114300</xdr:colOff>
      <xdr:row>58</xdr:row>
      <xdr:rowOff>102870</xdr:rowOff>
    </xdr:to>
    <xdr:cxnSp macro="">
      <xdr:nvCxnSpPr>
        <xdr:cNvPr id="125" name="直線コネクタ 124"/>
        <xdr:cNvCxnSpPr/>
      </xdr:nvCxnSpPr>
      <xdr:spPr>
        <a:xfrm flipV="1">
          <a:off x="1130300" y="100444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26" name="フローチャート: 判断 125"/>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145415</xdr:rowOff>
    </xdr:from>
    <xdr:ext cx="595630" cy="255905"/>
    <xdr:sp macro="" textlink="">
      <xdr:nvSpPr>
        <xdr:cNvPr id="127" name="テキスト ボックス 126"/>
        <xdr:cNvSpPr txBox="1"/>
      </xdr:nvSpPr>
      <xdr:spPr>
        <a:xfrm>
          <a:off x="1719580" y="97466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147955</xdr:rowOff>
    </xdr:from>
    <xdr:ext cx="595630" cy="258445"/>
    <xdr:sp macro="" textlink="">
      <xdr:nvSpPr>
        <xdr:cNvPr id="129" name="テキスト ボックス 128"/>
        <xdr:cNvSpPr txBox="1"/>
      </xdr:nvSpPr>
      <xdr:spPr>
        <a:xfrm>
          <a:off x="830580" y="97491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48895</xdr:rowOff>
    </xdr:from>
    <xdr:to xmlns:xdr="http://schemas.openxmlformats.org/drawingml/2006/spreadsheetDrawing">
      <xdr:col>24</xdr:col>
      <xdr:colOff>114300</xdr:colOff>
      <xdr:row>58</xdr:row>
      <xdr:rowOff>150495</xdr:rowOff>
    </xdr:to>
    <xdr:sp macro="" textlink="">
      <xdr:nvSpPr>
        <xdr:cNvPr id="135" name="楕円 134"/>
        <xdr:cNvSpPr/>
      </xdr:nvSpPr>
      <xdr:spPr>
        <a:xfrm>
          <a:off x="45847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149225</xdr:rowOff>
    </xdr:from>
    <xdr:ext cx="534670" cy="259080"/>
    <xdr:sp macro="" textlink="">
      <xdr:nvSpPr>
        <xdr:cNvPr id="136" name="物件費該当値テキスト"/>
        <xdr:cNvSpPr txBox="1"/>
      </xdr:nvSpPr>
      <xdr:spPr>
        <a:xfrm>
          <a:off x="4686300" y="9921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50800</xdr:rowOff>
    </xdr:from>
    <xdr:to xmlns:xdr="http://schemas.openxmlformats.org/drawingml/2006/spreadsheetDrawing">
      <xdr:col>20</xdr:col>
      <xdr:colOff>38100</xdr:colOff>
      <xdr:row>58</xdr:row>
      <xdr:rowOff>152400</xdr:rowOff>
    </xdr:to>
    <xdr:sp macro="" textlink="">
      <xdr:nvSpPr>
        <xdr:cNvPr id="137" name="楕円 136"/>
        <xdr:cNvSpPr/>
      </xdr:nvSpPr>
      <xdr:spPr>
        <a:xfrm>
          <a:off x="3746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143510</xdr:rowOff>
    </xdr:from>
    <xdr:ext cx="531495" cy="255905"/>
    <xdr:sp macro="" textlink="">
      <xdr:nvSpPr>
        <xdr:cNvPr id="138" name="テキスト ボックス 137"/>
        <xdr:cNvSpPr txBox="1"/>
      </xdr:nvSpPr>
      <xdr:spPr>
        <a:xfrm>
          <a:off x="3529965" y="10087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48895</xdr:rowOff>
    </xdr:from>
    <xdr:to xmlns:xdr="http://schemas.openxmlformats.org/drawingml/2006/spreadsheetDrawing">
      <xdr:col>15</xdr:col>
      <xdr:colOff>101600</xdr:colOff>
      <xdr:row>58</xdr:row>
      <xdr:rowOff>150495</xdr:rowOff>
    </xdr:to>
    <xdr:sp macro="" textlink="">
      <xdr:nvSpPr>
        <xdr:cNvPr id="139" name="楕円 138"/>
        <xdr:cNvSpPr/>
      </xdr:nvSpPr>
      <xdr:spPr>
        <a:xfrm>
          <a:off x="2857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141605</xdr:rowOff>
    </xdr:from>
    <xdr:ext cx="531495" cy="259080"/>
    <xdr:sp macro="" textlink="">
      <xdr:nvSpPr>
        <xdr:cNvPr id="140" name="テキスト ボックス 139"/>
        <xdr:cNvSpPr txBox="1"/>
      </xdr:nvSpPr>
      <xdr:spPr>
        <a:xfrm>
          <a:off x="2640965" y="10085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49530</xdr:rowOff>
    </xdr:from>
    <xdr:to xmlns:xdr="http://schemas.openxmlformats.org/drawingml/2006/spreadsheetDrawing">
      <xdr:col>10</xdr:col>
      <xdr:colOff>165100</xdr:colOff>
      <xdr:row>58</xdr:row>
      <xdr:rowOff>151130</xdr:rowOff>
    </xdr:to>
    <xdr:sp macro="" textlink="">
      <xdr:nvSpPr>
        <xdr:cNvPr id="141" name="楕円 140"/>
        <xdr:cNvSpPr/>
      </xdr:nvSpPr>
      <xdr:spPr>
        <a:xfrm>
          <a:off x="1968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142240</xdr:rowOff>
    </xdr:from>
    <xdr:ext cx="531495" cy="259080"/>
    <xdr:sp macro="" textlink="">
      <xdr:nvSpPr>
        <xdr:cNvPr id="142" name="テキスト ボックス 141"/>
        <xdr:cNvSpPr txBox="1"/>
      </xdr:nvSpPr>
      <xdr:spPr>
        <a:xfrm>
          <a:off x="1751965" y="1008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52070</xdr:rowOff>
    </xdr:from>
    <xdr:to xmlns:xdr="http://schemas.openxmlformats.org/drawingml/2006/spreadsheetDrawing">
      <xdr:col>6</xdr:col>
      <xdr:colOff>38100</xdr:colOff>
      <xdr:row>58</xdr:row>
      <xdr:rowOff>153670</xdr:rowOff>
    </xdr:to>
    <xdr:sp macro="" textlink="">
      <xdr:nvSpPr>
        <xdr:cNvPr id="143" name="楕円 142"/>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144780</xdr:rowOff>
    </xdr:from>
    <xdr:ext cx="531495" cy="255905"/>
    <xdr:sp macro="" textlink="">
      <xdr:nvSpPr>
        <xdr:cNvPr id="144" name="テキスト ボックス 143"/>
        <xdr:cNvSpPr txBox="1"/>
      </xdr:nvSpPr>
      <xdr:spPr>
        <a:xfrm>
          <a:off x="862965" y="10088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3" name="テキスト ボックス 152"/>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6" name="テキスト ボックス 155"/>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0" name="テキスト ボックス 159"/>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6" name="テキスト ボックス 165"/>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20955</xdr:rowOff>
    </xdr:from>
    <xdr:to xmlns:xdr="http://schemas.openxmlformats.org/drawingml/2006/spreadsheetDrawing">
      <xdr:col>24</xdr:col>
      <xdr:colOff>62865</xdr:colOff>
      <xdr:row>79</xdr:row>
      <xdr:rowOff>32385</xdr:rowOff>
    </xdr:to>
    <xdr:cxnSp macro="">
      <xdr:nvCxnSpPr>
        <xdr:cNvPr id="168" name="直線コネクタ 167"/>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139065</xdr:rowOff>
    </xdr:from>
    <xdr:ext cx="534670" cy="259080"/>
    <xdr:sp macro="" textlink="">
      <xdr:nvSpPr>
        <xdr:cNvPr id="171" name="維持補修費最大値テキスト"/>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20955</xdr:rowOff>
    </xdr:from>
    <xdr:to xmlns:xdr="http://schemas.openxmlformats.org/drawingml/2006/spreadsheetDrawing">
      <xdr:col>24</xdr:col>
      <xdr:colOff>152400</xdr:colOff>
      <xdr:row>70</xdr:row>
      <xdr:rowOff>20955</xdr:rowOff>
    </xdr:to>
    <xdr:cxnSp macro="">
      <xdr:nvCxnSpPr>
        <xdr:cNvPr id="172" name="直線コネクタ 171"/>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34290</xdr:rowOff>
    </xdr:from>
    <xdr:to xmlns:xdr="http://schemas.openxmlformats.org/drawingml/2006/spreadsheetDrawing">
      <xdr:col>24</xdr:col>
      <xdr:colOff>63500</xdr:colOff>
      <xdr:row>78</xdr:row>
      <xdr:rowOff>48895</xdr:rowOff>
    </xdr:to>
    <xdr:cxnSp macro="">
      <xdr:nvCxnSpPr>
        <xdr:cNvPr id="173" name="直線コネクタ 172"/>
        <xdr:cNvCxnSpPr/>
      </xdr:nvCxnSpPr>
      <xdr:spPr>
        <a:xfrm>
          <a:off x="3797300" y="134073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69215</xdr:rowOff>
    </xdr:from>
    <xdr:ext cx="534670" cy="259080"/>
    <xdr:sp macro="" textlink="">
      <xdr:nvSpPr>
        <xdr:cNvPr id="174" name="維持補修費平均値テキスト"/>
        <xdr:cNvSpPr txBox="1"/>
      </xdr:nvSpPr>
      <xdr:spPr>
        <a:xfrm>
          <a:off x="4686300" y="13099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75" name="フローチャート: 判断 174"/>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33655</xdr:rowOff>
    </xdr:from>
    <xdr:to xmlns:xdr="http://schemas.openxmlformats.org/drawingml/2006/spreadsheetDrawing">
      <xdr:col>19</xdr:col>
      <xdr:colOff>177800</xdr:colOff>
      <xdr:row>78</xdr:row>
      <xdr:rowOff>34290</xdr:rowOff>
    </xdr:to>
    <xdr:cxnSp macro="">
      <xdr:nvCxnSpPr>
        <xdr:cNvPr id="176" name="直線コネクタ 175"/>
        <xdr:cNvCxnSpPr/>
      </xdr:nvCxnSpPr>
      <xdr:spPr>
        <a:xfrm>
          <a:off x="2908300" y="134067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94615</xdr:rowOff>
    </xdr:from>
    <xdr:to xmlns:xdr="http://schemas.openxmlformats.org/drawingml/2006/spreadsheetDrawing">
      <xdr:col>20</xdr:col>
      <xdr:colOff>38100</xdr:colOff>
      <xdr:row>78</xdr:row>
      <xdr:rowOff>24765</xdr:rowOff>
    </xdr:to>
    <xdr:sp macro="" textlink="">
      <xdr:nvSpPr>
        <xdr:cNvPr id="177" name="フローチャート: 判断 176"/>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41275</xdr:rowOff>
    </xdr:from>
    <xdr:ext cx="531495" cy="255905"/>
    <xdr:sp macro="" textlink="">
      <xdr:nvSpPr>
        <xdr:cNvPr id="178" name="テキスト ボックス 177"/>
        <xdr:cNvSpPr txBox="1"/>
      </xdr:nvSpPr>
      <xdr:spPr>
        <a:xfrm>
          <a:off x="3529965" y="13071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33655</xdr:rowOff>
    </xdr:from>
    <xdr:to xmlns:xdr="http://schemas.openxmlformats.org/drawingml/2006/spreadsheetDrawing">
      <xdr:col>15</xdr:col>
      <xdr:colOff>50800</xdr:colOff>
      <xdr:row>78</xdr:row>
      <xdr:rowOff>59690</xdr:rowOff>
    </xdr:to>
    <xdr:cxnSp macro="">
      <xdr:nvCxnSpPr>
        <xdr:cNvPr id="179" name="直線コネクタ 178"/>
        <xdr:cNvCxnSpPr/>
      </xdr:nvCxnSpPr>
      <xdr:spPr>
        <a:xfrm flipV="1">
          <a:off x="2019300" y="134067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0" name="フローチャート: 判断 179"/>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57150</xdr:rowOff>
    </xdr:from>
    <xdr:ext cx="531495" cy="259080"/>
    <xdr:sp macro="" textlink="">
      <xdr:nvSpPr>
        <xdr:cNvPr id="181" name="テキスト ボックス 180"/>
        <xdr:cNvSpPr txBox="1"/>
      </xdr:nvSpPr>
      <xdr:spPr>
        <a:xfrm>
          <a:off x="2640965" y="13087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59690</xdr:rowOff>
    </xdr:from>
    <xdr:to xmlns:xdr="http://schemas.openxmlformats.org/drawingml/2006/spreadsheetDrawing">
      <xdr:col>10</xdr:col>
      <xdr:colOff>114300</xdr:colOff>
      <xdr:row>78</xdr:row>
      <xdr:rowOff>74930</xdr:rowOff>
    </xdr:to>
    <xdr:cxnSp macro="">
      <xdr:nvCxnSpPr>
        <xdr:cNvPr id="182" name="直線コネクタ 181"/>
        <xdr:cNvCxnSpPr/>
      </xdr:nvCxnSpPr>
      <xdr:spPr>
        <a:xfrm flipV="1">
          <a:off x="1130300" y="13432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3" name="フローチャート: 判断 182"/>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63500</xdr:rowOff>
    </xdr:from>
    <xdr:ext cx="531495" cy="255905"/>
    <xdr:sp macro="" textlink="">
      <xdr:nvSpPr>
        <xdr:cNvPr id="184" name="テキスト ボックス 183"/>
        <xdr:cNvSpPr txBox="1"/>
      </xdr:nvSpPr>
      <xdr:spPr>
        <a:xfrm>
          <a:off x="1751965" y="13093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140970</xdr:rowOff>
    </xdr:from>
    <xdr:to xmlns:xdr="http://schemas.openxmlformats.org/drawingml/2006/spreadsheetDrawing">
      <xdr:col>6</xdr:col>
      <xdr:colOff>38100</xdr:colOff>
      <xdr:row>78</xdr:row>
      <xdr:rowOff>71120</xdr:rowOff>
    </xdr:to>
    <xdr:sp macro="" textlink="">
      <xdr:nvSpPr>
        <xdr:cNvPr id="185" name="フローチャート: 判断 184"/>
        <xdr:cNvSpPr/>
      </xdr:nvSpPr>
      <xdr:spPr>
        <a:xfrm>
          <a:off x="107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87630</xdr:rowOff>
    </xdr:from>
    <xdr:ext cx="531495" cy="255905"/>
    <xdr:sp macro="" textlink="">
      <xdr:nvSpPr>
        <xdr:cNvPr id="186" name="テキスト ボックス 185"/>
        <xdr:cNvSpPr txBox="1"/>
      </xdr:nvSpPr>
      <xdr:spPr>
        <a:xfrm>
          <a:off x="862965" y="13117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169545</xdr:rowOff>
    </xdr:from>
    <xdr:to xmlns:xdr="http://schemas.openxmlformats.org/drawingml/2006/spreadsheetDrawing">
      <xdr:col>24</xdr:col>
      <xdr:colOff>114300</xdr:colOff>
      <xdr:row>78</xdr:row>
      <xdr:rowOff>99695</xdr:rowOff>
    </xdr:to>
    <xdr:sp macro="" textlink="">
      <xdr:nvSpPr>
        <xdr:cNvPr id="192" name="楕円 191"/>
        <xdr:cNvSpPr/>
      </xdr:nvSpPr>
      <xdr:spPr>
        <a:xfrm>
          <a:off x="45847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147955</xdr:rowOff>
    </xdr:from>
    <xdr:ext cx="469900" cy="258445"/>
    <xdr:sp macro="" textlink="">
      <xdr:nvSpPr>
        <xdr:cNvPr id="193" name="維持補修費該当値テキスト"/>
        <xdr:cNvSpPr txBox="1"/>
      </xdr:nvSpPr>
      <xdr:spPr>
        <a:xfrm>
          <a:off x="4686300" y="13349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85090</xdr:rowOff>
    </xdr:to>
    <xdr:sp macro="" textlink="">
      <xdr:nvSpPr>
        <xdr:cNvPr id="194" name="楕円 193"/>
        <xdr:cNvSpPr/>
      </xdr:nvSpPr>
      <xdr:spPr>
        <a:xfrm>
          <a:off x="3746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76200</xdr:rowOff>
    </xdr:from>
    <xdr:ext cx="466725" cy="255905"/>
    <xdr:sp macro="" textlink="">
      <xdr:nvSpPr>
        <xdr:cNvPr id="195" name="テキスト ボックス 194"/>
        <xdr:cNvSpPr txBox="1"/>
      </xdr:nvSpPr>
      <xdr:spPr>
        <a:xfrm>
          <a:off x="3562350" y="13449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154940</xdr:rowOff>
    </xdr:from>
    <xdr:to xmlns:xdr="http://schemas.openxmlformats.org/drawingml/2006/spreadsheetDrawing">
      <xdr:col>15</xdr:col>
      <xdr:colOff>101600</xdr:colOff>
      <xdr:row>78</xdr:row>
      <xdr:rowOff>84455</xdr:rowOff>
    </xdr:to>
    <xdr:sp macro="" textlink="">
      <xdr:nvSpPr>
        <xdr:cNvPr id="196" name="楕円 195"/>
        <xdr:cNvSpPr/>
      </xdr:nvSpPr>
      <xdr:spPr>
        <a:xfrm>
          <a:off x="2857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75565</xdr:rowOff>
    </xdr:from>
    <xdr:ext cx="466725" cy="255905"/>
    <xdr:sp macro="" textlink="">
      <xdr:nvSpPr>
        <xdr:cNvPr id="197" name="テキスト ボックス 196"/>
        <xdr:cNvSpPr txBox="1"/>
      </xdr:nvSpPr>
      <xdr:spPr>
        <a:xfrm>
          <a:off x="2673350" y="134486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8890</xdr:rowOff>
    </xdr:from>
    <xdr:to xmlns:xdr="http://schemas.openxmlformats.org/drawingml/2006/spreadsheetDrawing">
      <xdr:col>10</xdr:col>
      <xdr:colOff>165100</xdr:colOff>
      <xdr:row>78</xdr:row>
      <xdr:rowOff>110490</xdr:rowOff>
    </xdr:to>
    <xdr:sp macro="" textlink="">
      <xdr:nvSpPr>
        <xdr:cNvPr id="198" name="楕円 197"/>
        <xdr:cNvSpPr/>
      </xdr:nvSpPr>
      <xdr:spPr>
        <a:xfrm>
          <a:off x="1968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101600</xdr:rowOff>
    </xdr:from>
    <xdr:ext cx="466725" cy="259080"/>
    <xdr:sp macro="" textlink="">
      <xdr:nvSpPr>
        <xdr:cNvPr id="199" name="テキスト ボックス 198"/>
        <xdr:cNvSpPr txBox="1"/>
      </xdr:nvSpPr>
      <xdr:spPr>
        <a:xfrm>
          <a:off x="1784350" y="13474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24130</xdr:rowOff>
    </xdr:from>
    <xdr:to xmlns:xdr="http://schemas.openxmlformats.org/drawingml/2006/spreadsheetDrawing">
      <xdr:col>6</xdr:col>
      <xdr:colOff>38100</xdr:colOff>
      <xdr:row>78</xdr:row>
      <xdr:rowOff>125730</xdr:rowOff>
    </xdr:to>
    <xdr:sp macro="" textlink="">
      <xdr:nvSpPr>
        <xdr:cNvPr id="200" name="楕円 199"/>
        <xdr:cNvSpPr/>
      </xdr:nvSpPr>
      <xdr:spPr>
        <a:xfrm>
          <a:off x="1079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116840</xdr:rowOff>
    </xdr:from>
    <xdr:ext cx="466725" cy="259080"/>
    <xdr:sp macro="" textlink="">
      <xdr:nvSpPr>
        <xdr:cNvPr id="201" name="テキスト ボックス 200"/>
        <xdr:cNvSpPr txBox="1"/>
      </xdr:nvSpPr>
      <xdr:spPr>
        <a:xfrm>
          <a:off x="895350" y="13489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0" name="テキスト ボックス 209"/>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2" name="テキスト ボックス 211"/>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16" name="テキスト ボックス 215"/>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8" name="テキスト ボックス 217"/>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0" name="テキスト ボックス 219"/>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2" name="テキスト ボックス 221"/>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4" name="テキスト ボックス 223"/>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74930</xdr:rowOff>
    </xdr:from>
    <xdr:to xmlns:xdr="http://schemas.openxmlformats.org/drawingml/2006/spreadsheetDrawing">
      <xdr:col>24</xdr:col>
      <xdr:colOff>62865</xdr:colOff>
      <xdr:row>99</xdr:row>
      <xdr:rowOff>35560</xdr:rowOff>
    </xdr:to>
    <xdr:cxnSp macro="">
      <xdr:nvCxnSpPr>
        <xdr:cNvPr id="226" name="直線コネクタ 225"/>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39370</xdr:rowOff>
    </xdr:from>
    <xdr:ext cx="534670" cy="259080"/>
    <xdr:sp macro="" textlink="">
      <xdr:nvSpPr>
        <xdr:cNvPr id="227" name="扶助費最小値テキスト"/>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35560</xdr:rowOff>
    </xdr:from>
    <xdr:to xmlns:xdr="http://schemas.openxmlformats.org/drawingml/2006/spreadsheetDrawing">
      <xdr:col>24</xdr:col>
      <xdr:colOff>152400</xdr:colOff>
      <xdr:row>99</xdr:row>
      <xdr:rowOff>35560</xdr:rowOff>
    </xdr:to>
    <xdr:cxnSp macro="">
      <xdr:nvCxnSpPr>
        <xdr:cNvPr id="228" name="直線コネクタ 227"/>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21590</xdr:rowOff>
    </xdr:from>
    <xdr:ext cx="598805" cy="259080"/>
    <xdr:sp macro="" textlink="">
      <xdr:nvSpPr>
        <xdr:cNvPr id="229" name="扶助費最大値テキスト"/>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74930</xdr:rowOff>
    </xdr:from>
    <xdr:to xmlns:xdr="http://schemas.openxmlformats.org/drawingml/2006/spreadsheetDrawing">
      <xdr:col>24</xdr:col>
      <xdr:colOff>152400</xdr:colOff>
      <xdr:row>91</xdr:row>
      <xdr:rowOff>74930</xdr:rowOff>
    </xdr:to>
    <xdr:cxnSp macro="">
      <xdr:nvCxnSpPr>
        <xdr:cNvPr id="230" name="直線コネクタ 229"/>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121920</xdr:rowOff>
    </xdr:from>
    <xdr:to xmlns:xdr="http://schemas.openxmlformats.org/drawingml/2006/spreadsheetDrawing">
      <xdr:col>24</xdr:col>
      <xdr:colOff>63500</xdr:colOff>
      <xdr:row>98</xdr:row>
      <xdr:rowOff>138430</xdr:rowOff>
    </xdr:to>
    <xdr:cxnSp macro="">
      <xdr:nvCxnSpPr>
        <xdr:cNvPr id="231" name="直線コネクタ 230"/>
        <xdr:cNvCxnSpPr/>
      </xdr:nvCxnSpPr>
      <xdr:spPr>
        <a:xfrm flipV="1">
          <a:off x="3797300" y="16752570"/>
          <a:ext cx="8382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2" name="扶助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33" name="フローチャート: 判断 232"/>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112395</xdr:rowOff>
    </xdr:from>
    <xdr:to xmlns:xdr="http://schemas.openxmlformats.org/drawingml/2006/spreadsheetDrawing">
      <xdr:col>19</xdr:col>
      <xdr:colOff>177800</xdr:colOff>
      <xdr:row>98</xdr:row>
      <xdr:rowOff>138430</xdr:rowOff>
    </xdr:to>
    <xdr:cxnSp macro="">
      <xdr:nvCxnSpPr>
        <xdr:cNvPr id="234" name="直線コネクタ 233"/>
        <xdr:cNvCxnSpPr/>
      </xdr:nvCxnSpPr>
      <xdr:spPr>
        <a:xfrm>
          <a:off x="2908300" y="169144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35" name="フローチャート: 判断 234"/>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166370</xdr:rowOff>
    </xdr:from>
    <xdr:ext cx="531495" cy="255905"/>
    <xdr:sp macro="" textlink="">
      <xdr:nvSpPr>
        <xdr:cNvPr id="236" name="テキスト ボックス 235"/>
        <xdr:cNvSpPr txBox="1"/>
      </xdr:nvSpPr>
      <xdr:spPr>
        <a:xfrm>
          <a:off x="3529965" y="16454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171450</xdr:rowOff>
    </xdr:from>
    <xdr:to xmlns:xdr="http://schemas.openxmlformats.org/drawingml/2006/spreadsheetDrawing">
      <xdr:col>15</xdr:col>
      <xdr:colOff>50800</xdr:colOff>
      <xdr:row>98</xdr:row>
      <xdr:rowOff>112395</xdr:rowOff>
    </xdr:to>
    <xdr:cxnSp macro="">
      <xdr:nvCxnSpPr>
        <xdr:cNvPr id="237" name="直線コネクタ 236"/>
        <xdr:cNvCxnSpPr/>
      </xdr:nvCxnSpPr>
      <xdr:spPr>
        <a:xfrm>
          <a:off x="2019300" y="1680210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38" name="フローチャート: 判断 237"/>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31495" cy="259080"/>
    <xdr:sp macro="" textlink="">
      <xdr:nvSpPr>
        <xdr:cNvPr id="239" name="テキスト ボックス 238"/>
        <xdr:cNvSpPr txBox="1"/>
      </xdr:nvSpPr>
      <xdr:spPr>
        <a:xfrm>
          <a:off x="2640965" y="16494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171450</xdr:rowOff>
    </xdr:from>
    <xdr:to xmlns:xdr="http://schemas.openxmlformats.org/drawingml/2006/spreadsheetDrawing">
      <xdr:col>10</xdr:col>
      <xdr:colOff>114300</xdr:colOff>
      <xdr:row>98</xdr:row>
      <xdr:rowOff>135255</xdr:rowOff>
    </xdr:to>
    <xdr:cxnSp macro="">
      <xdr:nvCxnSpPr>
        <xdr:cNvPr id="240" name="直線コネクタ 239"/>
        <xdr:cNvCxnSpPr/>
      </xdr:nvCxnSpPr>
      <xdr:spPr>
        <a:xfrm flipV="1">
          <a:off x="1130300" y="1680210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168910</xdr:rowOff>
    </xdr:from>
    <xdr:to xmlns:xdr="http://schemas.openxmlformats.org/drawingml/2006/spreadsheetDrawing">
      <xdr:col>10</xdr:col>
      <xdr:colOff>165100</xdr:colOff>
      <xdr:row>97</xdr:row>
      <xdr:rowOff>99060</xdr:rowOff>
    </xdr:to>
    <xdr:sp macro="" textlink="">
      <xdr:nvSpPr>
        <xdr:cNvPr id="241" name="フローチャート: 判断 240"/>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115570</xdr:rowOff>
    </xdr:from>
    <xdr:ext cx="531495" cy="259080"/>
    <xdr:sp macro="" textlink="">
      <xdr:nvSpPr>
        <xdr:cNvPr id="242" name="テキスト ボックス 241"/>
        <xdr:cNvSpPr txBox="1"/>
      </xdr:nvSpPr>
      <xdr:spPr>
        <a:xfrm>
          <a:off x="1751965" y="1640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11430</xdr:rowOff>
    </xdr:from>
    <xdr:to xmlns:xdr="http://schemas.openxmlformats.org/drawingml/2006/spreadsheetDrawing">
      <xdr:col>6</xdr:col>
      <xdr:colOff>38100</xdr:colOff>
      <xdr:row>98</xdr:row>
      <xdr:rowOff>113030</xdr:rowOff>
    </xdr:to>
    <xdr:sp macro="" textlink="">
      <xdr:nvSpPr>
        <xdr:cNvPr id="243" name="フローチャート: 判断 242"/>
        <xdr:cNvSpPr/>
      </xdr:nvSpPr>
      <xdr:spPr>
        <a:xfrm>
          <a:off x="107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129540</xdr:rowOff>
    </xdr:from>
    <xdr:ext cx="531495" cy="259080"/>
    <xdr:sp macro="" textlink="">
      <xdr:nvSpPr>
        <xdr:cNvPr id="244" name="テキスト ボックス 243"/>
        <xdr:cNvSpPr txBox="1"/>
      </xdr:nvSpPr>
      <xdr:spPr>
        <a:xfrm>
          <a:off x="862965" y="16588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71120</xdr:rowOff>
    </xdr:from>
    <xdr:to xmlns:xdr="http://schemas.openxmlformats.org/drawingml/2006/spreadsheetDrawing">
      <xdr:col>24</xdr:col>
      <xdr:colOff>114300</xdr:colOff>
      <xdr:row>98</xdr:row>
      <xdr:rowOff>1270</xdr:rowOff>
    </xdr:to>
    <xdr:sp macro="" textlink="">
      <xdr:nvSpPr>
        <xdr:cNvPr id="250" name="楕円 249"/>
        <xdr:cNvSpPr/>
      </xdr:nvSpPr>
      <xdr:spPr>
        <a:xfrm>
          <a:off x="45847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49530</xdr:rowOff>
    </xdr:from>
    <xdr:ext cx="534670" cy="259080"/>
    <xdr:sp macro="" textlink="">
      <xdr:nvSpPr>
        <xdr:cNvPr id="251" name="扶助費該当値テキスト"/>
        <xdr:cNvSpPr txBox="1"/>
      </xdr:nvSpPr>
      <xdr:spPr>
        <a:xfrm>
          <a:off x="4686300" y="1668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87630</xdr:rowOff>
    </xdr:from>
    <xdr:to xmlns:xdr="http://schemas.openxmlformats.org/drawingml/2006/spreadsheetDrawing">
      <xdr:col>20</xdr:col>
      <xdr:colOff>38100</xdr:colOff>
      <xdr:row>99</xdr:row>
      <xdr:rowOff>17780</xdr:rowOff>
    </xdr:to>
    <xdr:sp macro="" textlink="">
      <xdr:nvSpPr>
        <xdr:cNvPr id="252" name="楕円 251"/>
        <xdr:cNvSpPr/>
      </xdr:nvSpPr>
      <xdr:spPr>
        <a:xfrm>
          <a:off x="3746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8890</xdr:rowOff>
    </xdr:from>
    <xdr:ext cx="531495" cy="255905"/>
    <xdr:sp macro="" textlink="">
      <xdr:nvSpPr>
        <xdr:cNvPr id="253" name="テキスト ボックス 252"/>
        <xdr:cNvSpPr txBox="1"/>
      </xdr:nvSpPr>
      <xdr:spPr>
        <a:xfrm>
          <a:off x="3529965" y="16982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61595</xdr:rowOff>
    </xdr:from>
    <xdr:to xmlns:xdr="http://schemas.openxmlformats.org/drawingml/2006/spreadsheetDrawing">
      <xdr:col>15</xdr:col>
      <xdr:colOff>101600</xdr:colOff>
      <xdr:row>98</xdr:row>
      <xdr:rowOff>163195</xdr:rowOff>
    </xdr:to>
    <xdr:sp macro="" textlink="">
      <xdr:nvSpPr>
        <xdr:cNvPr id="254" name="楕円 253"/>
        <xdr:cNvSpPr/>
      </xdr:nvSpPr>
      <xdr:spPr>
        <a:xfrm>
          <a:off x="2857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154940</xdr:rowOff>
    </xdr:from>
    <xdr:ext cx="531495" cy="255905"/>
    <xdr:sp macro="" textlink="">
      <xdr:nvSpPr>
        <xdr:cNvPr id="255" name="テキスト ボックス 254"/>
        <xdr:cNvSpPr txBox="1"/>
      </xdr:nvSpPr>
      <xdr:spPr>
        <a:xfrm>
          <a:off x="2640965" y="16957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120650</xdr:rowOff>
    </xdr:from>
    <xdr:to xmlns:xdr="http://schemas.openxmlformats.org/drawingml/2006/spreadsheetDrawing">
      <xdr:col>10</xdr:col>
      <xdr:colOff>165100</xdr:colOff>
      <xdr:row>98</xdr:row>
      <xdr:rowOff>50800</xdr:rowOff>
    </xdr:to>
    <xdr:sp macro="" textlink="">
      <xdr:nvSpPr>
        <xdr:cNvPr id="256" name="楕円 255"/>
        <xdr:cNvSpPr/>
      </xdr:nvSpPr>
      <xdr:spPr>
        <a:xfrm>
          <a:off x="1968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41910</xdr:rowOff>
    </xdr:from>
    <xdr:ext cx="531495" cy="255905"/>
    <xdr:sp macro="" textlink="">
      <xdr:nvSpPr>
        <xdr:cNvPr id="257" name="テキスト ボックス 256"/>
        <xdr:cNvSpPr txBox="1"/>
      </xdr:nvSpPr>
      <xdr:spPr>
        <a:xfrm>
          <a:off x="1751965" y="1684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84455</xdr:rowOff>
    </xdr:from>
    <xdr:to xmlns:xdr="http://schemas.openxmlformats.org/drawingml/2006/spreadsheetDrawing">
      <xdr:col>6</xdr:col>
      <xdr:colOff>38100</xdr:colOff>
      <xdr:row>99</xdr:row>
      <xdr:rowOff>14605</xdr:rowOff>
    </xdr:to>
    <xdr:sp macro="" textlink="">
      <xdr:nvSpPr>
        <xdr:cNvPr id="258" name="楕円 257"/>
        <xdr:cNvSpPr/>
      </xdr:nvSpPr>
      <xdr:spPr>
        <a:xfrm>
          <a:off x="1079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6350</xdr:rowOff>
    </xdr:from>
    <xdr:ext cx="531495" cy="255905"/>
    <xdr:sp macro="" textlink="">
      <xdr:nvSpPr>
        <xdr:cNvPr id="259" name="テキスト ボックス 258"/>
        <xdr:cNvSpPr txBox="1"/>
      </xdr:nvSpPr>
      <xdr:spPr>
        <a:xfrm>
          <a:off x="862965" y="16979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71" name="テキスト ボックス 270"/>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2455" cy="255905"/>
    <xdr:sp macro="" textlink="">
      <xdr:nvSpPr>
        <xdr:cNvPr id="273" name="テキスト ボックス 272"/>
        <xdr:cNvSpPr txBox="1"/>
      </xdr:nvSpPr>
      <xdr:spPr>
        <a:xfrm>
          <a:off x="6008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2455" cy="259080"/>
    <xdr:sp macro="" textlink="">
      <xdr:nvSpPr>
        <xdr:cNvPr id="275" name="テキスト ボックス 274"/>
        <xdr:cNvSpPr txBox="1"/>
      </xdr:nvSpPr>
      <xdr:spPr>
        <a:xfrm>
          <a:off x="6008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2455" cy="255905"/>
    <xdr:sp macro="" textlink="">
      <xdr:nvSpPr>
        <xdr:cNvPr id="277" name="テキスト ボックス 276"/>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2455" cy="258445"/>
    <xdr:sp macro="" textlink="">
      <xdr:nvSpPr>
        <xdr:cNvPr id="279" name="テキスト ボックス 278"/>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2455" cy="259080"/>
    <xdr:sp macro="" textlink="">
      <xdr:nvSpPr>
        <xdr:cNvPr id="281" name="テキスト ボックス 280"/>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3" name="テキスト ボックス 282"/>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160655</xdr:rowOff>
    </xdr:from>
    <xdr:to xmlns:xdr="http://schemas.openxmlformats.org/drawingml/2006/spreadsheetDrawing">
      <xdr:col>54</xdr:col>
      <xdr:colOff>189865</xdr:colOff>
      <xdr:row>38</xdr:row>
      <xdr:rowOff>15875</xdr:rowOff>
    </xdr:to>
    <xdr:cxnSp macro="">
      <xdr:nvCxnSpPr>
        <xdr:cNvPr id="285" name="直線コネクタ 284"/>
        <xdr:cNvCxnSpPr/>
      </xdr:nvCxnSpPr>
      <xdr:spPr>
        <a:xfrm flipV="1">
          <a:off x="10475595" y="5132705"/>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19685</xdr:rowOff>
    </xdr:from>
    <xdr:ext cx="534670" cy="255905"/>
    <xdr:sp macro="" textlink="">
      <xdr:nvSpPr>
        <xdr:cNvPr id="286" name="補助費等最小値テキスト"/>
        <xdr:cNvSpPr txBox="1"/>
      </xdr:nvSpPr>
      <xdr:spPr>
        <a:xfrm>
          <a:off x="10528300" y="65347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15875</xdr:rowOff>
    </xdr:from>
    <xdr:to xmlns:xdr="http://schemas.openxmlformats.org/drawingml/2006/spreadsheetDrawing">
      <xdr:col>55</xdr:col>
      <xdr:colOff>88900</xdr:colOff>
      <xdr:row>38</xdr:row>
      <xdr:rowOff>15875</xdr:rowOff>
    </xdr:to>
    <xdr:cxnSp macro="">
      <xdr:nvCxnSpPr>
        <xdr:cNvPr id="287" name="直線コネクタ 286"/>
        <xdr:cNvCxnSpPr/>
      </xdr:nvCxnSpPr>
      <xdr:spPr>
        <a:xfrm>
          <a:off x="10388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107315</xdr:rowOff>
    </xdr:from>
    <xdr:ext cx="598805" cy="259080"/>
    <xdr:sp macro="" textlink="">
      <xdr:nvSpPr>
        <xdr:cNvPr id="288" name="補助費等最大値テキスト"/>
        <xdr:cNvSpPr txBox="1"/>
      </xdr:nvSpPr>
      <xdr:spPr>
        <a:xfrm>
          <a:off x="10528300" y="4907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160655</xdr:rowOff>
    </xdr:from>
    <xdr:to xmlns:xdr="http://schemas.openxmlformats.org/drawingml/2006/spreadsheetDrawing">
      <xdr:col>55</xdr:col>
      <xdr:colOff>88900</xdr:colOff>
      <xdr:row>29</xdr:row>
      <xdr:rowOff>160655</xdr:rowOff>
    </xdr:to>
    <xdr:cxnSp macro="">
      <xdr:nvCxnSpPr>
        <xdr:cNvPr id="289" name="直線コネクタ 288"/>
        <xdr:cNvCxnSpPr/>
      </xdr:nvCxnSpPr>
      <xdr:spPr>
        <a:xfrm>
          <a:off x="10388600" y="5132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37</xdr:row>
      <xdr:rowOff>63500</xdr:rowOff>
    </xdr:to>
    <xdr:cxnSp macro="">
      <xdr:nvCxnSpPr>
        <xdr:cNvPr id="290" name="直線コネクタ 289"/>
        <xdr:cNvCxnSpPr/>
      </xdr:nvCxnSpPr>
      <xdr:spPr>
        <a:xfrm>
          <a:off x="9639300" y="63842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3810</xdr:rowOff>
    </xdr:from>
    <xdr:ext cx="598805" cy="259080"/>
    <xdr:sp macro="" textlink="">
      <xdr:nvSpPr>
        <xdr:cNvPr id="291" name="補助費等平均値テキスト"/>
        <xdr:cNvSpPr txBox="1"/>
      </xdr:nvSpPr>
      <xdr:spPr>
        <a:xfrm>
          <a:off x="10528300" y="600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152400</xdr:rowOff>
    </xdr:from>
    <xdr:to xmlns:xdr="http://schemas.openxmlformats.org/drawingml/2006/spreadsheetDrawing">
      <xdr:col>55</xdr:col>
      <xdr:colOff>50800</xdr:colOff>
      <xdr:row>36</xdr:row>
      <xdr:rowOff>82550</xdr:rowOff>
    </xdr:to>
    <xdr:sp macro="" textlink="">
      <xdr:nvSpPr>
        <xdr:cNvPr id="292" name="フローチャート: 判断 291"/>
        <xdr:cNvSpPr/>
      </xdr:nvSpPr>
      <xdr:spPr>
        <a:xfrm>
          <a:off x="104267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40640</xdr:rowOff>
    </xdr:from>
    <xdr:to xmlns:xdr="http://schemas.openxmlformats.org/drawingml/2006/spreadsheetDrawing">
      <xdr:col>50</xdr:col>
      <xdr:colOff>114300</xdr:colOff>
      <xdr:row>37</xdr:row>
      <xdr:rowOff>132080</xdr:rowOff>
    </xdr:to>
    <xdr:cxnSp macro="">
      <xdr:nvCxnSpPr>
        <xdr:cNvPr id="293" name="直線コネクタ 292"/>
        <xdr:cNvCxnSpPr/>
      </xdr:nvCxnSpPr>
      <xdr:spPr>
        <a:xfrm flipV="1">
          <a:off x="8750300" y="6384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43180</xdr:rowOff>
    </xdr:from>
    <xdr:to xmlns:xdr="http://schemas.openxmlformats.org/drawingml/2006/spreadsheetDrawing">
      <xdr:col>50</xdr:col>
      <xdr:colOff>165100</xdr:colOff>
      <xdr:row>36</xdr:row>
      <xdr:rowOff>144780</xdr:rowOff>
    </xdr:to>
    <xdr:sp macro="" textlink="">
      <xdr:nvSpPr>
        <xdr:cNvPr id="294" name="フローチャート: 判断 293"/>
        <xdr:cNvSpPr/>
      </xdr:nvSpPr>
      <xdr:spPr>
        <a:xfrm>
          <a:off x="9588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161290</xdr:rowOff>
    </xdr:from>
    <xdr:ext cx="595630" cy="259080"/>
    <xdr:sp macro="" textlink="">
      <xdr:nvSpPr>
        <xdr:cNvPr id="295" name="テキスト ボックス 294"/>
        <xdr:cNvSpPr txBox="1"/>
      </xdr:nvSpPr>
      <xdr:spPr>
        <a:xfrm>
          <a:off x="9339580" y="5990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132080</xdr:rowOff>
    </xdr:from>
    <xdr:to xmlns:xdr="http://schemas.openxmlformats.org/drawingml/2006/spreadsheetDrawing">
      <xdr:col>45</xdr:col>
      <xdr:colOff>177800</xdr:colOff>
      <xdr:row>38</xdr:row>
      <xdr:rowOff>26035</xdr:rowOff>
    </xdr:to>
    <xdr:cxnSp macro="">
      <xdr:nvCxnSpPr>
        <xdr:cNvPr id="296" name="直線コネクタ 295"/>
        <xdr:cNvCxnSpPr/>
      </xdr:nvCxnSpPr>
      <xdr:spPr>
        <a:xfrm flipV="1">
          <a:off x="7861300" y="64757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69850</xdr:rowOff>
    </xdr:from>
    <xdr:to xmlns:xdr="http://schemas.openxmlformats.org/drawingml/2006/spreadsheetDrawing">
      <xdr:col>46</xdr:col>
      <xdr:colOff>38100</xdr:colOff>
      <xdr:row>37</xdr:row>
      <xdr:rowOff>0</xdr:rowOff>
    </xdr:to>
    <xdr:sp macro="" textlink="">
      <xdr:nvSpPr>
        <xdr:cNvPr id="297" name="フローチャート: 判断 296"/>
        <xdr:cNvSpPr/>
      </xdr:nvSpPr>
      <xdr:spPr>
        <a:xfrm>
          <a:off x="8699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16510</xdr:rowOff>
    </xdr:from>
    <xdr:ext cx="595630" cy="259080"/>
    <xdr:sp macro="" textlink="">
      <xdr:nvSpPr>
        <xdr:cNvPr id="298" name="テキスト ボックス 297"/>
        <xdr:cNvSpPr txBox="1"/>
      </xdr:nvSpPr>
      <xdr:spPr>
        <a:xfrm>
          <a:off x="8450580" y="6017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52705</xdr:rowOff>
    </xdr:from>
    <xdr:to xmlns:xdr="http://schemas.openxmlformats.org/drawingml/2006/spreadsheetDrawing">
      <xdr:col>41</xdr:col>
      <xdr:colOff>50800</xdr:colOff>
      <xdr:row>38</xdr:row>
      <xdr:rowOff>26035</xdr:rowOff>
    </xdr:to>
    <xdr:cxnSp macro="">
      <xdr:nvCxnSpPr>
        <xdr:cNvPr id="299" name="直線コネクタ 298"/>
        <xdr:cNvCxnSpPr/>
      </xdr:nvCxnSpPr>
      <xdr:spPr>
        <a:xfrm>
          <a:off x="6972300" y="622490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106045</xdr:rowOff>
    </xdr:from>
    <xdr:to xmlns:xdr="http://schemas.openxmlformats.org/drawingml/2006/spreadsheetDrawing">
      <xdr:col>41</xdr:col>
      <xdr:colOff>101600</xdr:colOff>
      <xdr:row>37</xdr:row>
      <xdr:rowOff>36195</xdr:rowOff>
    </xdr:to>
    <xdr:sp macro="" textlink="">
      <xdr:nvSpPr>
        <xdr:cNvPr id="300" name="フローチャート: 判断 299"/>
        <xdr:cNvSpPr/>
      </xdr:nvSpPr>
      <xdr:spPr>
        <a:xfrm>
          <a:off x="7810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52705</xdr:rowOff>
    </xdr:from>
    <xdr:ext cx="595630" cy="255905"/>
    <xdr:sp macro="" textlink="">
      <xdr:nvSpPr>
        <xdr:cNvPr id="301" name="テキスト ボックス 300"/>
        <xdr:cNvSpPr txBox="1"/>
      </xdr:nvSpPr>
      <xdr:spPr>
        <a:xfrm>
          <a:off x="7561580" y="60534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139700</xdr:rowOff>
    </xdr:from>
    <xdr:to xmlns:xdr="http://schemas.openxmlformats.org/drawingml/2006/spreadsheetDrawing">
      <xdr:col>36</xdr:col>
      <xdr:colOff>165100</xdr:colOff>
      <xdr:row>35</xdr:row>
      <xdr:rowOff>69850</xdr:rowOff>
    </xdr:to>
    <xdr:sp macro="" textlink="">
      <xdr:nvSpPr>
        <xdr:cNvPr id="302" name="フローチャート: 判断 301"/>
        <xdr:cNvSpPr/>
      </xdr:nvSpPr>
      <xdr:spPr>
        <a:xfrm>
          <a:off x="6921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86360</xdr:rowOff>
    </xdr:from>
    <xdr:ext cx="595630" cy="255905"/>
    <xdr:sp macro="" textlink="">
      <xdr:nvSpPr>
        <xdr:cNvPr id="303" name="テキスト ボックス 302"/>
        <xdr:cNvSpPr txBox="1"/>
      </xdr:nvSpPr>
      <xdr:spPr>
        <a:xfrm>
          <a:off x="6672580" y="5744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xdr:rowOff>
    </xdr:from>
    <xdr:to xmlns:xdr="http://schemas.openxmlformats.org/drawingml/2006/spreadsheetDrawing">
      <xdr:col>55</xdr:col>
      <xdr:colOff>50800</xdr:colOff>
      <xdr:row>37</xdr:row>
      <xdr:rowOff>113665</xdr:rowOff>
    </xdr:to>
    <xdr:sp macro="" textlink="">
      <xdr:nvSpPr>
        <xdr:cNvPr id="309" name="楕円 308"/>
        <xdr:cNvSpPr/>
      </xdr:nvSpPr>
      <xdr:spPr>
        <a:xfrm>
          <a:off x="10426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98425</xdr:rowOff>
    </xdr:from>
    <xdr:ext cx="598805" cy="255905"/>
    <xdr:sp macro="" textlink="">
      <xdr:nvSpPr>
        <xdr:cNvPr id="310" name="補助費等該当値テキスト"/>
        <xdr:cNvSpPr txBox="1"/>
      </xdr:nvSpPr>
      <xdr:spPr>
        <a:xfrm>
          <a:off x="10528300" y="62706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161290</xdr:rowOff>
    </xdr:from>
    <xdr:to xmlns:xdr="http://schemas.openxmlformats.org/drawingml/2006/spreadsheetDrawing">
      <xdr:col>50</xdr:col>
      <xdr:colOff>165100</xdr:colOff>
      <xdr:row>37</xdr:row>
      <xdr:rowOff>91440</xdr:rowOff>
    </xdr:to>
    <xdr:sp macro="" textlink="">
      <xdr:nvSpPr>
        <xdr:cNvPr id="311" name="楕円 310"/>
        <xdr:cNvSpPr/>
      </xdr:nvSpPr>
      <xdr:spPr>
        <a:xfrm>
          <a:off x="958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82550</xdr:rowOff>
    </xdr:from>
    <xdr:ext cx="595630" cy="259080"/>
    <xdr:sp macro="" textlink="">
      <xdr:nvSpPr>
        <xdr:cNvPr id="312" name="テキスト ボックス 311"/>
        <xdr:cNvSpPr txBox="1"/>
      </xdr:nvSpPr>
      <xdr:spPr>
        <a:xfrm>
          <a:off x="9339580" y="64262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81280</xdr:rowOff>
    </xdr:from>
    <xdr:to xmlns:xdr="http://schemas.openxmlformats.org/drawingml/2006/spreadsheetDrawing">
      <xdr:col>46</xdr:col>
      <xdr:colOff>38100</xdr:colOff>
      <xdr:row>38</xdr:row>
      <xdr:rowOff>11430</xdr:rowOff>
    </xdr:to>
    <xdr:sp macro="" textlink="">
      <xdr:nvSpPr>
        <xdr:cNvPr id="313" name="楕円 312"/>
        <xdr:cNvSpPr/>
      </xdr:nvSpPr>
      <xdr:spPr>
        <a:xfrm>
          <a:off x="8699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2540</xdr:rowOff>
    </xdr:from>
    <xdr:ext cx="531495" cy="259080"/>
    <xdr:sp macro="" textlink="">
      <xdr:nvSpPr>
        <xdr:cNvPr id="314" name="テキスト ボックス 313"/>
        <xdr:cNvSpPr txBox="1"/>
      </xdr:nvSpPr>
      <xdr:spPr>
        <a:xfrm>
          <a:off x="8482965" y="6517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146685</xdr:rowOff>
    </xdr:from>
    <xdr:to xmlns:xdr="http://schemas.openxmlformats.org/drawingml/2006/spreadsheetDrawing">
      <xdr:col>41</xdr:col>
      <xdr:colOff>101600</xdr:colOff>
      <xdr:row>38</xdr:row>
      <xdr:rowOff>76835</xdr:rowOff>
    </xdr:to>
    <xdr:sp macro="" textlink="">
      <xdr:nvSpPr>
        <xdr:cNvPr id="315" name="楕円 314"/>
        <xdr:cNvSpPr/>
      </xdr:nvSpPr>
      <xdr:spPr>
        <a:xfrm>
          <a:off x="7810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67945</xdr:rowOff>
    </xdr:from>
    <xdr:ext cx="531495" cy="258445"/>
    <xdr:sp macro="" textlink="">
      <xdr:nvSpPr>
        <xdr:cNvPr id="316" name="テキスト ボックス 315"/>
        <xdr:cNvSpPr txBox="1"/>
      </xdr:nvSpPr>
      <xdr:spPr>
        <a:xfrm>
          <a:off x="7593965" y="65830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1905</xdr:rowOff>
    </xdr:from>
    <xdr:to xmlns:xdr="http://schemas.openxmlformats.org/drawingml/2006/spreadsheetDrawing">
      <xdr:col>36</xdr:col>
      <xdr:colOff>165100</xdr:colOff>
      <xdr:row>36</xdr:row>
      <xdr:rowOff>103505</xdr:rowOff>
    </xdr:to>
    <xdr:sp macro="" textlink="">
      <xdr:nvSpPr>
        <xdr:cNvPr id="317" name="楕円 316"/>
        <xdr:cNvSpPr/>
      </xdr:nvSpPr>
      <xdr:spPr>
        <a:xfrm>
          <a:off x="6921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94615</xdr:rowOff>
    </xdr:from>
    <xdr:ext cx="595630" cy="259080"/>
    <xdr:sp macro="" textlink="">
      <xdr:nvSpPr>
        <xdr:cNvPr id="318" name="テキスト ボックス 317"/>
        <xdr:cNvSpPr txBox="1"/>
      </xdr:nvSpPr>
      <xdr:spPr>
        <a:xfrm>
          <a:off x="6672580" y="62668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30" name="テキスト ボックス 329"/>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2625" cy="255905"/>
    <xdr:sp macro="" textlink="">
      <xdr:nvSpPr>
        <xdr:cNvPr id="332" name="テキスト ボックス 331"/>
        <xdr:cNvSpPr txBox="1"/>
      </xdr:nvSpPr>
      <xdr:spPr>
        <a:xfrm>
          <a:off x="5918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2625" cy="255905"/>
    <xdr:sp macro="" textlink="">
      <xdr:nvSpPr>
        <xdr:cNvPr id="334" name="テキスト ボックス 333"/>
        <xdr:cNvSpPr txBox="1"/>
      </xdr:nvSpPr>
      <xdr:spPr>
        <a:xfrm>
          <a:off x="5918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2625" cy="255905"/>
    <xdr:sp macro="" textlink="">
      <xdr:nvSpPr>
        <xdr:cNvPr id="336" name="テキスト ボックス 335"/>
        <xdr:cNvSpPr txBox="1"/>
      </xdr:nvSpPr>
      <xdr:spPr>
        <a:xfrm>
          <a:off x="5918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38" name="テキスト ボックス 337"/>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121920</xdr:rowOff>
    </xdr:from>
    <xdr:to xmlns:xdr="http://schemas.openxmlformats.org/drawingml/2006/spreadsheetDrawing">
      <xdr:col>54</xdr:col>
      <xdr:colOff>189865</xdr:colOff>
      <xdr:row>58</xdr:row>
      <xdr:rowOff>135890</xdr:rowOff>
    </xdr:to>
    <xdr:cxnSp macro="">
      <xdr:nvCxnSpPr>
        <xdr:cNvPr id="340" name="直線コネクタ 339"/>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139700</xdr:rowOff>
    </xdr:from>
    <xdr:ext cx="469900" cy="259080"/>
    <xdr:sp macro="" textlink="">
      <xdr:nvSpPr>
        <xdr:cNvPr id="341" name="普通建設事業費最小値テキスト"/>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2" name="直線コネクタ 341"/>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68580</xdr:rowOff>
    </xdr:from>
    <xdr:ext cx="690245" cy="259080"/>
    <xdr:sp macro="" textlink="">
      <xdr:nvSpPr>
        <xdr:cNvPr id="343" name="普通建設事業費最大値テキスト"/>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121920</xdr:rowOff>
    </xdr:from>
    <xdr:to xmlns:xdr="http://schemas.openxmlformats.org/drawingml/2006/spreadsheetDrawing">
      <xdr:col>55</xdr:col>
      <xdr:colOff>88900</xdr:colOff>
      <xdr:row>51</xdr:row>
      <xdr:rowOff>121920</xdr:rowOff>
    </xdr:to>
    <xdr:cxnSp macro="">
      <xdr:nvCxnSpPr>
        <xdr:cNvPr id="344" name="直線コネクタ 343"/>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115570</xdr:rowOff>
    </xdr:from>
    <xdr:to xmlns:xdr="http://schemas.openxmlformats.org/drawingml/2006/spreadsheetDrawing">
      <xdr:col>55</xdr:col>
      <xdr:colOff>0</xdr:colOff>
      <xdr:row>58</xdr:row>
      <xdr:rowOff>117475</xdr:rowOff>
    </xdr:to>
    <xdr:cxnSp macro="">
      <xdr:nvCxnSpPr>
        <xdr:cNvPr id="345" name="直線コネクタ 344"/>
        <xdr:cNvCxnSpPr/>
      </xdr:nvCxnSpPr>
      <xdr:spPr>
        <a:xfrm>
          <a:off x="9639300" y="100596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35560</xdr:rowOff>
    </xdr:from>
    <xdr:ext cx="598805" cy="259080"/>
    <xdr:sp macro="" textlink="">
      <xdr:nvSpPr>
        <xdr:cNvPr id="346" name="普通建設事業費平均値テキスト"/>
        <xdr:cNvSpPr txBox="1"/>
      </xdr:nvSpPr>
      <xdr:spPr>
        <a:xfrm>
          <a:off x="10528300" y="9808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12700</xdr:rowOff>
    </xdr:from>
    <xdr:to xmlns:xdr="http://schemas.openxmlformats.org/drawingml/2006/spreadsheetDrawing">
      <xdr:col>55</xdr:col>
      <xdr:colOff>50800</xdr:colOff>
      <xdr:row>58</xdr:row>
      <xdr:rowOff>114300</xdr:rowOff>
    </xdr:to>
    <xdr:sp macro="" textlink="">
      <xdr:nvSpPr>
        <xdr:cNvPr id="347" name="フローチャート: 判断 346"/>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78105</xdr:rowOff>
    </xdr:from>
    <xdr:to xmlns:xdr="http://schemas.openxmlformats.org/drawingml/2006/spreadsheetDrawing">
      <xdr:col>50</xdr:col>
      <xdr:colOff>114300</xdr:colOff>
      <xdr:row>58</xdr:row>
      <xdr:rowOff>115570</xdr:rowOff>
    </xdr:to>
    <xdr:cxnSp macro="">
      <xdr:nvCxnSpPr>
        <xdr:cNvPr id="348" name="直線コネクタ 347"/>
        <xdr:cNvCxnSpPr/>
      </xdr:nvCxnSpPr>
      <xdr:spPr>
        <a:xfrm>
          <a:off x="8750300" y="100222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114935</xdr:rowOff>
    </xdr:to>
    <xdr:sp macro="" textlink="">
      <xdr:nvSpPr>
        <xdr:cNvPr id="349" name="フローチャート: 判断 348"/>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132080</xdr:rowOff>
    </xdr:from>
    <xdr:ext cx="595630" cy="255905"/>
    <xdr:sp macro="" textlink="">
      <xdr:nvSpPr>
        <xdr:cNvPr id="350" name="テキスト ボックス 349"/>
        <xdr:cNvSpPr txBox="1"/>
      </xdr:nvSpPr>
      <xdr:spPr>
        <a:xfrm>
          <a:off x="9339580" y="97332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65405</xdr:rowOff>
    </xdr:from>
    <xdr:to xmlns:xdr="http://schemas.openxmlformats.org/drawingml/2006/spreadsheetDrawing">
      <xdr:col>45</xdr:col>
      <xdr:colOff>177800</xdr:colOff>
      <xdr:row>58</xdr:row>
      <xdr:rowOff>78105</xdr:rowOff>
    </xdr:to>
    <xdr:cxnSp macro="">
      <xdr:nvCxnSpPr>
        <xdr:cNvPr id="351" name="直線コネクタ 350"/>
        <xdr:cNvCxnSpPr/>
      </xdr:nvCxnSpPr>
      <xdr:spPr>
        <a:xfrm>
          <a:off x="7861300" y="100095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22225</xdr:rowOff>
    </xdr:from>
    <xdr:to xmlns:xdr="http://schemas.openxmlformats.org/drawingml/2006/spreadsheetDrawing">
      <xdr:col>46</xdr:col>
      <xdr:colOff>38100</xdr:colOff>
      <xdr:row>58</xdr:row>
      <xdr:rowOff>123825</xdr:rowOff>
    </xdr:to>
    <xdr:sp macro="" textlink="">
      <xdr:nvSpPr>
        <xdr:cNvPr id="352" name="フローチャート: 判断 351"/>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140335</xdr:rowOff>
    </xdr:from>
    <xdr:ext cx="595630" cy="259080"/>
    <xdr:sp macro="" textlink="">
      <xdr:nvSpPr>
        <xdr:cNvPr id="353" name="テキスト ボックス 352"/>
        <xdr:cNvSpPr txBox="1"/>
      </xdr:nvSpPr>
      <xdr:spPr>
        <a:xfrm>
          <a:off x="8450580" y="97415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65405</xdr:rowOff>
    </xdr:from>
    <xdr:to xmlns:xdr="http://schemas.openxmlformats.org/drawingml/2006/spreadsheetDrawing">
      <xdr:col>41</xdr:col>
      <xdr:colOff>50800</xdr:colOff>
      <xdr:row>58</xdr:row>
      <xdr:rowOff>109220</xdr:rowOff>
    </xdr:to>
    <xdr:cxnSp macro="">
      <xdr:nvCxnSpPr>
        <xdr:cNvPr id="354" name="直線コネクタ 353"/>
        <xdr:cNvCxnSpPr/>
      </xdr:nvCxnSpPr>
      <xdr:spPr>
        <a:xfrm flipV="1">
          <a:off x="6972300" y="100095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25400</xdr:rowOff>
    </xdr:from>
    <xdr:to xmlns:xdr="http://schemas.openxmlformats.org/drawingml/2006/spreadsheetDrawing">
      <xdr:col>41</xdr:col>
      <xdr:colOff>101600</xdr:colOff>
      <xdr:row>58</xdr:row>
      <xdr:rowOff>127000</xdr:rowOff>
    </xdr:to>
    <xdr:sp macro="" textlink="">
      <xdr:nvSpPr>
        <xdr:cNvPr id="355" name="フローチャート: 判断 354"/>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118110</xdr:rowOff>
    </xdr:from>
    <xdr:ext cx="595630" cy="259080"/>
    <xdr:sp macro="" textlink="">
      <xdr:nvSpPr>
        <xdr:cNvPr id="356" name="テキスト ボックス 355"/>
        <xdr:cNvSpPr txBox="1"/>
      </xdr:nvSpPr>
      <xdr:spPr>
        <a:xfrm>
          <a:off x="7561580" y="10062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31750</xdr:rowOff>
    </xdr:from>
    <xdr:to xmlns:xdr="http://schemas.openxmlformats.org/drawingml/2006/spreadsheetDrawing">
      <xdr:col>36</xdr:col>
      <xdr:colOff>165100</xdr:colOff>
      <xdr:row>58</xdr:row>
      <xdr:rowOff>133350</xdr:rowOff>
    </xdr:to>
    <xdr:sp macro="" textlink="">
      <xdr:nvSpPr>
        <xdr:cNvPr id="357" name="フローチャート: 判断 356"/>
        <xdr:cNvSpPr/>
      </xdr:nvSpPr>
      <xdr:spPr>
        <a:xfrm>
          <a:off x="6921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149860</xdr:rowOff>
    </xdr:from>
    <xdr:ext cx="595630" cy="259080"/>
    <xdr:sp macro="" textlink="">
      <xdr:nvSpPr>
        <xdr:cNvPr id="358" name="テキスト ボックス 357"/>
        <xdr:cNvSpPr txBox="1"/>
      </xdr:nvSpPr>
      <xdr:spPr>
        <a:xfrm>
          <a:off x="6672580" y="9751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66675</xdr:rowOff>
    </xdr:from>
    <xdr:to xmlns:xdr="http://schemas.openxmlformats.org/drawingml/2006/spreadsheetDrawing">
      <xdr:col>55</xdr:col>
      <xdr:colOff>50800</xdr:colOff>
      <xdr:row>58</xdr:row>
      <xdr:rowOff>168275</xdr:rowOff>
    </xdr:to>
    <xdr:sp macro="" textlink="">
      <xdr:nvSpPr>
        <xdr:cNvPr id="364" name="楕円 363"/>
        <xdr:cNvSpPr/>
      </xdr:nvSpPr>
      <xdr:spPr>
        <a:xfrm>
          <a:off x="104267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162560</xdr:rowOff>
    </xdr:from>
    <xdr:ext cx="534670" cy="259080"/>
    <xdr:sp macro="" textlink="">
      <xdr:nvSpPr>
        <xdr:cNvPr id="365" name="普通建設事業費該当値テキスト"/>
        <xdr:cNvSpPr txBox="1"/>
      </xdr:nvSpPr>
      <xdr:spPr>
        <a:xfrm>
          <a:off x="10528300" y="993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66" name="楕円 365"/>
        <xdr:cNvSpPr/>
      </xdr:nvSpPr>
      <xdr:spPr>
        <a:xfrm>
          <a:off x="9588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157480</xdr:rowOff>
    </xdr:from>
    <xdr:ext cx="531495" cy="255905"/>
    <xdr:sp macro="" textlink="">
      <xdr:nvSpPr>
        <xdr:cNvPr id="367" name="テキスト ボックス 366"/>
        <xdr:cNvSpPr txBox="1"/>
      </xdr:nvSpPr>
      <xdr:spPr>
        <a:xfrm>
          <a:off x="9371965" y="10101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27305</xdr:rowOff>
    </xdr:from>
    <xdr:to xmlns:xdr="http://schemas.openxmlformats.org/drawingml/2006/spreadsheetDrawing">
      <xdr:col>46</xdr:col>
      <xdr:colOff>38100</xdr:colOff>
      <xdr:row>58</xdr:row>
      <xdr:rowOff>128905</xdr:rowOff>
    </xdr:to>
    <xdr:sp macro="" textlink="">
      <xdr:nvSpPr>
        <xdr:cNvPr id="368" name="楕円 367"/>
        <xdr:cNvSpPr/>
      </xdr:nvSpPr>
      <xdr:spPr>
        <a:xfrm>
          <a:off x="8699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120650</xdr:rowOff>
    </xdr:from>
    <xdr:ext cx="595630" cy="255905"/>
    <xdr:sp macro="" textlink="">
      <xdr:nvSpPr>
        <xdr:cNvPr id="369" name="テキスト ボックス 368"/>
        <xdr:cNvSpPr txBox="1"/>
      </xdr:nvSpPr>
      <xdr:spPr>
        <a:xfrm>
          <a:off x="8450580" y="100647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14605</xdr:rowOff>
    </xdr:from>
    <xdr:to xmlns:xdr="http://schemas.openxmlformats.org/drawingml/2006/spreadsheetDrawing">
      <xdr:col>41</xdr:col>
      <xdr:colOff>101600</xdr:colOff>
      <xdr:row>58</xdr:row>
      <xdr:rowOff>116205</xdr:rowOff>
    </xdr:to>
    <xdr:sp macro="" textlink="">
      <xdr:nvSpPr>
        <xdr:cNvPr id="370" name="楕円 369"/>
        <xdr:cNvSpPr/>
      </xdr:nvSpPr>
      <xdr:spPr>
        <a:xfrm>
          <a:off x="7810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132715</xdr:rowOff>
    </xdr:from>
    <xdr:ext cx="595630" cy="255905"/>
    <xdr:sp macro="" textlink="">
      <xdr:nvSpPr>
        <xdr:cNvPr id="371" name="テキスト ボックス 370"/>
        <xdr:cNvSpPr txBox="1"/>
      </xdr:nvSpPr>
      <xdr:spPr>
        <a:xfrm>
          <a:off x="7561580" y="97339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58420</xdr:rowOff>
    </xdr:from>
    <xdr:to xmlns:xdr="http://schemas.openxmlformats.org/drawingml/2006/spreadsheetDrawing">
      <xdr:col>36</xdr:col>
      <xdr:colOff>165100</xdr:colOff>
      <xdr:row>58</xdr:row>
      <xdr:rowOff>160020</xdr:rowOff>
    </xdr:to>
    <xdr:sp macro="" textlink="">
      <xdr:nvSpPr>
        <xdr:cNvPr id="372" name="楕円 371"/>
        <xdr:cNvSpPr/>
      </xdr:nvSpPr>
      <xdr:spPr>
        <a:xfrm>
          <a:off x="6921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151130</xdr:rowOff>
    </xdr:from>
    <xdr:ext cx="531495" cy="259080"/>
    <xdr:sp macro="" textlink="">
      <xdr:nvSpPr>
        <xdr:cNvPr id="373" name="テキスト ボックス 372"/>
        <xdr:cNvSpPr txBox="1"/>
      </xdr:nvSpPr>
      <xdr:spPr>
        <a:xfrm>
          <a:off x="6704965" y="10095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5" name="テキスト ボックス 384"/>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2625" cy="255905"/>
    <xdr:sp macro="" textlink="">
      <xdr:nvSpPr>
        <xdr:cNvPr id="387" name="テキスト ボックス 386"/>
        <xdr:cNvSpPr txBox="1"/>
      </xdr:nvSpPr>
      <xdr:spPr>
        <a:xfrm>
          <a:off x="5918200" y="12913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2625" cy="255905"/>
    <xdr:sp macro="" textlink="">
      <xdr:nvSpPr>
        <xdr:cNvPr id="389" name="テキスト ボックス 388"/>
        <xdr:cNvSpPr txBox="1"/>
      </xdr:nvSpPr>
      <xdr:spPr>
        <a:xfrm>
          <a:off x="5918200" y="12456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2625" cy="255905"/>
    <xdr:sp macro="" textlink="">
      <xdr:nvSpPr>
        <xdr:cNvPr id="391" name="テキスト ボックス 390"/>
        <xdr:cNvSpPr txBox="1"/>
      </xdr:nvSpPr>
      <xdr:spPr>
        <a:xfrm>
          <a:off x="5918200" y="11998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393" name="テキスト ボックス 392"/>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140335</xdr:rowOff>
    </xdr:from>
    <xdr:to xmlns:xdr="http://schemas.openxmlformats.org/drawingml/2006/spreadsheetDrawing">
      <xdr:col>54</xdr:col>
      <xdr:colOff>189865</xdr:colOff>
      <xdr:row>78</xdr:row>
      <xdr:rowOff>139700</xdr:rowOff>
    </xdr:to>
    <xdr:cxnSp macro="">
      <xdr:nvCxnSpPr>
        <xdr:cNvPr id="395" name="直線コネクタ 394"/>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5905"/>
    <xdr:sp macro="" textlink="">
      <xdr:nvSpPr>
        <xdr:cNvPr id="396" name="普通建設事業費 （ うち新規整備　）最小値テキスト"/>
        <xdr:cNvSpPr txBox="1"/>
      </xdr:nvSpPr>
      <xdr:spPr>
        <a:xfrm>
          <a:off x="10528300" y="1353947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86995</xdr:rowOff>
    </xdr:from>
    <xdr:ext cx="690245" cy="255905"/>
    <xdr:sp macro="" textlink="">
      <xdr:nvSpPr>
        <xdr:cNvPr id="398" name="普通建設事業費 （ うち新規整備　）最大値テキスト"/>
        <xdr:cNvSpPr txBox="1"/>
      </xdr:nvSpPr>
      <xdr:spPr>
        <a:xfrm>
          <a:off x="10528300" y="1208849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140335</xdr:rowOff>
    </xdr:from>
    <xdr:to xmlns:xdr="http://schemas.openxmlformats.org/drawingml/2006/spreadsheetDrawing">
      <xdr:col>55</xdr:col>
      <xdr:colOff>88900</xdr:colOff>
      <xdr:row>71</xdr:row>
      <xdr:rowOff>140335</xdr:rowOff>
    </xdr:to>
    <xdr:cxnSp macro="">
      <xdr:nvCxnSpPr>
        <xdr:cNvPr id="399" name="直線コネクタ 398"/>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129540</xdr:rowOff>
    </xdr:from>
    <xdr:to xmlns:xdr="http://schemas.openxmlformats.org/drawingml/2006/spreadsheetDrawing">
      <xdr:col>55</xdr:col>
      <xdr:colOff>0</xdr:colOff>
      <xdr:row>78</xdr:row>
      <xdr:rowOff>138430</xdr:rowOff>
    </xdr:to>
    <xdr:cxnSp macro="">
      <xdr:nvCxnSpPr>
        <xdr:cNvPr id="400" name="直線コネクタ 399"/>
        <xdr:cNvCxnSpPr/>
      </xdr:nvCxnSpPr>
      <xdr:spPr>
        <a:xfrm>
          <a:off x="9639300" y="13502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83820</xdr:rowOff>
    </xdr:from>
    <xdr:ext cx="534670" cy="259080"/>
    <xdr:sp macro="" textlink="">
      <xdr:nvSpPr>
        <xdr:cNvPr id="401" name="普通建設事業費 （ うち新規整備　）平均値テキスト"/>
        <xdr:cNvSpPr txBox="1"/>
      </xdr:nvSpPr>
      <xdr:spPr>
        <a:xfrm>
          <a:off x="10528300" y="1328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02" name="フローチャート: 判断 401"/>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128270</xdr:rowOff>
    </xdr:from>
    <xdr:to xmlns:xdr="http://schemas.openxmlformats.org/drawingml/2006/spreadsheetDrawing">
      <xdr:col>50</xdr:col>
      <xdr:colOff>114300</xdr:colOff>
      <xdr:row>78</xdr:row>
      <xdr:rowOff>129540</xdr:rowOff>
    </xdr:to>
    <xdr:cxnSp macro="">
      <xdr:nvCxnSpPr>
        <xdr:cNvPr id="403" name="直線コネクタ 402"/>
        <xdr:cNvCxnSpPr/>
      </xdr:nvCxnSpPr>
      <xdr:spPr>
        <a:xfrm>
          <a:off x="8750300" y="135013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4" name="フローチャート: 判断 403"/>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31495" cy="255905"/>
    <xdr:sp macro="" textlink="">
      <xdr:nvSpPr>
        <xdr:cNvPr id="405" name="テキスト ボックス 404"/>
        <xdr:cNvSpPr txBox="1"/>
      </xdr:nvSpPr>
      <xdr:spPr>
        <a:xfrm>
          <a:off x="9371965" y="13208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123190</xdr:rowOff>
    </xdr:from>
    <xdr:to xmlns:xdr="http://schemas.openxmlformats.org/drawingml/2006/spreadsheetDrawing">
      <xdr:col>45</xdr:col>
      <xdr:colOff>177800</xdr:colOff>
      <xdr:row>78</xdr:row>
      <xdr:rowOff>128270</xdr:rowOff>
    </xdr:to>
    <xdr:cxnSp macro="">
      <xdr:nvCxnSpPr>
        <xdr:cNvPr id="406" name="直線コネクタ 405"/>
        <xdr:cNvCxnSpPr/>
      </xdr:nvCxnSpPr>
      <xdr:spPr>
        <a:xfrm>
          <a:off x="7861300" y="13496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07" name="フローチャート: 判断 406"/>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10160</xdr:rowOff>
    </xdr:from>
    <xdr:ext cx="531495" cy="259080"/>
    <xdr:sp macro="" textlink="">
      <xdr:nvSpPr>
        <xdr:cNvPr id="408" name="テキスト ボックス 407"/>
        <xdr:cNvSpPr txBox="1"/>
      </xdr:nvSpPr>
      <xdr:spPr>
        <a:xfrm>
          <a:off x="8482965" y="13211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123190</xdr:rowOff>
    </xdr:from>
    <xdr:to xmlns:xdr="http://schemas.openxmlformats.org/drawingml/2006/spreadsheetDrawing">
      <xdr:col>41</xdr:col>
      <xdr:colOff>50800</xdr:colOff>
      <xdr:row>78</xdr:row>
      <xdr:rowOff>134620</xdr:rowOff>
    </xdr:to>
    <xdr:cxnSp macro="">
      <xdr:nvCxnSpPr>
        <xdr:cNvPr id="409" name="直線コネクタ 408"/>
        <xdr:cNvCxnSpPr/>
      </xdr:nvCxnSpPr>
      <xdr:spPr>
        <a:xfrm flipV="1">
          <a:off x="6972300" y="13496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10" name="フローチャート: 判断 409"/>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16510</xdr:rowOff>
    </xdr:from>
    <xdr:ext cx="531495" cy="259080"/>
    <xdr:sp macro="" textlink="">
      <xdr:nvSpPr>
        <xdr:cNvPr id="411" name="テキスト ボックス 410"/>
        <xdr:cNvSpPr txBox="1"/>
      </xdr:nvSpPr>
      <xdr:spPr>
        <a:xfrm>
          <a:off x="7593965" y="13218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71120</xdr:rowOff>
    </xdr:from>
    <xdr:to xmlns:xdr="http://schemas.openxmlformats.org/drawingml/2006/spreadsheetDrawing">
      <xdr:col>36</xdr:col>
      <xdr:colOff>165100</xdr:colOff>
      <xdr:row>79</xdr:row>
      <xdr:rowOff>1270</xdr:rowOff>
    </xdr:to>
    <xdr:sp macro="" textlink="">
      <xdr:nvSpPr>
        <xdr:cNvPr id="412" name="フローチャート: 判断 411"/>
        <xdr:cNvSpPr/>
      </xdr:nvSpPr>
      <xdr:spPr>
        <a:xfrm>
          <a:off x="6921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1495" cy="255905"/>
    <xdr:sp macro="" textlink="">
      <xdr:nvSpPr>
        <xdr:cNvPr id="413" name="テキスト ボックス 412"/>
        <xdr:cNvSpPr txBox="1"/>
      </xdr:nvSpPr>
      <xdr:spPr>
        <a:xfrm>
          <a:off x="6704965" y="13219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87630</xdr:rowOff>
    </xdr:from>
    <xdr:to xmlns:xdr="http://schemas.openxmlformats.org/drawingml/2006/spreadsheetDrawing">
      <xdr:col>55</xdr:col>
      <xdr:colOff>50800</xdr:colOff>
      <xdr:row>79</xdr:row>
      <xdr:rowOff>17780</xdr:rowOff>
    </xdr:to>
    <xdr:sp macro="" textlink="">
      <xdr:nvSpPr>
        <xdr:cNvPr id="419" name="楕円 418"/>
        <xdr:cNvSpPr/>
      </xdr:nvSpPr>
      <xdr:spPr>
        <a:xfrm>
          <a:off x="10426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39370</xdr:rowOff>
    </xdr:from>
    <xdr:ext cx="469900" cy="259080"/>
    <xdr:sp macro="" textlink="">
      <xdr:nvSpPr>
        <xdr:cNvPr id="420" name="普通建設事業費 （ うち新規整備　）該当値テキスト"/>
        <xdr:cNvSpPr txBox="1"/>
      </xdr:nvSpPr>
      <xdr:spPr>
        <a:xfrm>
          <a:off x="10528300" y="13412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78740</xdr:rowOff>
    </xdr:from>
    <xdr:to xmlns:xdr="http://schemas.openxmlformats.org/drawingml/2006/spreadsheetDrawing">
      <xdr:col>50</xdr:col>
      <xdr:colOff>165100</xdr:colOff>
      <xdr:row>79</xdr:row>
      <xdr:rowOff>8890</xdr:rowOff>
    </xdr:to>
    <xdr:sp macro="" textlink="">
      <xdr:nvSpPr>
        <xdr:cNvPr id="421" name="楕円 420"/>
        <xdr:cNvSpPr/>
      </xdr:nvSpPr>
      <xdr:spPr>
        <a:xfrm>
          <a:off x="9588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0</xdr:rowOff>
    </xdr:from>
    <xdr:ext cx="531495" cy="259080"/>
    <xdr:sp macro="" textlink="">
      <xdr:nvSpPr>
        <xdr:cNvPr id="422" name="テキスト ボックス 421"/>
        <xdr:cNvSpPr txBox="1"/>
      </xdr:nvSpPr>
      <xdr:spPr>
        <a:xfrm>
          <a:off x="9371965" y="13544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77470</xdr:rowOff>
    </xdr:from>
    <xdr:to xmlns:xdr="http://schemas.openxmlformats.org/drawingml/2006/spreadsheetDrawing">
      <xdr:col>46</xdr:col>
      <xdr:colOff>38100</xdr:colOff>
      <xdr:row>79</xdr:row>
      <xdr:rowOff>7620</xdr:rowOff>
    </xdr:to>
    <xdr:sp macro="" textlink="">
      <xdr:nvSpPr>
        <xdr:cNvPr id="423" name="楕円 422"/>
        <xdr:cNvSpPr/>
      </xdr:nvSpPr>
      <xdr:spPr>
        <a:xfrm>
          <a:off x="8699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170180</xdr:rowOff>
    </xdr:from>
    <xdr:ext cx="531495" cy="259080"/>
    <xdr:sp macro="" textlink="">
      <xdr:nvSpPr>
        <xdr:cNvPr id="424" name="テキスト ボックス 423"/>
        <xdr:cNvSpPr txBox="1"/>
      </xdr:nvSpPr>
      <xdr:spPr>
        <a:xfrm>
          <a:off x="8482965" y="13543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72390</xdr:rowOff>
    </xdr:from>
    <xdr:to xmlns:xdr="http://schemas.openxmlformats.org/drawingml/2006/spreadsheetDrawing">
      <xdr:col>41</xdr:col>
      <xdr:colOff>101600</xdr:colOff>
      <xdr:row>79</xdr:row>
      <xdr:rowOff>2540</xdr:rowOff>
    </xdr:to>
    <xdr:sp macro="" textlink="">
      <xdr:nvSpPr>
        <xdr:cNvPr id="425" name="楕円 424"/>
        <xdr:cNvSpPr/>
      </xdr:nvSpPr>
      <xdr:spPr>
        <a:xfrm>
          <a:off x="7810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165100</xdr:rowOff>
    </xdr:from>
    <xdr:ext cx="531495" cy="259080"/>
    <xdr:sp macro="" textlink="">
      <xdr:nvSpPr>
        <xdr:cNvPr id="426" name="テキスト ボックス 425"/>
        <xdr:cNvSpPr txBox="1"/>
      </xdr:nvSpPr>
      <xdr:spPr>
        <a:xfrm>
          <a:off x="7593965" y="13538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83820</xdr:rowOff>
    </xdr:from>
    <xdr:to xmlns:xdr="http://schemas.openxmlformats.org/drawingml/2006/spreadsheetDrawing">
      <xdr:col>36</xdr:col>
      <xdr:colOff>165100</xdr:colOff>
      <xdr:row>79</xdr:row>
      <xdr:rowOff>13970</xdr:rowOff>
    </xdr:to>
    <xdr:sp macro="" textlink="">
      <xdr:nvSpPr>
        <xdr:cNvPr id="427" name="楕円 426"/>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5080</xdr:rowOff>
    </xdr:from>
    <xdr:ext cx="531495" cy="259080"/>
    <xdr:sp macro="" textlink="">
      <xdr:nvSpPr>
        <xdr:cNvPr id="428" name="テキスト ボックス 427"/>
        <xdr:cNvSpPr txBox="1"/>
      </xdr:nvSpPr>
      <xdr:spPr>
        <a:xfrm>
          <a:off x="6704965" y="13549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7" name="テキスト ボックス 436"/>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0" name="テキスト ボックス 439"/>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905"/>
    <xdr:sp macro="" textlink="">
      <xdr:nvSpPr>
        <xdr:cNvPr id="442" name="テキスト ボックス 441"/>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905"/>
    <xdr:sp macro="" textlink="">
      <xdr:nvSpPr>
        <xdr:cNvPr id="444" name="テキスト ボックス 443"/>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905"/>
    <xdr:sp macro="" textlink="">
      <xdr:nvSpPr>
        <xdr:cNvPr id="446" name="テキスト ボックス 445"/>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8" name="テキスト ボックス 447"/>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110490</xdr:rowOff>
    </xdr:from>
    <xdr:to xmlns:xdr="http://schemas.openxmlformats.org/drawingml/2006/spreadsheetDrawing">
      <xdr:col>54</xdr:col>
      <xdr:colOff>189865</xdr:colOff>
      <xdr:row>98</xdr:row>
      <xdr:rowOff>127000</xdr:rowOff>
    </xdr:to>
    <xdr:cxnSp macro="">
      <xdr:nvCxnSpPr>
        <xdr:cNvPr id="450" name="直線コネクタ 449"/>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1"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2" name="直線コネクタ 451"/>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57150</xdr:rowOff>
    </xdr:from>
    <xdr:ext cx="598805" cy="259080"/>
    <xdr:sp macro="" textlink="">
      <xdr:nvSpPr>
        <xdr:cNvPr id="453" name="普通建設事業費 （ うち更新整備　）最大値テキスト"/>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110490</xdr:rowOff>
    </xdr:from>
    <xdr:to xmlns:xdr="http://schemas.openxmlformats.org/drawingml/2006/spreadsheetDrawing">
      <xdr:col>55</xdr:col>
      <xdr:colOff>88900</xdr:colOff>
      <xdr:row>91</xdr:row>
      <xdr:rowOff>110490</xdr:rowOff>
    </xdr:to>
    <xdr:cxnSp macro="">
      <xdr:nvCxnSpPr>
        <xdr:cNvPr id="454" name="直線コネクタ 453"/>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48895</xdr:rowOff>
    </xdr:from>
    <xdr:to xmlns:xdr="http://schemas.openxmlformats.org/drawingml/2006/spreadsheetDrawing">
      <xdr:col>55</xdr:col>
      <xdr:colOff>0</xdr:colOff>
      <xdr:row>98</xdr:row>
      <xdr:rowOff>73660</xdr:rowOff>
    </xdr:to>
    <xdr:cxnSp macro="">
      <xdr:nvCxnSpPr>
        <xdr:cNvPr id="455" name="直線コネクタ 454"/>
        <xdr:cNvCxnSpPr/>
      </xdr:nvCxnSpPr>
      <xdr:spPr>
        <a:xfrm flipV="1">
          <a:off x="9639300" y="1685099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71755</xdr:rowOff>
    </xdr:from>
    <xdr:ext cx="534670" cy="259080"/>
    <xdr:sp macro="" textlink="">
      <xdr:nvSpPr>
        <xdr:cNvPr id="456" name="普通建設事業費 （ うち更新整備　）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57" name="フローチャート: 判断 456"/>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68580</xdr:rowOff>
    </xdr:from>
    <xdr:to xmlns:xdr="http://schemas.openxmlformats.org/drawingml/2006/spreadsheetDrawing">
      <xdr:col>50</xdr:col>
      <xdr:colOff>114300</xdr:colOff>
      <xdr:row>98</xdr:row>
      <xdr:rowOff>73660</xdr:rowOff>
    </xdr:to>
    <xdr:cxnSp macro="">
      <xdr:nvCxnSpPr>
        <xdr:cNvPr id="458" name="直線コネクタ 457"/>
        <xdr:cNvCxnSpPr/>
      </xdr:nvCxnSpPr>
      <xdr:spPr>
        <a:xfrm>
          <a:off x="8750300" y="1669923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59" name="フローチャート: 判断 458"/>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3175</xdr:rowOff>
    </xdr:from>
    <xdr:ext cx="531495" cy="259080"/>
    <xdr:sp macro="" textlink="">
      <xdr:nvSpPr>
        <xdr:cNvPr id="460" name="テキスト ボックス 459"/>
        <xdr:cNvSpPr txBox="1"/>
      </xdr:nvSpPr>
      <xdr:spPr>
        <a:xfrm>
          <a:off x="9371965" y="16462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44450</xdr:rowOff>
    </xdr:from>
    <xdr:to xmlns:xdr="http://schemas.openxmlformats.org/drawingml/2006/spreadsheetDrawing">
      <xdr:col>45</xdr:col>
      <xdr:colOff>177800</xdr:colOff>
      <xdr:row>97</xdr:row>
      <xdr:rowOff>68580</xdr:rowOff>
    </xdr:to>
    <xdr:cxnSp macro="">
      <xdr:nvCxnSpPr>
        <xdr:cNvPr id="461" name="直線コネクタ 460"/>
        <xdr:cNvCxnSpPr/>
      </xdr:nvCxnSpPr>
      <xdr:spPr>
        <a:xfrm>
          <a:off x="7861300" y="166751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62" name="フローチャート: 判断 461"/>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635</xdr:rowOff>
    </xdr:from>
    <xdr:ext cx="531495" cy="259080"/>
    <xdr:sp macro="" textlink="">
      <xdr:nvSpPr>
        <xdr:cNvPr id="463" name="テキスト ボックス 462"/>
        <xdr:cNvSpPr txBox="1"/>
      </xdr:nvSpPr>
      <xdr:spPr>
        <a:xfrm>
          <a:off x="8482965" y="16802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44450</xdr:rowOff>
    </xdr:from>
    <xdr:to xmlns:xdr="http://schemas.openxmlformats.org/drawingml/2006/spreadsheetDrawing">
      <xdr:col>41</xdr:col>
      <xdr:colOff>50800</xdr:colOff>
      <xdr:row>98</xdr:row>
      <xdr:rowOff>23495</xdr:rowOff>
    </xdr:to>
    <xdr:cxnSp macro="">
      <xdr:nvCxnSpPr>
        <xdr:cNvPr id="464" name="直線コネクタ 463"/>
        <xdr:cNvCxnSpPr/>
      </xdr:nvCxnSpPr>
      <xdr:spPr>
        <a:xfrm flipV="1">
          <a:off x="6972300" y="1667510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65" name="フローチャート: 判断 464"/>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1270</xdr:rowOff>
    </xdr:from>
    <xdr:ext cx="531495" cy="259080"/>
    <xdr:sp macro="" textlink="">
      <xdr:nvSpPr>
        <xdr:cNvPr id="466" name="テキスト ボックス 465"/>
        <xdr:cNvSpPr txBox="1"/>
      </xdr:nvSpPr>
      <xdr:spPr>
        <a:xfrm>
          <a:off x="7593965" y="1680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93980</xdr:rowOff>
    </xdr:from>
    <xdr:to xmlns:xdr="http://schemas.openxmlformats.org/drawingml/2006/spreadsheetDrawing">
      <xdr:col>36</xdr:col>
      <xdr:colOff>165100</xdr:colOff>
      <xdr:row>98</xdr:row>
      <xdr:rowOff>24130</xdr:rowOff>
    </xdr:to>
    <xdr:sp macro="" textlink="">
      <xdr:nvSpPr>
        <xdr:cNvPr id="467" name="フローチャート: 判断 466"/>
        <xdr:cNvSpPr/>
      </xdr:nvSpPr>
      <xdr:spPr>
        <a:xfrm>
          <a:off x="6921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40640</xdr:rowOff>
    </xdr:from>
    <xdr:ext cx="531495" cy="255905"/>
    <xdr:sp macro="" textlink="">
      <xdr:nvSpPr>
        <xdr:cNvPr id="468" name="テキスト ボックス 467"/>
        <xdr:cNvSpPr txBox="1"/>
      </xdr:nvSpPr>
      <xdr:spPr>
        <a:xfrm>
          <a:off x="6704965" y="1649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169545</xdr:rowOff>
    </xdr:from>
    <xdr:to xmlns:xdr="http://schemas.openxmlformats.org/drawingml/2006/spreadsheetDrawing">
      <xdr:col>55</xdr:col>
      <xdr:colOff>50800</xdr:colOff>
      <xdr:row>98</xdr:row>
      <xdr:rowOff>99695</xdr:rowOff>
    </xdr:to>
    <xdr:sp macro="" textlink="">
      <xdr:nvSpPr>
        <xdr:cNvPr id="474" name="楕円 473"/>
        <xdr:cNvSpPr/>
      </xdr:nvSpPr>
      <xdr:spPr>
        <a:xfrm>
          <a:off x="104267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84455</xdr:rowOff>
    </xdr:from>
    <xdr:ext cx="534670" cy="259080"/>
    <xdr:sp macro="" textlink="">
      <xdr:nvSpPr>
        <xdr:cNvPr id="475" name="普通建設事業費 （ うち更新整備　）該当値テキスト"/>
        <xdr:cNvSpPr txBox="1"/>
      </xdr:nvSpPr>
      <xdr:spPr>
        <a:xfrm>
          <a:off x="10528300" y="16715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22860</xdr:rowOff>
    </xdr:from>
    <xdr:to xmlns:xdr="http://schemas.openxmlformats.org/drawingml/2006/spreadsheetDrawing">
      <xdr:col>50</xdr:col>
      <xdr:colOff>165100</xdr:colOff>
      <xdr:row>98</xdr:row>
      <xdr:rowOff>124460</xdr:rowOff>
    </xdr:to>
    <xdr:sp macro="" textlink="">
      <xdr:nvSpPr>
        <xdr:cNvPr id="476" name="楕円 475"/>
        <xdr:cNvSpPr/>
      </xdr:nvSpPr>
      <xdr:spPr>
        <a:xfrm>
          <a:off x="9588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115570</xdr:rowOff>
    </xdr:from>
    <xdr:ext cx="531495" cy="259080"/>
    <xdr:sp macro="" textlink="">
      <xdr:nvSpPr>
        <xdr:cNvPr id="477" name="テキスト ボックス 476"/>
        <xdr:cNvSpPr txBox="1"/>
      </xdr:nvSpPr>
      <xdr:spPr>
        <a:xfrm>
          <a:off x="9371965" y="16917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17780</xdr:rowOff>
    </xdr:from>
    <xdr:to xmlns:xdr="http://schemas.openxmlformats.org/drawingml/2006/spreadsheetDrawing">
      <xdr:col>46</xdr:col>
      <xdr:colOff>38100</xdr:colOff>
      <xdr:row>97</xdr:row>
      <xdr:rowOff>119380</xdr:rowOff>
    </xdr:to>
    <xdr:sp macro="" textlink="">
      <xdr:nvSpPr>
        <xdr:cNvPr id="478" name="楕円 477"/>
        <xdr:cNvSpPr/>
      </xdr:nvSpPr>
      <xdr:spPr>
        <a:xfrm>
          <a:off x="8699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135890</xdr:rowOff>
    </xdr:from>
    <xdr:ext cx="595630" cy="259080"/>
    <xdr:sp macro="" textlink="">
      <xdr:nvSpPr>
        <xdr:cNvPr id="479" name="テキスト ボックス 478"/>
        <xdr:cNvSpPr txBox="1"/>
      </xdr:nvSpPr>
      <xdr:spPr>
        <a:xfrm>
          <a:off x="8450580" y="16423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165100</xdr:rowOff>
    </xdr:from>
    <xdr:to xmlns:xdr="http://schemas.openxmlformats.org/drawingml/2006/spreadsheetDrawing">
      <xdr:col>41</xdr:col>
      <xdr:colOff>101600</xdr:colOff>
      <xdr:row>97</xdr:row>
      <xdr:rowOff>95250</xdr:rowOff>
    </xdr:to>
    <xdr:sp macro="" textlink="">
      <xdr:nvSpPr>
        <xdr:cNvPr id="480" name="楕円 479"/>
        <xdr:cNvSpPr/>
      </xdr:nvSpPr>
      <xdr:spPr>
        <a:xfrm>
          <a:off x="7810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111760</xdr:rowOff>
    </xdr:from>
    <xdr:ext cx="595630" cy="255905"/>
    <xdr:sp macro="" textlink="">
      <xdr:nvSpPr>
        <xdr:cNvPr id="481" name="テキスト ボックス 480"/>
        <xdr:cNvSpPr txBox="1"/>
      </xdr:nvSpPr>
      <xdr:spPr>
        <a:xfrm>
          <a:off x="7561580" y="163995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144145</xdr:rowOff>
    </xdr:from>
    <xdr:to xmlns:xdr="http://schemas.openxmlformats.org/drawingml/2006/spreadsheetDrawing">
      <xdr:col>36</xdr:col>
      <xdr:colOff>165100</xdr:colOff>
      <xdr:row>98</xdr:row>
      <xdr:rowOff>74930</xdr:rowOff>
    </xdr:to>
    <xdr:sp macro="" textlink="">
      <xdr:nvSpPr>
        <xdr:cNvPr id="482" name="楕円 481"/>
        <xdr:cNvSpPr/>
      </xdr:nvSpPr>
      <xdr:spPr>
        <a:xfrm>
          <a:off x="6921500" y="1677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65405</xdr:rowOff>
    </xdr:from>
    <xdr:ext cx="531495" cy="255905"/>
    <xdr:sp macro="" textlink="">
      <xdr:nvSpPr>
        <xdr:cNvPr id="483" name="テキスト ボックス 482"/>
        <xdr:cNvSpPr txBox="1"/>
      </xdr:nvSpPr>
      <xdr:spPr>
        <a:xfrm>
          <a:off x="6704965" y="16867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2" name="テキスト ボックス 491"/>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745" cy="255905"/>
    <xdr:sp macro="" textlink="">
      <xdr:nvSpPr>
        <xdr:cNvPr id="495" name="テキスト ボックス 494"/>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2455" cy="255905"/>
    <xdr:sp macro="" textlink="">
      <xdr:nvSpPr>
        <xdr:cNvPr id="497" name="テキスト ボックス 496"/>
        <xdr:cNvSpPr txBox="1"/>
      </xdr:nvSpPr>
      <xdr:spPr>
        <a:xfrm>
          <a:off x="11850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2455" cy="255905"/>
    <xdr:sp macro="" textlink="">
      <xdr:nvSpPr>
        <xdr:cNvPr id="499" name="テキスト ボックス 498"/>
        <xdr:cNvSpPr txBox="1"/>
      </xdr:nvSpPr>
      <xdr:spPr>
        <a:xfrm>
          <a:off x="11850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2455" cy="255905"/>
    <xdr:sp macro="" textlink="">
      <xdr:nvSpPr>
        <xdr:cNvPr id="501" name="テキスト ボックス 500"/>
        <xdr:cNvSpPr txBox="1"/>
      </xdr:nvSpPr>
      <xdr:spPr>
        <a:xfrm>
          <a:off x="11850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3" name="テキスト ボックス 502"/>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109220</xdr:rowOff>
    </xdr:from>
    <xdr:to xmlns:xdr="http://schemas.openxmlformats.org/drawingml/2006/spreadsheetDrawing">
      <xdr:col>85</xdr:col>
      <xdr:colOff>126365</xdr:colOff>
      <xdr:row>38</xdr:row>
      <xdr:rowOff>139700</xdr:rowOff>
    </xdr:to>
    <xdr:cxnSp macro="">
      <xdr:nvCxnSpPr>
        <xdr:cNvPr id="505" name="直線コネクタ 504"/>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5905"/>
    <xdr:sp macro="" textlink="">
      <xdr:nvSpPr>
        <xdr:cNvPr id="506" name="災害復旧事業費最小値テキスト"/>
        <xdr:cNvSpPr txBox="1"/>
      </xdr:nvSpPr>
      <xdr:spPr>
        <a:xfrm>
          <a:off x="16370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7" name="直線コネクタ 506"/>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55245</xdr:rowOff>
    </xdr:from>
    <xdr:ext cx="598805" cy="255905"/>
    <xdr:sp macro="" textlink="">
      <xdr:nvSpPr>
        <xdr:cNvPr id="508" name="災害復旧事業費最大値テキスト"/>
        <xdr:cNvSpPr txBox="1"/>
      </xdr:nvSpPr>
      <xdr:spPr>
        <a:xfrm>
          <a:off x="16370300" y="5198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109220</xdr:rowOff>
    </xdr:from>
    <xdr:to xmlns:xdr="http://schemas.openxmlformats.org/drawingml/2006/spreadsheetDrawing">
      <xdr:col>86</xdr:col>
      <xdr:colOff>25400</xdr:colOff>
      <xdr:row>31</xdr:row>
      <xdr:rowOff>109220</xdr:rowOff>
    </xdr:to>
    <xdr:cxnSp macro="">
      <xdr:nvCxnSpPr>
        <xdr:cNvPr id="509" name="直線コネクタ 508"/>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10" name="直線コネクタ 509"/>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52070</xdr:rowOff>
    </xdr:from>
    <xdr:ext cx="534670" cy="255905"/>
    <xdr:sp macro="" textlink="">
      <xdr:nvSpPr>
        <xdr:cNvPr id="511" name="災害復旧事業費平均値テキスト"/>
        <xdr:cNvSpPr txBox="1"/>
      </xdr:nvSpPr>
      <xdr:spPr>
        <a:xfrm>
          <a:off x="16370300" y="63957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12" name="フローチャート: 判断 511"/>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3" name="直線コネクタ 512"/>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35560</xdr:rowOff>
    </xdr:from>
    <xdr:to xmlns:xdr="http://schemas.openxmlformats.org/drawingml/2006/spreadsheetDrawing">
      <xdr:col>81</xdr:col>
      <xdr:colOff>101600</xdr:colOff>
      <xdr:row>38</xdr:row>
      <xdr:rowOff>137160</xdr:rowOff>
    </xdr:to>
    <xdr:sp macro="" textlink="">
      <xdr:nvSpPr>
        <xdr:cNvPr id="514" name="フローチャート: 判断 513"/>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153670</xdr:rowOff>
    </xdr:from>
    <xdr:ext cx="531495" cy="259080"/>
    <xdr:sp macro="" textlink="">
      <xdr:nvSpPr>
        <xdr:cNvPr id="515" name="テキスト ボックス 514"/>
        <xdr:cNvSpPr txBox="1"/>
      </xdr:nvSpPr>
      <xdr:spPr>
        <a:xfrm>
          <a:off x="15213965" y="6325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6" name="直線コネクタ 515"/>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17" name="フローチャート: 判断 516"/>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168910</xdr:rowOff>
    </xdr:from>
    <xdr:ext cx="466725" cy="255905"/>
    <xdr:sp macro="" textlink="">
      <xdr:nvSpPr>
        <xdr:cNvPr id="518" name="テキスト ボックス 517"/>
        <xdr:cNvSpPr txBox="1"/>
      </xdr:nvSpPr>
      <xdr:spPr>
        <a:xfrm>
          <a:off x="14357350" y="63411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81280</xdr:rowOff>
    </xdr:from>
    <xdr:to xmlns:xdr="http://schemas.openxmlformats.org/drawingml/2006/spreadsheetDrawing">
      <xdr:col>71</xdr:col>
      <xdr:colOff>177800</xdr:colOff>
      <xdr:row>38</xdr:row>
      <xdr:rowOff>139700</xdr:rowOff>
    </xdr:to>
    <xdr:cxnSp macro="">
      <xdr:nvCxnSpPr>
        <xdr:cNvPr id="519" name="直線コネクタ 518"/>
        <xdr:cNvCxnSpPr/>
      </xdr:nvCxnSpPr>
      <xdr:spPr>
        <a:xfrm>
          <a:off x="12814300" y="65963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42545</xdr:rowOff>
    </xdr:from>
    <xdr:to xmlns:xdr="http://schemas.openxmlformats.org/drawingml/2006/spreadsheetDrawing">
      <xdr:col>72</xdr:col>
      <xdr:colOff>38100</xdr:colOff>
      <xdr:row>38</xdr:row>
      <xdr:rowOff>144145</xdr:rowOff>
    </xdr:to>
    <xdr:sp macro="" textlink="">
      <xdr:nvSpPr>
        <xdr:cNvPr id="520" name="フローチャート: 判断 519"/>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160655</xdr:rowOff>
    </xdr:from>
    <xdr:ext cx="531495" cy="259080"/>
    <xdr:sp macro="" textlink="">
      <xdr:nvSpPr>
        <xdr:cNvPr id="521" name="テキスト ボックス 520"/>
        <xdr:cNvSpPr txBox="1"/>
      </xdr:nvSpPr>
      <xdr:spPr>
        <a:xfrm>
          <a:off x="13435965" y="6332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22" name="フローチャート: 判断 521"/>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146685</xdr:rowOff>
    </xdr:from>
    <xdr:ext cx="531495" cy="255905"/>
    <xdr:sp macro="" textlink="">
      <xdr:nvSpPr>
        <xdr:cNvPr id="523" name="テキスト ボックス 522"/>
        <xdr:cNvSpPr txBox="1"/>
      </xdr:nvSpPr>
      <xdr:spPr>
        <a:xfrm>
          <a:off x="12546965" y="6318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6985</xdr:rowOff>
    </xdr:from>
    <xdr:ext cx="249555" cy="255905"/>
    <xdr:sp macro="" textlink="">
      <xdr:nvSpPr>
        <xdr:cNvPr id="530" name="災害復旧事業費該当値テキスト"/>
        <xdr:cNvSpPr txBox="1"/>
      </xdr:nvSpPr>
      <xdr:spPr>
        <a:xfrm>
          <a:off x="16370300" y="652208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6380" cy="259080"/>
    <xdr:sp macro="" textlink="">
      <xdr:nvSpPr>
        <xdr:cNvPr id="532" name="テキスト ボックス 531"/>
        <xdr:cNvSpPr txBox="1"/>
      </xdr:nvSpPr>
      <xdr:spPr>
        <a:xfrm>
          <a:off x="15356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6380" cy="259080"/>
    <xdr:sp macro="" textlink="">
      <xdr:nvSpPr>
        <xdr:cNvPr id="534" name="テキスト ボックス 533"/>
        <xdr:cNvSpPr txBox="1"/>
      </xdr:nvSpPr>
      <xdr:spPr>
        <a:xfrm>
          <a:off x="14467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6380" cy="259080"/>
    <xdr:sp macro="" textlink="">
      <xdr:nvSpPr>
        <xdr:cNvPr id="536" name="テキスト ボックス 535"/>
        <xdr:cNvSpPr txBox="1"/>
      </xdr:nvSpPr>
      <xdr:spPr>
        <a:xfrm>
          <a:off x="1357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30480</xdr:rowOff>
    </xdr:from>
    <xdr:to xmlns:xdr="http://schemas.openxmlformats.org/drawingml/2006/spreadsheetDrawing">
      <xdr:col>67</xdr:col>
      <xdr:colOff>101600</xdr:colOff>
      <xdr:row>38</xdr:row>
      <xdr:rowOff>132080</xdr:rowOff>
    </xdr:to>
    <xdr:sp macro="" textlink="">
      <xdr:nvSpPr>
        <xdr:cNvPr id="537" name="楕円 536"/>
        <xdr:cNvSpPr/>
      </xdr:nvSpPr>
      <xdr:spPr>
        <a:xfrm>
          <a:off x="12763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123190</xdr:rowOff>
    </xdr:from>
    <xdr:ext cx="531495" cy="255905"/>
    <xdr:sp macro="" textlink="">
      <xdr:nvSpPr>
        <xdr:cNvPr id="538" name="テキスト ボックス 537"/>
        <xdr:cNvSpPr txBox="1"/>
      </xdr:nvSpPr>
      <xdr:spPr>
        <a:xfrm>
          <a:off x="12546965" y="6638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47" name="テキスト ボックス 546"/>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50" name="テキスト ボックス 549"/>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2" name="テキスト ボックス 551"/>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4" name="直線コネクタ 55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6" name="直線コネクタ 55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9" name="直線コネクタ 55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2" name="直線コネクタ 56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64" name="テキスト ボックス 563"/>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5" name="直線コネクタ 56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67" name="テキスト ボックス 566"/>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8" name="直線コネクタ 56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70" name="テキスト ボックス 569"/>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2" name="テキスト ボックス 571"/>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1" name="テキスト ボックス 580"/>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3" name="テキスト ボックス 582"/>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85" name="テキスト ボックス 584"/>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87" name="テキスト ボックス 586"/>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596" name="テキスト ボックス 595"/>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8" name="直線コネクタ 59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599" name="テキスト ボックス 598"/>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0" name="直線コネクタ 59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2455" cy="255905"/>
    <xdr:sp macro="" textlink="">
      <xdr:nvSpPr>
        <xdr:cNvPr id="601" name="テキスト ボックス 600"/>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2" name="直線コネクタ 60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2455" cy="255905"/>
    <xdr:sp macro="" textlink="">
      <xdr:nvSpPr>
        <xdr:cNvPr id="603" name="テキスト ボックス 602"/>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4" name="直線コネクタ 60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2455" cy="255905"/>
    <xdr:sp macro="" textlink="">
      <xdr:nvSpPr>
        <xdr:cNvPr id="605" name="テキスト ボックス 604"/>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6" name="直線コネクタ 60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07" name="テキスト ボックス 606"/>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134620</xdr:rowOff>
    </xdr:from>
    <xdr:to xmlns:xdr="http://schemas.openxmlformats.org/drawingml/2006/spreadsheetDrawing">
      <xdr:col>85</xdr:col>
      <xdr:colOff>126365</xdr:colOff>
      <xdr:row>78</xdr:row>
      <xdr:rowOff>133985</xdr:rowOff>
    </xdr:to>
    <xdr:cxnSp macro="">
      <xdr:nvCxnSpPr>
        <xdr:cNvPr id="609" name="直線コネクタ 608"/>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137795</xdr:rowOff>
    </xdr:from>
    <xdr:ext cx="469900" cy="259080"/>
    <xdr:sp macro="" textlink="">
      <xdr:nvSpPr>
        <xdr:cNvPr id="610" name="公債費最小値テキスト"/>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133985</xdr:rowOff>
    </xdr:from>
    <xdr:to xmlns:xdr="http://schemas.openxmlformats.org/drawingml/2006/spreadsheetDrawing">
      <xdr:col>86</xdr:col>
      <xdr:colOff>25400</xdr:colOff>
      <xdr:row>78</xdr:row>
      <xdr:rowOff>133985</xdr:rowOff>
    </xdr:to>
    <xdr:cxnSp macro="">
      <xdr:nvCxnSpPr>
        <xdr:cNvPr id="611" name="直線コネクタ 610"/>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81280</xdr:rowOff>
    </xdr:from>
    <xdr:ext cx="598805" cy="259080"/>
    <xdr:sp macro="" textlink="">
      <xdr:nvSpPr>
        <xdr:cNvPr id="612" name="公債費最大値テキスト"/>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134620</xdr:rowOff>
    </xdr:from>
    <xdr:to xmlns:xdr="http://schemas.openxmlformats.org/drawingml/2006/spreadsheetDrawing">
      <xdr:col>86</xdr:col>
      <xdr:colOff>25400</xdr:colOff>
      <xdr:row>71</xdr:row>
      <xdr:rowOff>134620</xdr:rowOff>
    </xdr:to>
    <xdr:cxnSp macro="">
      <xdr:nvCxnSpPr>
        <xdr:cNvPr id="613" name="直線コネクタ 612"/>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39370</xdr:rowOff>
    </xdr:from>
    <xdr:to xmlns:xdr="http://schemas.openxmlformats.org/drawingml/2006/spreadsheetDrawing">
      <xdr:col>85</xdr:col>
      <xdr:colOff>127000</xdr:colOff>
      <xdr:row>78</xdr:row>
      <xdr:rowOff>40640</xdr:rowOff>
    </xdr:to>
    <xdr:cxnSp macro="">
      <xdr:nvCxnSpPr>
        <xdr:cNvPr id="614" name="直線コネクタ 613"/>
        <xdr:cNvCxnSpPr/>
      </xdr:nvCxnSpPr>
      <xdr:spPr>
        <a:xfrm flipV="1">
          <a:off x="15481300" y="134124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70485</xdr:rowOff>
    </xdr:from>
    <xdr:ext cx="534670" cy="259080"/>
    <xdr:sp macro="" textlink="">
      <xdr:nvSpPr>
        <xdr:cNvPr id="615" name="公債費平均値テキスト"/>
        <xdr:cNvSpPr txBox="1"/>
      </xdr:nvSpPr>
      <xdr:spPr>
        <a:xfrm>
          <a:off x="16370300" y="13100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47625</xdr:rowOff>
    </xdr:from>
    <xdr:to xmlns:xdr="http://schemas.openxmlformats.org/drawingml/2006/spreadsheetDrawing">
      <xdr:col>85</xdr:col>
      <xdr:colOff>177800</xdr:colOff>
      <xdr:row>77</xdr:row>
      <xdr:rowOff>149225</xdr:rowOff>
    </xdr:to>
    <xdr:sp macro="" textlink="">
      <xdr:nvSpPr>
        <xdr:cNvPr id="616" name="フローチャート: 判断 615"/>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40640</xdr:rowOff>
    </xdr:from>
    <xdr:to xmlns:xdr="http://schemas.openxmlformats.org/drawingml/2006/spreadsheetDrawing">
      <xdr:col>81</xdr:col>
      <xdr:colOff>50800</xdr:colOff>
      <xdr:row>78</xdr:row>
      <xdr:rowOff>52070</xdr:rowOff>
    </xdr:to>
    <xdr:cxnSp macro="">
      <xdr:nvCxnSpPr>
        <xdr:cNvPr id="617" name="直線コネクタ 616"/>
        <xdr:cNvCxnSpPr/>
      </xdr:nvCxnSpPr>
      <xdr:spPr>
        <a:xfrm flipV="1">
          <a:off x="14592300" y="13413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158115</xdr:rowOff>
    </xdr:to>
    <xdr:sp macro="" textlink="">
      <xdr:nvSpPr>
        <xdr:cNvPr id="618" name="フローチャート: 判断 617"/>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3175</xdr:rowOff>
    </xdr:from>
    <xdr:ext cx="531495" cy="259080"/>
    <xdr:sp macro="" textlink="">
      <xdr:nvSpPr>
        <xdr:cNvPr id="619" name="テキスト ボックス 618"/>
        <xdr:cNvSpPr txBox="1"/>
      </xdr:nvSpPr>
      <xdr:spPr>
        <a:xfrm>
          <a:off x="15213965" y="13033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52070</xdr:rowOff>
    </xdr:from>
    <xdr:to xmlns:xdr="http://schemas.openxmlformats.org/drawingml/2006/spreadsheetDrawing">
      <xdr:col>76</xdr:col>
      <xdr:colOff>114300</xdr:colOff>
      <xdr:row>78</xdr:row>
      <xdr:rowOff>54610</xdr:rowOff>
    </xdr:to>
    <xdr:cxnSp macro="">
      <xdr:nvCxnSpPr>
        <xdr:cNvPr id="620" name="直線コネクタ 619"/>
        <xdr:cNvCxnSpPr/>
      </xdr:nvCxnSpPr>
      <xdr:spPr>
        <a:xfrm flipV="1">
          <a:off x="13703300" y="13425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60960</xdr:rowOff>
    </xdr:from>
    <xdr:to xmlns:xdr="http://schemas.openxmlformats.org/drawingml/2006/spreadsheetDrawing">
      <xdr:col>76</xdr:col>
      <xdr:colOff>165100</xdr:colOff>
      <xdr:row>77</xdr:row>
      <xdr:rowOff>162560</xdr:rowOff>
    </xdr:to>
    <xdr:sp macro="" textlink="">
      <xdr:nvSpPr>
        <xdr:cNvPr id="621" name="フローチャート: 判断 620"/>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7620</xdr:rowOff>
    </xdr:from>
    <xdr:ext cx="531495" cy="255905"/>
    <xdr:sp macro="" textlink="">
      <xdr:nvSpPr>
        <xdr:cNvPr id="622" name="テキスト ボックス 621"/>
        <xdr:cNvSpPr txBox="1"/>
      </xdr:nvSpPr>
      <xdr:spPr>
        <a:xfrm>
          <a:off x="14324965" y="13037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53975</xdr:rowOff>
    </xdr:from>
    <xdr:to xmlns:xdr="http://schemas.openxmlformats.org/drawingml/2006/spreadsheetDrawing">
      <xdr:col>71</xdr:col>
      <xdr:colOff>177800</xdr:colOff>
      <xdr:row>78</xdr:row>
      <xdr:rowOff>54610</xdr:rowOff>
    </xdr:to>
    <xdr:cxnSp macro="">
      <xdr:nvCxnSpPr>
        <xdr:cNvPr id="623" name="直線コネクタ 622"/>
        <xdr:cNvCxnSpPr/>
      </xdr:nvCxnSpPr>
      <xdr:spPr>
        <a:xfrm>
          <a:off x="12814300" y="134270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68580</xdr:rowOff>
    </xdr:from>
    <xdr:to xmlns:xdr="http://schemas.openxmlformats.org/drawingml/2006/spreadsheetDrawing">
      <xdr:col>72</xdr:col>
      <xdr:colOff>38100</xdr:colOff>
      <xdr:row>77</xdr:row>
      <xdr:rowOff>170180</xdr:rowOff>
    </xdr:to>
    <xdr:sp macro="" textlink="">
      <xdr:nvSpPr>
        <xdr:cNvPr id="624" name="フローチャート: 判断 623"/>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15240</xdr:rowOff>
    </xdr:from>
    <xdr:ext cx="531495" cy="259080"/>
    <xdr:sp macro="" textlink="">
      <xdr:nvSpPr>
        <xdr:cNvPr id="625" name="テキスト ボックス 624"/>
        <xdr:cNvSpPr txBox="1"/>
      </xdr:nvSpPr>
      <xdr:spPr>
        <a:xfrm>
          <a:off x="13435965" y="13045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94615</xdr:rowOff>
    </xdr:from>
    <xdr:to xmlns:xdr="http://schemas.openxmlformats.org/drawingml/2006/spreadsheetDrawing">
      <xdr:col>67</xdr:col>
      <xdr:colOff>101600</xdr:colOff>
      <xdr:row>78</xdr:row>
      <xdr:rowOff>24765</xdr:rowOff>
    </xdr:to>
    <xdr:sp macro="" textlink="">
      <xdr:nvSpPr>
        <xdr:cNvPr id="626" name="フローチャート: 判断 625"/>
        <xdr:cNvSpPr/>
      </xdr:nvSpPr>
      <xdr:spPr>
        <a:xfrm>
          <a:off x="12763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41275</xdr:rowOff>
    </xdr:from>
    <xdr:ext cx="531495" cy="255905"/>
    <xdr:sp macro="" textlink="">
      <xdr:nvSpPr>
        <xdr:cNvPr id="627" name="テキスト ボックス 626"/>
        <xdr:cNvSpPr txBox="1"/>
      </xdr:nvSpPr>
      <xdr:spPr>
        <a:xfrm>
          <a:off x="12546965" y="13071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8" name="テキスト ボックス 62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9" name="テキスト ボックス 62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0" name="テキスト ボックス 62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1" name="テキスト ボックス 63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2" name="テキスト ボックス 63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160020</xdr:rowOff>
    </xdr:from>
    <xdr:to xmlns:xdr="http://schemas.openxmlformats.org/drawingml/2006/spreadsheetDrawing">
      <xdr:col>85</xdr:col>
      <xdr:colOff>177800</xdr:colOff>
      <xdr:row>78</xdr:row>
      <xdr:rowOff>90170</xdr:rowOff>
    </xdr:to>
    <xdr:sp macro="" textlink="">
      <xdr:nvSpPr>
        <xdr:cNvPr id="633" name="楕円 632"/>
        <xdr:cNvSpPr/>
      </xdr:nvSpPr>
      <xdr:spPr>
        <a:xfrm>
          <a:off x="162687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74930</xdr:rowOff>
    </xdr:from>
    <xdr:ext cx="534670" cy="255905"/>
    <xdr:sp macro="" textlink="">
      <xdr:nvSpPr>
        <xdr:cNvPr id="634" name="公債費該当値テキスト"/>
        <xdr:cNvSpPr txBox="1"/>
      </xdr:nvSpPr>
      <xdr:spPr>
        <a:xfrm>
          <a:off x="16370300" y="132765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160655</xdr:rowOff>
    </xdr:from>
    <xdr:to xmlns:xdr="http://schemas.openxmlformats.org/drawingml/2006/spreadsheetDrawing">
      <xdr:col>81</xdr:col>
      <xdr:colOff>101600</xdr:colOff>
      <xdr:row>78</xdr:row>
      <xdr:rowOff>90805</xdr:rowOff>
    </xdr:to>
    <xdr:sp macro="" textlink="">
      <xdr:nvSpPr>
        <xdr:cNvPr id="635" name="楕円 634"/>
        <xdr:cNvSpPr/>
      </xdr:nvSpPr>
      <xdr:spPr>
        <a:xfrm>
          <a:off x="15430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81915</xdr:rowOff>
    </xdr:from>
    <xdr:ext cx="531495" cy="259080"/>
    <xdr:sp macro="" textlink="">
      <xdr:nvSpPr>
        <xdr:cNvPr id="636" name="テキスト ボックス 635"/>
        <xdr:cNvSpPr txBox="1"/>
      </xdr:nvSpPr>
      <xdr:spPr>
        <a:xfrm>
          <a:off x="15213965" y="13455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635</xdr:rowOff>
    </xdr:from>
    <xdr:to xmlns:xdr="http://schemas.openxmlformats.org/drawingml/2006/spreadsheetDrawing">
      <xdr:col>76</xdr:col>
      <xdr:colOff>165100</xdr:colOff>
      <xdr:row>78</xdr:row>
      <xdr:rowOff>102235</xdr:rowOff>
    </xdr:to>
    <xdr:sp macro="" textlink="">
      <xdr:nvSpPr>
        <xdr:cNvPr id="637" name="楕円 636"/>
        <xdr:cNvSpPr/>
      </xdr:nvSpPr>
      <xdr:spPr>
        <a:xfrm>
          <a:off x="14541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93980</xdr:rowOff>
    </xdr:from>
    <xdr:ext cx="531495" cy="259080"/>
    <xdr:sp macro="" textlink="">
      <xdr:nvSpPr>
        <xdr:cNvPr id="638" name="テキスト ボックス 637"/>
        <xdr:cNvSpPr txBox="1"/>
      </xdr:nvSpPr>
      <xdr:spPr>
        <a:xfrm>
          <a:off x="14324965" y="13467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3810</xdr:rowOff>
    </xdr:from>
    <xdr:to xmlns:xdr="http://schemas.openxmlformats.org/drawingml/2006/spreadsheetDrawing">
      <xdr:col>72</xdr:col>
      <xdr:colOff>38100</xdr:colOff>
      <xdr:row>78</xdr:row>
      <xdr:rowOff>105410</xdr:rowOff>
    </xdr:to>
    <xdr:sp macro="" textlink="">
      <xdr:nvSpPr>
        <xdr:cNvPr id="639" name="楕円 638"/>
        <xdr:cNvSpPr/>
      </xdr:nvSpPr>
      <xdr:spPr>
        <a:xfrm>
          <a:off x="13652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96520</xdr:rowOff>
    </xdr:from>
    <xdr:ext cx="531495" cy="259080"/>
    <xdr:sp macro="" textlink="">
      <xdr:nvSpPr>
        <xdr:cNvPr id="640" name="テキスト ボックス 639"/>
        <xdr:cNvSpPr txBox="1"/>
      </xdr:nvSpPr>
      <xdr:spPr>
        <a:xfrm>
          <a:off x="13435965" y="13469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3175</xdr:rowOff>
    </xdr:from>
    <xdr:to xmlns:xdr="http://schemas.openxmlformats.org/drawingml/2006/spreadsheetDrawing">
      <xdr:col>67</xdr:col>
      <xdr:colOff>101600</xdr:colOff>
      <xdr:row>78</xdr:row>
      <xdr:rowOff>104775</xdr:rowOff>
    </xdr:to>
    <xdr:sp macro="" textlink="">
      <xdr:nvSpPr>
        <xdr:cNvPr id="641" name="楕円 640"/>
        <xdr:cNvSpPr/>
      </xdr:nvSpPr>
      <xdr:spPr>
        <a:xfrm>
          <a:off x="12763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95885</xdr:rowOff>
    </xdr:from>
    <xdr:ext cx="531495" cy="259080"/>
    <xdr:sp macro="" textlink="">
      <xdr:nvSpPr>
        <xdr:cNvPr id="642" name="テキスト ボックス 641"/>
        <xdr:cNvSpPr txBox="1"/>
      </xdr:nvSpPr>
      <xdr:spPr>
        <a:xfrm>
          <a:off x="12546965" y="13468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1" name="テキスト ボックス 650"/>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2" name="直線コネクタ 65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3" name="直線コネクタ 65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745" cy="259080"/>
    <xdr:sp macro="" textlink="">
      <xdr:nvSpPr>
        <xdr:cNvPr id="654" name="テキスト ボックス 653"/>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5" name="直線コネクタ 65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2455" cy="255905"/>
    <xdr:sp macro="" textlink="">
      <xdr:nvSpPr>
        <xdr:cNvPr id="656" name="テキスト ボックス 655"/>
        <xdr:cNvSpPr txBox="1"/>
      </xdr:nvSpPr>
      <xdr:spPr>
        <a:xfrm>
          <a:off x="11850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57" name="直線コネクタ 65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2455" cy="259080"/>
    <xdr:sp macro="" textlink="">
      <xdr:nvSpPr>
        <xdr:cNvPr id="658" name="テキスト ボックス 657"/>
        <xdr:cNvSpPr txBox="1"/>
      </xdr:nvSpPr>
      <xdr:spPr>
        <a:xfrm>
          <a:off x="11850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59" name="直線コネクタ 65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2455" cy="255905"/>
    <xdr:sp macro="" textlink="">
      <xdr:nvSpPr>
        <xdr:cNvPr id="660" name="テキスト ボックス 659"/>
        <xdr:cNvSpPr txBox="1"/>
      </xdr:nvSpPr>
      <xdr:spPr>
        <a:xfrm>
          <a:off x="11850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1" name="直線コネクタ 66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62" name="テキスト ボックス 661"/>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3" name="直線コネクタ 66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64" name="テキスト ボックス 663"/>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66" name="テキスト ボックス 665"/>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23495</xdr:rowOff>
    </xdr:from>
    <xdr:to xmlns:xdr="http://schemas.openxmlformats.org/drawingml/2006/spreadsheetDrawing">
      <xdr:col>85</xdr:col>
      <xdr:colOff>126365</xdr:colOff>
      <xdr:row>99</xdr:row>
      <xdr:rowOff>97790</xdr:rowOff>
    </xdr:to>
    <xdr:cxnSp macro="">
      <xdr:nvCxnSpPr>
        <xdr:cNvPr id="668" name="直線コネクタ 667"/>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78460" cy="259080"/>
    <xdr:sp macro="" textlink="">
      <xdr:nvSpPr>
        <xdr:cNvPr id="669" name="積立金最小値テキスト"/>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70" name="直線コネクタ 669"/>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141605</xdr:rowOff>
    </xdr:from>
    <xdr:ext cx="598805" cy="259080"/>
    <xdr:sp macro="" textlink="">
      <xdr:nvSpPr>
        <xdr:cNvPr id="671" name="積立金最大値テキスト"/>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23495</xdr:rowOff>
    </xdr:from>
    <xdr:to xmlns:xdr="http://schemas.openxmlformats.org/drawingml/2006/spreadsheetDrawing">
      <xdr:col>86</xdr:col>
      <xdr:colOff>25400</xdr:colOff>
      <xdr:row>91</xdr:row>
      <xdr:rowOff>23495</xdr:rowOff>
    </xdr:to>
    <xdr:cxnSp macro="">
      <xdr:nvCxnSpPr>
        <xdr:cNvPr id="672" name="直線コネクタ 671"/>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42545</xdr:rowOff>
    </xdr:from>
    <xdr:to xmlns:xdr="http://schemas.openxmlformats.org/drawingml/2006/spreadsheetDrawing">
      <xdr:col>85</xdr:col>
      <xdr:colOff>127000</xdr:colOff>
      <xdr:row>99</xdr:row>
      <xdr:rowOff>56515</xdr:rowOff>
    </xdr:to>
    <xdr:cxnSp macro="">
      <xdr:nvCxnSpPr>
        <xdr:cNvPr id="673" name="直線コネクタ 672"/>
        <xdr:cNvCxnSpPr/>
      </xdr:nvCxnSpPr>
      <xdr:spPr>
        <a:xfrm flipV="1">
          <a:off x="15481300" y="1701609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7620</xdr:rowOff>
    </xdr:from>
    <xdr:ext cx="534670" cy="255905"/>
    <xdr:sp macro="" textlink="">
      <xdr:nvSpPr>
        <xdr:cNvPr id="674" name="積立金平均値テキスト"/>
        <xdr:cNvSpPr txBox="1"/>
      </xdr:nvSpPr>
      <xdr:spPr>
        <a:xfrm>
          <a:off x="16370300" y="166382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675" name="フローチャート: 判断 674"/>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3810</xdr:rowOff>
    </xdr:from>
    <xdr:to xmlns:xdr="http://schemas.openxmlformats.org/drawingml/2006/spreadsheetDrawing">
      <xdr:col>81</xdr:col>
      <xdr:colOff>50800</xdr:colOff>
      <xdr:row>99</xdr:row>
      <xdr:rowOff>56515</xdr:rowOff>
    </xdr:to>
    <xdr:cxnSp macro="">
      <xdr:nvCxnSpPr>
        <xdr:cNvPr id="676" name="直線コネクタ 675"/>
        <xdr:cNvCxnSpPr/>
      </xdr:nvCxnSpPr>
      <xdr:spPr>
        <a:xfrm>
          <a:off x="14592300" y="169773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77" name="フローチャート: 判断 676"/>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93980</xdr:rowOff>
    </xdr:from>
    <xdr:ext cx="531495" cy="259080"/>
    <xdr:sp macro="" textlink="">
      <xdr:nvSpPr>
        <xdr:cNvPr id="678" name="テキスト ボックス 677"/>
        <xdr:cNvSpPr txBox="1"/>
      </xdr:nvSpPr>
      <xdr:spPr>
        <a:xfrm>
          <a:off x="15213965" y="16553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133350</xdr:rowOff>
    </xdr:from>
    <xdr:to xmlns:xdr="http://schemas.openxmlformats.org/drawingml/2006/spreadsheetDrawing">
      <xdr:col>76</xdr:col>
      <xdr:colOff>114300</xdr:colOff>
      <xdr:row>99</xdr:row>
      <xdr:rowOff>3810</xdr:rowOff>
    </xdr:to>
    <xdr:cxnSp macro="">
      <xdr:nvCxnSpPr>
        <xdr:cNvPr id="679" name="直線コネクタ 678"/>
        <xdr:cNvCxnSpPr/>
      </xdr:nvCxnSpPr>
      <xdr:spPr>
        <a:xfrm>
          <a:off x="13703300" y="169354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148590</xdr:rowOff>
    </xdr:from>
    <xdr:to xmlns:xdr="http://schemas.openxmlformats.org/drawingml/2006/spreadsheetDrawing">
      <xdr:col>76</xdr:col>
      <xdr:colOff>165100</xdr:colOff>
      <xdr:row>98</xdr:row>
      <xdr:rowOff>78740</xdr:rowOff>
    </xdr:to>
    <xdr:sp macro="" textlink="">
      <xdr:nvSpPr>
        <xdr:cNvPr id="680" name="フローチャート: 判断 679"/>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95250</xdr:rowOff>
    </xdr:from>
    <xdr:ext cx="531495" cy="259080"/>
    <xdr:sp macro="" textlink="">
      <xdr:nvSpPr>
        <xdr:cNvPr id="681" name="テキスト ボックス 680"/>
        <xdr:cNvSpPr txBox="1"/>
      </xdr:nvSpPr>
      <xdr:spPr>
        <a:xfrm>
          <a:off x="14324965" y="16554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133350</xdr:rowOff>
    </xdr:from>
    <xdr:to xmlns:xdr="http://schemas.openxmlformats.org/drawingml/2006/spreadsheetDrawing">
      <xdr:col>71</xdr:col>
      <xdr:colOff>177800</xdr:colOff>
      <xdr:row>99</xdr:row>
      <xdr:rowOff>45085</xdr:rowOff>
    </xdr:to>
    <xdr:cxnSp macro="">
      <xdr:nvCxnSpPr>
        <xdr:cNvPr id="682" name="直線コネクタ 681"/>
        <xdr:cNvCxnSpPr/>
      </xdr:nvCxnSpPr>
      <xdr:spPr>
        <a:xfrm flipV="1">
          <a:off x="12814300" y="169354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130175</xdr:rowOff>
    </xdr:from>
    <xdr:to xmlns:xdr="http://schemas.openxmlformats.org/drawingml/2006/spreadsheetDrawing">
      <xdr:col>72</xdr:col>
      <xdr:colOff>38100</xdr:colOff>
      <xdr:row>98</xdr:row>
      <xdr:rowOff>60325</xdr:rowOff>
    </xdr:to>
    <xdr:sp macro="" textlink="">
      <xdr:nvSpPr>
        <xdr:cNvPr id="683" name="フローチャート: 判断 682"/>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31495" cy="255905"/>
    <xdr:sp macro="" textlink="">
      <xdr:nvSpPr>
        <xdr:cNvPr id="684" name="テキスト ボックス 683"/>
        <xdr:cNvSpPr txBox="1"/>
      </xdr:nvSpPr>
      <xdr:spPr>
        <a:xfrm>
          <a:off x="13435965" y="16536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685" name="フローチャート: 判断 684"/>
        <xdr:cNvSpPr/>
      </xdr:nvSpPr>
      <xdr:spPr>
        <a:xfrm>
          <a:off x="12763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168910</xdr:rowOff>
    </xdr:from>
    <xdr:ext cx="531495" cy="255905"/>
    <xdr:sp macro="" textlink="">
      <xdr:nvSpPr>
        <xdr:cNvPr id="686" name="テキスト ボックス 685"/>
        <xdr:cNvSpPr txBox="1"/>
      </xdr:nvSpPr>
      <xdr:spPr>
        <a:xfrm>
          <a:off x="12546965" y="16628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163195</xdr:rowOff>
    </xdr:from>
    <xdr:to xmlns:xdr="http://schemas.openxmlformats.org/drawingml/2006/spreadsheetDrawing">
      <xdr:col>85</xdr:col>
      <xdr:colOff>177800</xdr:colOff>
      <xdr:row>99</xdr:row>
      <xdr:rowOff>93345</xdr:rowOff>
    </xdr:to>
    <xdr:sp macro="" textlink="">
      <xdr:nvSpPr>
        <xdr:cNvPr id="692" name="楕円 691"/>
        <xdr:cNvSpPr/>
      </xdr:nvSpPr>
      <xdr:spPr>
        <a:xfrm>
          <a:off x="162687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78105</xdr:rowOff>
    </xdr:from>
    <xdr:ext cx="534670" cy="255905"/>
    <xdr:sp macro="" textlink="">
      <xdr:nvSpPr>
        <xdr:cNvPr id="693" name="積立金該当値テキスト"/>
        <xdr:cNvSpPr txBox="1"/>
      </xdr:nvSpPr>
      <xdr:spPr>
        <a:xfrm>
          <a:off x="16370300" y="168802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6350</xdr:rowOff>
    </xdr:from>
    <xdr:to xmlns:xdr="http://schemas.openxmlformats.org/drawingml/2006/spreadsheetDrawing">
      <xdr:col>81</xdr:col>
      <xdr:colOff>101600</xdr:colOff>
      <xdr:row>99</xdr:row>
      <xdr:rowOff>107315</xdr:rowOff>
    </xdr:to>
    <xdr:sp macro="" textlink="">
      <xdr:nvSpPr>
        <xdr:cNvPr id="694" name="楕円 693"/>
        <xdr:cNvSpPr/>
      </xdr:nvSpPr>
      <xdr:spPr>
        <a:xfrm>
          <a:off x="15430500" y="1697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98425</xdr:rowOff>
    </xdr:from>
    <xdr:ext cx="531495" cy="255905"/>
    <xdr:sp macro="" textlink="">
      <xdr:nvSpPr>
        <xdr:cNvPr id="695" name="テキスト ボックス 694"/>
        <xdr:cNvSpPr txBox="1"/>
      </xdr:nvSpPr>
      <xdr:spPr>
        <a:xfrm>
          <a:off x="15213965" y="17071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124460</xdr:rowOff>
    </xdr:from>
    <xdr:to xmlns:xdr="http://schemas.openxmlformats.org/drawingml/2006/spreadsheetDrawing">
      <xdr:col>76</xdr:col>
      <xdr:colOff>165100</xdr:colOff>
      <xdr:row>99</xdr:row>
      <xdr:rowOff>54610</xdr:rowOff>
    </xdr:to>
    <xdr:sp macro="" textlink="">
      <xdr:nvSpPr>
        <xdr:cNvPr id="696" name="楕円 695"/>
        <xdr:cNvSpPr/>
      </xdr:nvSpPr>
      <xdr:spPr>
        <a:xfrm>
          <a:off x="14541500" y="16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45720</xdr:rowOff>
    </xdr:from>
    <xdr:ext cx="531495" cy="259080"/>
    <xdr:sp macro="" textlink="">
      <xdr:nvSpPr>
        <xdr:cNvPr id="697" name="テキスト ボックス 696"/>
        <xdr:cNvSpPr txBox="1"/>
      </xdr:nvSpPr>
      <xdr:spPr>
        <a:xfrm>
          <a:off x="14324965" y="17019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82550</xdr:rowOff>
    </xdr:from>
    <xdr:to xmlns:xdr="http://schemas.openxmlformats.org/drawingml/2006/spreadsheetDrawing">
      <xdr:col>72</xdr:col>
      <xdr:colOff>38100</xdr:colOff>
      <xdr:row>99</xdr:row>
      <xdr:rowOff>12700</xdr:rowOff>
    </xdr:to>
    <xdr:sp macro="" textlink="">
      <xdr:nvSpPr>
        <xdr:cNvPr id="698" name="楕円 697"/>
        <xdr:cNvSpPr/>
      </xdr:nvSpPr>
      <xdr:spPr>
        <a:xfrm>
          <a:off x="13652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3810</xdr:rowOff>
    </xdr:from>
    <xdr:ext cx="531495" cy="259080"/>
    <xdr:sp macro="" textlink="">
      <xdr:nvSpPr>
        <xdr:cNvPr id="699" name="テキスト ボックス 698"/>
        <xdr:cNvSpPr txBox="1"/>
      </xdr:nvSpPr>
      <xdr:spPr>
        <a:xfrm>
          <a:off x="13435965" y="16977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166370</xdr:rowOff>
    </xdr:from>
    <xdr:to xmlns:xdr="http://schemas.openxmlformats.org/drawingml/2006/spreadsheetDrawing">
      <xdr:col>67</xdr:col>
      <xdr:colOff>101600</xdr:colOff>
      <xdr:row>99</xdr:row>
      <xdr:rowOff>95885</xdr:rowOff>
    </xdr:to>
    <xdr:sp macro="" textlink="">
      <xdr:nvSpPr>
        <xdr:cNvPr id="700" name="楕円 699"/>
        <xdr:cNvSpPr/>
      </xdr:nvSpPr>
      <xdr:spPr>
        <a:xfrm>
          <a:off x="12763500" y="16968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86995</xdr:rowOff>
    </xdr:from>
    <xdr:ext cx="531495" cy="255905"/>
    <xdr:sp macro="" textlink="">
      <xdr:nvSpPr>
        <xdr:cNvPr id="701" name="テキスト ボックス 700"/>
        <xdr:cNvSpPr txBox="1"/>
      </xdr:nvSpPr>
      <xdr:spPr>
        <a:xfrm>
          <a:off x="12546965" y="17060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0" name="テキスト ボックス 709"/>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2" name="直線コネクタ 71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13" name="テキスト ボックス 712"/>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4" name="直線コネクタ 71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5" name="テキスト ボックス 71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6" name="直線コネクタ 71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905"/>
    <xdr:sp macro="" textlink="">
      <xdr:nvSpPr>
        <xdr:cNvPr id="717" name="テキスト ボックス 716"/>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8" name="直線コネクタ 71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9" name="テキスト ボックス 71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0" name="直線コネクタ 71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1" name="テキスト ボックス 72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3" name="テキスト ボックス 722"/>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121285</xdr:rowOff>
    </xdr:from>
    <xdr:to xmlns:xdr="http://schemas.openxmlformats.org/drawingml/2006/spreadsheetDrawing">
      <xdr:col>116</xdr:col>
      <xdr:colOff>62865</xdr:colOff>
      <xdr:row>39</xdr:row>
      <xdr:rowOff>44450</xdr:rowOff>
    </xdr:to>
    <xdr:cxnSp macro="">
      <xdr:nvCxnSpPr>
        <xdr:cNvPr id="725" name="直線コネクタ 724"/>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7" name="直線コネクタ 72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67945</xdr:rowOff>
    </xdr:from>
    <xdr:ext cx="534670" cy="258445"/>
    <xdr:sp macro="" textlink="">
      <xdr:nvSpPr>
        <xdr:cNvPr id="728" name="投資及び出資金最大値テキスト"/>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121285</xdr:rowOff>
    </xdr:from>
    <xdr:to xmlns:xdr="http://schemas.openxmlformats.org/drawingml/2006/spreadsheetDrawing">
      <xdr:col>116</xdr:col>
      <xdr:colOff>152400</xdr:colOff>
      <xdr:row>31</xdr:row>
      <xdr:rowOff>121285</xdr:rowOff>
    </xdr:to>
    <xdr:cxnSp macro="">
      <xdr:nvCxnSpPr>
        <xdr:cNvPr id="729" name="直線コネクタ 728"/>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153670</xdr:rowOff>
    </xdr:from>
    <xdr:to xmlns:xdr="http://schemas.openxmlformats.org/drawingml/2006/spreadsheetDrawing">
      <xdr:col>116</xdr:col>
      <xdr:colOff>63500</xdr:colOff>
      <xdr:row>34</xdr:row>
      <xdr:rowOff>171450</xdr:rowOff>
    </xdr:to>
    <xdr:cxnSp macro="">
      <xdr:nvCxnSpPr>
        <xdr:cNvPr id="730" name="直線コネクタ 729"/>
        <xdr:cNvCxnSpPr/>
      </xdr:nvCxnSpPr>
      <xdr:spPr>
        <a:xfrm flipV="1">
          <a:off x="21323300" y="581152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109855</xdr:rowOff>
    </xdr:from>
    <xdr:ext cx="469900" cy="255905"/>
    <xdr:sp macro="" textlink="">
      <xdr:nvSpPr>
        <xdr:cNvPr id="731" name="投資及び出資金平均値テキスト"/>
        <xdr:cNvSpPr txBox="1"/>
      </xdr:nvSpPr>
      <xdr:spPr>
        <a:xfrm>
          <a:off x="22212300" y="64535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32" name="フローチャート: 判断 731"/>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171450</xdr:rowOff>
    </xdr:from>
    <xdr:to xmlns:xdr="http://schemas.openxmlformats.org/drawingml/2006/spreadsheetDrawing">
      <xdr:col>111</xdr:col>
      <xdr:colOff>177800</xdr:colOff>
      <xdr:row>37</xdr:row>
      <xdr:rowOff>59690</xdr:rowOff>
    </xdr:to>
    <xdr:cxnSp macro="">
      <xdr:nvCxnSpPr>
        <xdr:cNvPr id="733" name="直線コネクタ 732"/>
        <xdr:cNvCxnSpPr/>
      </xdr:nvCxnSpPr>
      <xdr:spPr>
        <a:xfrm flipV="1">
          <a:off x="20434300" y="600075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139065</xdr:rowOff>
    </xdr:to>
    <xdr:sp macro="" textlink="">
      <xdr:nvSpPr>
        <xdr:cNvPr id="734" name="フローチャート: 判断 733"/>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130175</xdr:rowOff>
    </xdr:from>
    <xdr:ext cx="466725" cy="259080"/>
    <xdr:sp macro="" textlink="">
      <xdr:nvSpPr>
        <xdr:cNvPr id="735" name="テキスト ボックス 734"/>
        <xdr:cNvSpPr txBox="1"/>
      </xdr:nvSpPr>
      <xdr:spPr>
        <a:xfrm>
          <a:off x="21088350" y="6645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125095</xdr:rowOff>
    </xdr:from>
    <xdr:to xmlns:xdr="http://schemas.openxmlformats.org/drawingml/2006/spreadsheetDrawing">
      <xdr:col>107</xdr:col>
      <xdr:colOff>50800</xdr:colOff>
      <xdr:row>37</xdr:row>
      <xdr:rowOff>59690</xdr:rowOff>
    </xdr:to>
    <xdr:cxnSp macro="">
      <xdr:nvCxnSpPr>
        <xdr:cNvPr id="736" name="直線コネクタ 735"/>
        <xdr:cNvCxnSpPr/>
      </xdr:nvCxnSpPr>
      <xdr:spPr>
        <a:xfrm>
          <a:off x="19545300" y="629729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37" name="フローチャート: 判断 736"/>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160020</xdr:rowOff>
    </xdr:from>
    <xdr:ext cx="466725" cy="259080"/>
    <xdr:sp macro="" textlink="">
      <xdr:nvSpPr>
        <xdr:cNvPr id="738" name="テキスト ボックス 737"/>
        <xdr:cNvSpPr txBox="1"/>
      </xdr:nvSpPr>
      <xdr:spPr>
        <a:xfrm>
          <a:off x="20199350" y="6675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125095</xdr:rowOff>
    </xdr:from>
    <xdr:to xmlns:xdr="http://schemas.openxmlformats.org/drawingml/2006/spreadsheetDrawing">
      <xdr:col>102</xdr:col>
      <xdr:colOff>114300</xdr:colOff>
      <xdr:row>37</xdr:row>
      <xdr:rowOff>15875</xdr:rowOff>
    </xdr:to>
    <xdr:cxnSp macro="">
      <xdr:nvCxnSpPr>
        <xdr:cNvPr id="739" name="直線コネクタ 738"/>
        <xdr:cNvCxnSpPr/>
      </xdr:nvCxnSpPr>
      <xdr:spPr>
        <a:xfrm flipV="1">
          <a:off x="18656300" y="629729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40" name="フローチャート: 判断 73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2540</xdr:rowOff>
    </xdr:from>
    <xdr:ext cx="466725" cy="259080"/>
    <xdr:sp macro="" textlink="">
      <xdr:nvSpPr>
        <xdr:cNvPr id="741" name="テキスト ボックス 740"/>
        <xdr:cNvSpPr txBox="1"/>
      </xdr:nvSpPr>
      <xdr:spPr>
        <a:xfrm>
          <a:off x="19310350" y="6689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42" name="フローチャート: 判断 741"/>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6350</xdr:rowOff>
    </xdr:from>
    <xdr:ext cx="466725" cy="255905"/>
    <xdr:sp macro="" textlink="">
      <xdr:nvSpPr>
        <xdr:cNvPr id="743" name="テキスト ボックス 742"/>
        <xdr:cNvSpPr txBox="1"/>
      </xdr:nvSpPr>
      <xdr:spPr>
        <a:xfrm>
          <a:off x="18421350" y="6692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102870</xdr:rowOff>
    </xdr:from>
    <xdr:to xmlns:xdr="http://schemas.openxmlformats.org/drawingml/2006/spreadsheetDrawing">
      <xdr:col>116</xdr:col>
      <xdr:colOff>114300</xdr:colOff>
      <xdr:row>34</xdr:row>
      <xdr:rowOff>33020</xdr:rowOff>
    </xdr:to>
    <xdr:sp macro="" textlink="">
      <xdr:nvSpPr>
        <xdr:cNvPr id="749" name="楕円 748"/>
        <xdr:cNvSpPr/>
      </xdr:nvSpPr>
      <xdr:spPr>
        <a:xfrm>
          <a:off x="221107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125730</xdr:rowOff>
    </xdr:from>
    <xdr:ext cx="534670" cy="259080"/>
    <xdr:sp macro="" textlink="">
      <xdr:nvSpPr>
        <xdr:cNvPr id="750" name="投資及び出資金該当値テキスト"/>
        <xdr:cNvSpPr txBox="1"/>
      </xdr:nvSpPr>
      <xdr:spPr>
        <a:xfrm>
          <a:off x="22212300" y="5612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120650</xdr:rowOff>
    </xdr:from>
    <xdr:to xmlns:xdr="http://schemas.openxmlformats.org/drawingml/2006/spreadsheetDrawing">
      <xdr:col>112</xdr:col>
      <xdr:colOff>38100</xdr:colOff>
      <xdr:row>35</xdr:row>
      <xdr:rowOff>50800</xdr:rowOff>
    </xdr:to>
    <xdr:sp macro="" textlink="">
      <xdr:nvSpPr>
        <xdr:cNvPr id="751" name="楕円 750"/>
        <xdr:cNvSpPr/>
      </xdr:nvSpPr>
      <xdr:spPr>
        <a:xfrm>
          <a:off x="21272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33</xdr:row>
      <xdr:rowOff>67310</xdr:rowOff>
    </xdr:from>
    <xdr:ext cx="531495" cy="259080"/>
    <xdr:sp macro="" textlink="">
      <xdr:nvSpPr>
        <xdr:cNvPr id="752" name="テキスト ボックス 751"/>
        <xdr:cNvSpPr txBox="1"/>
      </xdr:nvSpPr>
      <xdr:spPr>
        <a:xfrm>
          <a:off x="21055965" y="5725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8890</xdr:rowOff>
    </xdr:from>
    <xdr:to xmlns:xdr="http://schemas.openxmlformats.org/drawingml/2006/spreadsheetDrawing">
      <xdr:col>107</xdr:col>
      <xdr:colOff>101600</xdr:colOff>
      <xdr:row>37</xdr:row>
      <xdr:rowOff>110490</xdr:rowOff>
    </xdr:to>
    <xdr:sp macro="" textlink="">
      <xdr:nvSpPr>
        <xdr:cNvPr id="753" name="楕円 752"/>
        <xdr:cNvSpPr/>
      </xdr:nvSpPr>
      <xdr:spPr>
        <a:xfrm>
          <a:off x="20383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127000</xdr:rowOff>
    </xdr:from>
    <xdr:ext cx="466725" cy="259080"/>
    <xdr:sp macro="" textlink="">
      <xdr:nvSpPr>
        <xdr:cNvPr id="754" name="テキスト ボックス 753"/>
        <xdr:cNvSpPr txBox="1"/>
      </xdr:nvSpPr>
      <xdr:spPr>
        <a:xfrm>
          <a:off x="20199350" y="6127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74930</xdr:rowOff>
    </xdr:from>
    <xdr:to xmlns:xdr="http://schemas.openxmlformats.org/drawingml/2006/spreadsheetDrawing">
      <xdr:col>102</xdr:col>
      <xdr:colOff>165100</xdr:colOff>
      <xdr:row>37</xdr:row>
      <xdr:rowOff>4445</xdr:rowOff>
    </xdr:to>
    <xdr:sp macro="" textlink="">
      <xdr:nvSpPr>
        <xdr:cNvPr id="755" name="楕円 754"/>
        <xdr:cNvSpPr/>
      </xdr:nvSpPr>
      <xdr:spPr>
        <a:xfrm>
          <a:off x="19494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20955</xdr:rowOff>
    </xdr:from>
    <xdr:ext cx="531495" cy="255905"/>
    <xdr:sp macro="" textlink="">
      <xdr:nvSpPr>
        <xdr:cNvPr id="756" name="テキスト ボックス 755"/>
        <xdr:cNvSpPr txBox="1"/>
      </xdr:nvSpPr>
      <xdr:spPr>
        <a:xfrm>
          <a:off x="19277965" y="6021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136525</xdr:rowOff>
    </xdr:from>
    <xdr:to xmlns:xdr="http://schemas.openxmlformats.org/drawingml/2006/spreadsheetDrawing">
      <xdr:col>98</xdr:col>
      <xdr:colOff>38100</xdr:colOff>
      <xdr:row>37</xdr:row>
      <xdr:rowOff>66675</xdr:rowOff>
    </xdr:to>
    <xdr:sp macro="" textlink="">
      <xdr:nvSpPr>
        <xdr:cNvPr id="757" name="楕円 756"/>
        <xdr:cNvSpPr/>
      </xdr:nvSpPr>
      <xdr:spPr>
        <a:xfrm>
          <a:off x="18605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83185</xdr:rowOff>
    </xdr:from>
    <xdr:ext cx="466725" cy="259080"/>
    <xdr:sp macro="" textlink="">
      <xdr:nvSpPr>
        <xdr:cNvPr id="758" name="テキスト ボックス 757"/>
        <xdr:cNvSpPr txBox="1"/>
      </xdr:nvSpPr>
      <xdr:spPr>
        <a:xfrm>
          <a:off x="18421350" y="6083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7" name="テキスト ボックス 766"/>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9" name="直線コネクタ 76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70" name="テキスト ボックス 769"/>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1" name="直線コネクタ 77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72" name="テキスト ボックス 771"/>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3" name="直線コネクタ 77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74" name="テキスト ボックス 773"/>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5" name="直線コネクタ 77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76" name="テキスト ボックス 775"/>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78" name="テキスト ボックス 777"/>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71120</xdr:rowOff>
    </xdr:from>
    <xdr:to xmlns:xdr="http://schemas.openxmlformats.org/drawingml/2006/spreadsheetDrawing">
      <xdr:col>116</xdr:col>
      <xdr:colOff>62865</xdr:colOff>
      <xdr:row>58</xdr:row>
      <xdr:rowOff>139700</xdr:rowOff>
    </xdr:to>
    <xdr:cxnSp macro="">
      <xdr:nvCxnSpPr>
        <xdr:cNvPr id="780" name="直線コネクタ 779"/>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905"/>
    <xdr:sp macro="" textlink="">
      <xdr:nvSpPr>
        <xdr:cNvPr id="781"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2" name="直線コネクタ 78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5905"/>
    <xdr:sp macro="" textlink="">
      <xdr:nvSpPr>
        <xdr:cNvPr id="783" name="貸付金最大値テキスト"/>
        <xdr:cNvSpPr txBox="1"/>
      </xdr:nvSpPr>
      <xdr:spPr>
        <a:xfrm>
          <a:off x="22212300" y="8418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71120</xdr:rowOff>
    </xdr:from>
    <xdr:to xmlns:xdr="http://schemas.openxmlformats.org/drawingml/2006/spreadsheetDrawing">
      <xdr:col>116</xdr:col>
      <xdr:colOff>152400</xdr:colOff>
      <xdr:row>50</xdr:row>
      <xdr:rowOff>71120</xdr:rowOff>
    </xdr:to>
    <xdr:cxnSp macro="">
      <xdr:nvCxnSpPr>
        <xdr:cNvPr id="784" name="直線コネクタ 783"/>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125095</xdr:rowOff>
    </xdr:from>
    <xdr:to xmlns:xdr="http://schemas.openxmlformats.org/drawingml/2006/spreadsheetDrawing">
      <xdr:col>116</xdr:col>
      <xdr:colOff>63500</xdr:colOff>
      <xdr:row>58</xdr:row>
      <xdr:rowOff>128905</xdr:rowOff>
    </xdr:to>
    <xdr:cxnSp macro="">
      <xdr:nvCxnSpPr>
        <xdr:cNvPr id="785" name="直線コネクタ 784"/>
        <xdr:cNvCxnSpPr/>
      </xdr:nvCxnSpPr>
      <xdr:spPr>
        <a:xfrm flipV="1">
          <a:off x="21323300" y="100691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86"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87" name="フローチャート: 判断 786"/>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128905</xdr:rowOff>
    </xdr:from>
    <xdr:to xmlns:xdr="http://schemas.openxmlformats.org/drawingml/2006/spreadsheetDrawing">
      <xdr:col>111</xdr:col>
      <xdr:colOff>177800</xdr:colOff>
      <xdr:row>58</xdr:row>
      <xdr:rowOff>128905</xdr:rowOff>
    </xdr:to>
    <xdr:cxnSp macro="">
      <xdr:nvCxnSpPr>
        <xdr:cNvPr id="788" name="直線コネクタ 787"/>
        <xdr:cNvCxnSpPr/>
      </xdr:nvCxnSpPr>
      <xdr:spPr>
        <a:xfrm flipV="1">
          <a:off x="20434300" y="10073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63500</xdr:rowOff>
    </xdr:from>
    <xdr:to xmlns:xdr="http://schemas.openxmlformats.org/drawingml/2006/spreadsheetDrawing">
      <xdr:col>112</xdr:col>
      <xdr:colOff>38100</xdr:colOff>
      <xdr:row>57</xdr:row>
      <xdr:rowOff>165100</xdr:rowOff>
    </xdr:to>
    <xdr:sp macro="" textlink="">
      <xdr:nvSpPr>
        <xdr:cNvPr id="789" name="フローチャート: 判断 788"/>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10160</xdr:rowOff>
    </xdr:from>
    <xdr:ext cx="466725" cy="259080"/>
    <xdr:sp macro="" textlink="">
      <xdr:nvSpPr>
        <xdr:cNvPr id="790" name="テキスト ボックス 789"/>
        <xdr:cNvSpPr txBox="1"/>
      </xdr:nvSpPr>
      <xdr:spPr>
        <a:xfrm>
          <a:off x="21088350" y="9611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127635</xdr:rowOff>
    </xdr:from>
    <xdr:to xmlns:xdr="http://schemas.openxmlformats.org/drawingml/2006/spreadsheetDrawing">
      <xdr:col>107</xdr:col>
      <xdr:colOff>50800</xdr:colOff>
      <xdr:row>58</xdr:row>
      <xdr:rowOff>128905</xdr:rowOff>
    </xdr:to>
    <xdr:cxnSp macro="">
      <xdr:nvCxnSpPr>
        <xdr:cNvPr id="791" name="直線コネクタ 790"/>
        <xdr:cNvCxnSpPr/>
      </xdr:nvCxnSpPr>
      <xdr:spPr>
        <a:xfrm>
          <a:off x="19545300" y="10071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170180</xdr:rowOff>
    </xdr:from>
    <xdr:to xmlns:xdr="http://schemas.openxmlformats.org/drawingml/2006/spreadsheetDrawing">
      <xdr:col>107</xdr:col>
      <xdr:colOff>101600</xdr:colOff>
      <xdr:row>57</xdr:row>
      <xdr:rowOff>100330</xdr:rowOff>
    </xdr:to>
    <xdr:sp macro="" textlink="">
      <xdr:nvSpPr>
        <xdr:cNvPr id="792" name="フローチャート: 判断 791"/>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116840</xdr:rowOff>
    </xdr:from>
    <xdr:ext cx="531495" cy="259080"/>
    <xdr:sp macro="" textlink="">
      <xdr:nvSpPr>
        <xdr:cNvPr id="793" name="テキスト ボックス 792"/>
        <xdr:cNvSpPr txBox="1"/>
      </xdr:nvSpPr>
      <xdr:spPr>
        <a:xfrm>
          <a:off x="20166965" y="9546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127000</xdr:rowOff>
    </xdr:from>
    <xdr:to xmlns:xdr="http://schemas.openxmlformats.org/drawingml/2006/spreadsheetDrawing">
      <xdr:col>102</xdr:col>
      <xdr:colOff>114300</xdr:colOff>
      <xdr:row>58</xdr:row>
      <xdr:rowOff>127635</xdr:rowOff>
    </xdr:to>
    <xdr:cxnSp macro="">
      <xdr:nvCxnSpPr>
        <xdr:cNvPr id="794" name="直線コネクタ 793"/>
        <xdr:cNvCxnSpPr/>
      </xdr:nvCxnSpPr>
      <xdr:spPr>
        <a:xfrm>
          <a:off x="18656300" y="10071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152400</xdr:rowOff>
    </xdr:from>
    <xdr:to xmlns:xdr="http://schemas.openxmlformats.org/drawingml/2006/spreadsheetDrawing">
      <xdr:col>102</xdr:col>
      <xdr:colOff>165100</xdr:colOff>
      <xdr:row>58</xdr:row>
      <xdr:rowOff>82550</xdr:rowOff>
    </xdr:to>
    <xdr:sp macro="" textlink="">
      <xdr:nvSpPr>
        <xdr:cNvPr id="795" name="フローチャート: 判断 794"/>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99060</xdr:rowOff>
    </xdr:from>
    <xdr:ext cx="466725" cy="255905"/>
    <xdr:sp macro="" textlink="">
      <xdr:nvSpPr>
        <xdr:cNvPr id="796" name="テキスト ボックス 795"/>
        <xdr:cNvSpPr txBox="1"/>
      </xdr:nvSpPr>
      <xdr:spPr>
        <a:xfrm>
          <a:off x="19310350" y="9700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797" name="フローチャート: 判断 796"/>
        <xdr:cNvSpPr/>
      </xdr:nvSpPr>
      <xdr:spPr>
        <a:xfrm>
          <a:off x="18605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127000</xdr:rowOff>
    </xdr:from>
    <xdr:ext cx="466725" cy="259080"/>
    <xdr:sp macro="" textlink="">
      <xdr:nvSpPr>
        <xdr:cNvPr id="798" name="テキスト ボックス 797"/>
        <xdr:cNvSpPr txBox="1"/>
      </xdr:nvSpPr>
      <xdr:spPr>
        <a:xfrm>
          <a:off x="18421350" y="9728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74930</xdr:rowOff>
    </xdr:from>
    <xdr:to xmlns:xdr="http://schemas.openxmlformats.org/drawingml/2006/spreadsheetDrawing">
      <xdr:col>116</xdr:col>
      <xdr:colOff>114300</xdr:colOff>
      <xdr:row>59</xdr:row>
      <xdr:rowOff>4445</xdr:rowOff>
    </xdr:to>
    <xdr:sp macro="" textlink="">
      <xdr:nvSpPr>
        <xdr:cNvPr id="804" name="楕円 803"/>
        <xdr:cNvSpPr/>
      </xdr:nvSpPr>
      <xdr:spPr>
        <a:xfrm>
          <a:off x="221107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160655</xdr:rowOff>
    </xdr:from>
    <xdr:ext cx="378460" cy="259080"/>
    <xdr:sp macro="" textlink="">
      <xdr:nvSpPr>
        <xdr:cNvPr id="805" name="貸付金該当値テキスト"/>
        <xdr:cNvSpPr txBox="1"/>
      </xdr:nvSpPr>
      <xdr:spPr>
        <a:xfrm>
          <a:off x="22212300" y="9933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78105</xdr:rowOff>
    </xdr:from>
    <xdr:to xmlns:xdr="http://schemas.openxmlformats.org/drawingml/2006/spreadsheetDrawing">
      <xdr:col>112</xdr:col>
      <xdr:colOff>38100</xdr:colOff>
      <xdr:row>59</xdr:row>
      <xdr:rowOff>8255</xdr:rowOff>
    </xdr:to>
    <xdr:sp macro="" textlink="">
      <xdr:nvSpPr>
        <xdr:cNvPr id="806" name="楕円 805"/>
        <xdr:cNvSpPr/>
      </xdr:nvSpPr>
      <xdr:spPr>
        <a:xfrm>
          <a:off x="21272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170815</xdr:rowOff>
    </xdr:from>
    <xdr:ext cx="378460" cy="258445"/>
    <xdr:sp macro="" textlink="">
      <xdr:nvSpPr>
        <xdr:cNvPr id="807" name="テキスト ボックス 806"/>
        <xdr:cNvSpPr txBox="1"/>
      </xdr:nvSpPr>
      <xdr:spPr>
        <a:xfrm>
          <a:off x="21134070" y="10114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78105</xdr:rowOff>
    </xdr:from>
    <xdr:to xmlns:xdr="http://schemas.openxmlformats.org/drawingml/2006/spreadsheetDrawing">
      <xdr:col>107</xdr:col>
      <xdr:colOff>101600</xdr:colOff>
      <xdr:row>59</xdr:row>
      <xdr:rowOff>8255</xdr:rowOff>
    </xdr:to>
    <xdr:sp macro="" textlink="">
      <xdr:nvSpPr>
        <xdr:cNvPr id="808" name="楕円 807"/>
        <xdr:cNvSpPr/>
      </xdr:nvSpPr>
      <xdr:spPr>
        <a:xfrm>
          <a:off x="20383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170815</xdr:rowOff>
    </xdr:from>
    <xdr:ext cx="378460" cy="258445"/>
    <xdr:sp macro="" textlink="">
      <xdr:nvSpPr>
        <xdr:cNvPr id="809" name="テキスト ボックス 808"/>
        <xdr:cNvSpPr txBox="1"/>
      </xdr:nvSpPr>
      <xdr:spPr>
        <a:xfrm>
          <a:off x="20245070" y="10114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76835</xdr:rowOff>
    </xdr:from>
    <xdr:to xmlns:xdr="http://schemas.openxmlformats.org/drawingml/2006/spreadsheetDrawing">
      <xdr:col>102</xdr:col>
      <xdr:colOff>165100</xdr:colOff>
      <xdr:row>59</xdr:row>
      <xdr:rowOff>6985</xdr:rowOff>
    </xdr:to>
    <xdr:sp macro="" textlink="">
      <xdr:nvSpPr>
        <xdr:cNvPr id="810" name="楕円 809"/>
        <xdr:cNvSpPr/>
      </xdr:nvSpPr>
      <xdr:spPr>
        <a:xfrm>
          <a:off x="19494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169545</xdr:rowOff>
    </xdr:from>
    <xdr:ext cx="378460" cy="255905"/>
    <xdr:sp macro="" textlink="">
      <xdr:nvSpPr>
        <xdr:cNvPr id="811" name="テキスト ボックス 810"/>
        <xdr:cNvSpPr txBox="1"/>
      </xdr:nvSpPr>
      <xdr:spPr>
        <a:xfrm>
          <a:off x="19356070" y="1011364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76200</xdr:rowOff>
    </xdr:from>
    <xdr:to xmlns:xdr="http://schemas.openxmlformats.org/drawingml/2006/spreadsheetDrawing">
      <xdr:col>98</xdr:col>
      <xdr:colOff>38100</xdr:colOff>
      <xdr:row>59</xdr:row>
      <xdr:rowOff>6350</xdr:rowOff>
    </xdr:to>
    <xdr:sp macro="" textlink="">
      <xdr:nvSpPr>
        <xdr:cNvPr id="812" name="楕円 811"/>
        <xdr:cNvSpPr/>
      </xdr:nvSpPr>
      <xdr:spPr>
        <a:xfrm>
          <a:off x="18605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168910</xdr:rowOff>
    </xdr:from>
    <xdr:ext cx="378460" cy="255905"/>
    <xdr:sp macro="" textlink="">
      <xdr:nvSpPr>
        <xdr:cNvPr id="813" name="テキスト ボックス 812"/>
        <xdr:cNvSpPr txBox="1"/>
      </xdr:nvSpPr>
      <xdr:spPr>
        <a:xfrm>
          <a:off x="18467070" y="101130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2" name="テキスト ボックス 821"/>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24" name="テキスト ボックス 823"/>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5" name="直線コネクタ 82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6" name="テキスト ボックス 825"/>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7" name="直線コネクタ 82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905"/>
    <xdr:sp macro="" textlink="">
      <xdr:nvSpPr>
        <xdr:cNvPr id="828" name="テキスト ボックス 827"/>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9" name="直線コネクタ 82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0" name="テキスト ボックス 82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1" name="直線コネクタ 83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905"/>
    <xdr:sp macro="" textlink="">
      <xdr:nvSpPr>
        <xdr:cNvPr id="832" name="テキスト ボックス 831"/>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3" name="直線コネクタ 83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2455" cy="258445"/>
    <xdr:sp macro="" textlink="">
      <xdr:nvSpPr>
        <xdr:cNvPr id="834" name="テキスト ボックス 833"/>
        <xdr:cNvSpPr txBox="1"/>
      </xdr:nvSpPr>
      <xdr:spPr>
        <a:xfrm>
          <a:off x="17692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5" name="直線コネクタ 83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2455" cy="259080"/>
    <xdr:sp macro="" textlink="">
      <xdr:nvSpPr>
        <xdr:cNvPr id="836" name="テキスト ボックス 835"/>
        <xdr:cNvSpPr txBox="1"/>
      </xdr:nvSpPr>
      <xdr:spPr>
        <a:xfrm>
          <a:off x="17692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38" name="テキスト ボックス 837"/>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99060</xdr:rowOff>
    </xdr:from>
    <xdr:to xmlns:xdr="http://schemas.openxmlformats.org/drawingml/2006/spreadsheetDrawing">
      <xdr:col>116</xdr:col>
      <xdr:colOff>62865</xdr:colOff>
      <xdr:row>78</xdr:row>
      <xdr:rowOff>159385</xdr:rowOff>
    </xdr:to>
    <xdr:cxnSp macro="">
      <xdr:nvCxnSpPr>
        <xdr:cNvPr id="840" name="直線コネクタ 839"/>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163195</xdr:rowOff>
    </xdr:from>
    <xdr:ext cx="534670" cy="259080"/>
    <xdr:sp macro="" textlink="">
      <xdr:nvSpPr>
        <xdr:cNvPr id="841" name="繰出金最小値テキスト"/>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159385</xdr:rowOff>
    </xdr:from>
    <xdr:to xmlns:xdr="http://schemas.openxmlformats.org/drawingml/2006/spreadsheetDrawing">
      <xdr:col>116</xdr:col>
      <xdr:colOff>152400</xdr:colOff>
      <xdr:row>78</xdr:row>
      <xdr:rowOff>159385</xdr:rowOff>
    </xdr:to>
    <xdr:cxnSp macro="">
      <xdr:nvCxnSpPr>
        <xdr:cNvPr id="842" name="直線コネクタ 841"/>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45720</xdr:rowOff>
    </xdr:from>
    <xdr:ext cx="598805" cy="259080"/>
    <xdr:sp macro="" textlink="">
      <xdr:nvSpPr>
        <xdr:cNvPr id="843" name="繰出金最大値テキスト"/>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99060</xdr:rowOff>
    </xdr:from>
    <xdr:to xmlns:xdr="http://schemas.openxmlformats.org/drawingml/2006/spreadsheetDrawing">
      <xdr:col>116</xdr:col>
      <xdr:colOff>152400</xdr:colOff>
      <xdr:row>70</xdr:row>
      <xdr:rowOff>99060</xdr:rowOff>
    </xdr:to>
    <xdr:cxnSp macro="">
      <xdr:nvCxnSpPr>
        <xdr:cNvPr id="844" name="直線コネクタ 843"/>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40640</xdr:rowOff>
    </xdr:from>
    <xdr:to xmlns:xdr="http://schemas.openxmlformats.org/drawingml/2006/spreadsheetDrawing">
      <xdr:col>116</xdr:col>
      <xdr:colOff>63500</xdr:colOff>
      <xdr:row>77</xdr:row>
      <xdr:rowOff>66040</xdr:rowOff>
    </xdr:to>
    <xdr:cxnSp macro="">
      <xdr:nvCxnSpPr>
        <xdr:cNvPr id="845" name="直線コネクタ 844"/>
        <xdr:cNvCxnSpPr/>
      </xdr:nvCxnSpPr>
      <xdr:spPr>
        <a:xfrm flipV="1">
          <a:off x="21323300" y="132422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60960</xdr:rowOff>
    </xdr:from>
    <xdr:ext cx="534670" cy="259080"/>
    <xdr:sp macro="" textlink="">
      <xdr:nvSpPr>
        <xdr:cNvPr id="846" name="繰出金平均値テキスト"/>
        <xdr:cNvSpPr txBox="1"/>
      </xdr:nvSpPr>
      <xdr:spPr>
        <a:xfrm>
          <a:off x="22212300" y="12748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38100</xdr:rowOff>
    </xdr:from>
    <xdr:to xmlns:xdr="http://schemas.openxmlformats.org/drawingml/2006/spreadsheetDrawing">
      <xdr:col>116</xdr:col>
      <xdr:colOff>114300</xdr:colOff>
      <xdr:row>75</xdr:row>
      <xdr:rowOff>139700</xdr:rowOff>
    </xdr:to>
    <xdr:sp macro="" textlink="">
      <xdr:nvSpPr>
        <xdr:cNvPr id="847" name="フローチャート: 判断 846"/>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10160</xdr:rowOff>
    </xdr:from>
    <xdr:to xmlns:xdr="http://schemas.openxmlformats.org/drawingml/2006/spreadsheetDrawing">
      <xdr:col>111</xdr:col>
      <xdr:colOff>177800</xdr:colOff>
      <xdr:row>77</xdr:row>
      <xdr:rowOff>66040</xdr:rowOff>
    </xdr:to>
    <xdr:cxnSp macro="">
      <xdr:nvCxnSpPr>
        <xdr:cNvPr id="848" name="直線コネクタ 847"/>
        <xdr:cNvCxnSpPr/>
      </xdr:nvCxnSpPr>
      <xdr:spPr>
        <a:xfrm>
          <a:off x="20434300" y="12868910"/>
          <a:ext cx="889000" cy="398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23495</xdr:rowOff>
    </xdr:from>
    <xdr:to xmlns:xdr="http://schemas.openxmlformats.org/drawingml/2006/spreadsheetDrawing">
      <xdr:col>112</xdr:col>
      <xdr:colOff>38100</xdr:colOff>
      <xdr:row>74</xdr:row>
      <xdr:rowOff>125095</xdr:rowOff>
    </xdr:to>
    <xdr:sp macro="" textlink="">
      <xdr:nvSpPr>
        <xdr:cNvPr id="849" name="フローチャート: 判断 848"/>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141605</xdr:rowOff>
    </xdr:from>
    <xdr:ext cx="531495" cy="259080"/>
    <xdr:sp macro="" textlink="">
      <xdr:nvSpPr>
        <xdr:cNvPr id="850" name="テキスト ボックス 849"/>
        <xdr:cNvSpPr txBox="1"/>
      </xdr:nvSpPr>
      <xdr:spPr>
        <a:xfrm>
          <a:off x="21055965" y="12486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10160</xdr:rowOff>
    </xdr:from>
    <xdr:to xmlns:xdr="http://schemas.openxmlformats.org/drawingml/2006/spreadsheetDrawing">
      <xdr:col>107</xdr:col>
      <xdr:colOff>50800</xdr:colOff>
      <xdr:row>75</xdr:row>
      <xdr:rowOff>147320</xdr:rowOff>
    </xdr:to>
    <xdr:cxnSp macro="">
      <xdr:nvCxnSpPr>
        <xdr:cNvPr id="851" name="直線コネクタ 850"/>
        <xdr:cNvCxnSpPr/>
      </xdr:nvCxnSpPr>
      <xdr:spPr>
        <a:xfrm flipV="1">
          <a:off x="19545300" y="128689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24765</xdr:rowOff>
    </xdr:from>
    <xdr:to xmlns:xdr="http://schemas.openxmlformats.org/drawingml/2006/spreadsheetDrawing">
      <xdr:col>107</xdr:col>
      <xdr:colOff>101600</xdr:colOff>
      <xdr:row>74</xdr:row>
      <xdr:rowOff>126365</xdr:rowOff>
    </xdr:to>
    <xdr:sp macro="" textlink="">
      <xdr:nvSpPr>
        <xdr:cNvPr id="852" name="フローチャート: 判断 851"/>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143510</xdr:rowOff>
    </xdr:from>
    <xdr:ext cx="531495" cy="255905"/>
    <xdr:sp macro="" textlink="">
      <xdr:nvSpPr>
        <xdr:cNvPr id="853" name="テキスト ボックス 852"/>
        <xdr:cNvSpPr txBox="1"/>
      </xdr:nvSpPr>
      <xdr:spPr>
        <a:xfrm>
          <a:off x="20166965" y="12487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147320</xdr:rowOff>
    </xdr:from>
    <xdr:to xmlns:xdr="http://schemas.openxmlformats.org/drawingml/2006/spreadsheetDrawing">
      <xdr:col>102</xdr:col>
      <xdr:colOff>114300</xdr:colOff>
      <xdr:row>75</xdr:row>
      <xdr:rowOff>167640</xdr:rowOff>
    </xdr:to>
    <xdr:cxnSp macro="">
      <xdr:nvCxnSpPr>
        <xdr:cNvPr id="854" name="直線コネクタ 853"/>
        <xdr:cNvCxnSpPr/>
      </xdr:nvCxnSpPr>
      <xdr:spPr>
        <a:xfrm flipV="1">
          <a:off x="18656300" y="130060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49530</xdr:rowOff>
    </xdr:from>
    <xdr:to xmlns:xdr="http://schemas.openxmlformats.org/drawingml/2006/spreadsheetDrawing">
      <xdr:col>102</xdr:col>
      <xdr:colOff>165100</xdr:colOff>
      <xdr:row>74</xdr:row>
      <xdr:rowOff>151130</xdr:rowOff>
    </xdr:to>
    <xdr:sp macro="" textlink="">
      <xdr:nvSpPr>
        <xdr:cNvPr id="855" name="フローチャート: 判断 854"/>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167640</xdr:rowOff>
    </xdr:from>
    <xdr:ext cx="531495" cy="255905"/>
    <xdr:sp macro="" textlink="">
      <xdr:nvSpPr>
        <xdr:cNvPr id="856" name="テキスト ボックス 855"/>
        <xdr:cNvSpPr txBox="1"/>
      </xdr:nvSpPr>
      <xdr:spPr>
        <a:xfrm>
          <a:off x="19277965" y="12512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635</xdr:rowOff>
    </xdr:from>
    <xdr:to xmlns:xdr="http://schemas.openxmlformats.org/drawingml/2006/spreadsheetDrawing">
      <xdr:col>98</xdr:col>
      <xdr:colOff>38100</xdr:colOff>
      <xdr:row>74</xdr:row>
      <xdr:rowOff>102235</xdr:rowOff>
    </xdr:to>
    <xdr:sp macro="" textlink="">
      <xdr:nvSpPr>
        <xdr:cNvPr id="857" name="フローチャート: 判断 856"/>
        <xdr:cNvSpPr/>
      </xdr:nvSpPr>
      <xdr:spPr>
        <a:xfrm>
          <a:off x="18605500" y="1268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118745</xdr:rowOff>
    </xdr:from>
    <xdr:ext cx="531495" cy="259080"/>
    <xdr:sp macro="" textlink="">
      <xdr:nvSpPr>
        <xdr:cNvPr id="858" name="テキスト ボックス 857"/>
        <xdr:cNvSpPr txBox="1"/>
      </xdr:nvSpPr>
      <xdr:spPr>
        <a:xfrm>
          <a:off x="18388965" y="12463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160655</xdr:rowOff>
    </xdr:from>
    <xdr:to xmlns:xdr="http://schemas.openxmlformats.org/drawingml/2006/spreadsheetDrawing">
      <xdr:col>116</xdr:col>
      <xdr:colOff>114300</xdr:colOff>
      <xdr:row>77</xdr:row>
      <xdr:rowOff>90805</xdr:rowOff>
    </xdr:to>
    <xdr:sp macro="" textlink="">
      <xdr:nvSpPr>
        <xdr:cNvPr id="864" name="楕円 863"/>
        <xdr:cNvSpPr/>
      </xdr:nvSpPr>
      <xdr:spPr>
        <a:xfrm>
          <a:off x="221107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139065</xdr:rowOff>
    </xdr:from>
    <xdr:ext cx="534670" cy="259080"/>
    <xdr:sp macro="" textlink="">
      <xdr:nvSpPr>
        <xdr:cNvPr id="865" name="繰出金該当値テキスト"/>
        <xdr:cNvSpPr txBox="1"/>
      </xdr:nvSpPr>
      <xdr:spPr>
        <a:xfrm>
          <a:off x="22212300" y="13169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15240</xdr:rowOff>
    </xdr:from>
    <xdr:to xmlns:xdr="http://schemas.openxmlformats.org/drawingml/2006/spreadsheetDrawing">
      <xdr:col>112</xdr:col>
      <xdr:colOff>38100</xdr:colOff>
      <xdr:row>77</xdr:row>
      <xdr:rowOff>116840</xdr:rowOff>
    </xdr:to>
    <xdr:sp macro="" textlink="">
      <xdr:nvSpPr>
        <xdr:cNvPr id="866" name="楕円 865"/>
        <xdr:cNvSpPr/>
      </xdr:nvSpPr>
      <xdr:spPr>
        <a:xfrm>
          <a:off x="212725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107950</xdr:rowOff>
    </xdr:from>
    <xdr:ext cx="531495" cy="259080"/>
    <xdr:sp macro="" textlink="">
      <xdr:nvSpPr>
        <xdr:cNvPr id="867" name="テキスト ボックス 866"/>
        <xdr:cNvSpPr txBox="1"/>
      </xdr:nvSpPr>
      <xdr:spPr>
        <a:xfrm>
          <a:off x="21055965" y="13309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130810</xdr:rowOff>
    </xdr:from>
    <xdr:to xmlns:xdr="http://schemas.openxmlformats.org/drawingml/2006/spreadsheetDrawing">
      <xdr:col>107</xdr:col>
      <xdr:colOff>101600</xdr:colOff>
      <xdr:row>75</xdr:row>
      <xdr:rowOff>60960</xdr:rowOff>
    </xdr:to>
    <xdr:sp macro="" textlink="">
      <xdr:nvSpPr>
        <xdr:cNvPr id="868" name="楕円 867"/>
        <xdr:cNvSpPr/>
      </xdr:nvSpPr>
      <xdr:spPr>
        <a:xfrm>
          <a:off x="203835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52070</xdr:rowOff>
    </xdr:from>
    <xdr:ext cx="531495" cy="255905"/>
    <xdr:sp macro="" textlink="">
      <xdr:nvSpPr>
        <xdr:cNvPr id="869" name="テキスト ボックス 868"/>
        <xdr:cNvSpPr txBox="1"/>
      </xdr:nvSpPr>
      <xdr:spPr>
        <a:xfrm>
          <a:off x="20166965" y="12910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96520</xdr:rowOff>
    </xdr:from>
    <xdr:to xmlns:xdr="http://schemas.openxmlformats.org/drawingml/2006/spreadsheetDrawing">
      <xdr:col>102</xdr:col>
      <xdr:colOff>165100</xdr:colOff>
      <xdr:row>76</xdr:row>
      <xdr:rowOff>26670</xdr:rowOff>
    </xdr:to>
    <xdr:sp macro="" textlink="">
      <xdr:nvSpPr>
        <xdr:cNvPr id="870" name="楕円 869"/>
        <xdr:cNvSpPr/>
      </xdr:nvSpPr>
      <xdr:spPr>
        <a:xfrm>
          <a:off x="19494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17780</xdr:rowOff>
    </xdr:from>
    <xdr:ext cx="531495" cy="255905"/>
    <xdr:sp macro="" textlink="">
      <xdr:nvSpPr>
        <xdr:cNvPr id="871" name="テキスト ボックス 870"/>
        <xdr:cNvSpPr txBox="1"/>
      </xdr:nvSpPr>
      <xdr:spPr>
        <a:xfrm>
          <a:off x="19277965" y="13047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116840</xdr:rowOff>
    </xdr:from>
    <xdr:to xmlns:xdr="http://schemas.openxmlformats.org/drawingml/2006/spreadsheetDrawing">
      <xdr:col>98</xdr:col>
      <xdr:colOff>38100</xdr:colOff>
      <xdr:row>76</xdr:row>
      <xdr:rowOff>46990</xdr:rowOff>
    </xdr:to>
    <xdr:sp macro="" textlink="">
      <xdr:nvSpPr>
        <xdr:cNvPr id="872" name="楕円 871"/>
        <xdr:cNvSpPr/>
      </xdr:nvSpPr>
      <xdr:spPr>
        <a:xfrm>
          <a:off x="186055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38100</xdr:rowOff>
    </xdr:from>
    <xdr:ext cx="531495" cy="259080"/>
    <xdr:sp macro="" textlink="">
      <xdr:nvSpPr>
        <xdr:cNvPr id="873" name="テキスト ボックス 872"/>
        <xdr:cNvSpPr txBox="1"/>
      </xdr:nvSpPr>
      <xdr:spPr>
        <a:xfrm>
          <a:off x="18388965" y="13068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2" name="テキスト ボックス 881"/>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5" name="テキスト ボックス 884"/>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87" name="テキスト ボックス 886"/>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899" name="テキスト ボックス 898"/>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2" name="テキスト ボックス 901"/>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5" name="テキスト ボックス 904"/>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7" name="テキスト ボックス 906"/>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6" name="テキスト ボックス 915"/>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8" name="テキスト ボックス 917"/>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0" name="テキスト ボックス 919"/>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2" name="テキスト ボックス 921"/>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令和６年度の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歳出決算総額</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に対する</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住民</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人当たり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のコストは622,157</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対前年度比で74,836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円の増となった。増額しているものは、人件費、投資及び出資金、物件費、貸付金、公債費、繰出金、扶助費、普通建設事業費（うち更新整備）及び積立金であり、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主要な構成経費である人件費は、住民</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人当たり109,754</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経常的経費である人件費は右肩上がりで増となっている。投資及び出資金についても、下水道会計及び秩父広域市町村圏組合水道局への出資金が増加している。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半面、補助費等、普通建設業費、維持補修費及び普通建設事業費（うち新規整備）で減となっているが、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そのうち最も</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大きく減少したのが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普通建設事業費（うち新規整備）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であり、住民</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人当たり3,150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円は対前年度比18,816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円の減であり、減少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要因は主に</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の減額によるものである。</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令和６年度は、</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物価高騰重点支援給付金給付事業（調整給付）</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をはじめとする各種補助金給付事業などの実施により、例年と比べ数値が大きく変動しているものも見受けられるが、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類似団体平均と比較すると、全体的に歳出は低く抑えられており、町の財政規模に対応した健全な財政運営が行われていると判断できる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7,601
7,512
49.36
4,729,015
4,454,887
228,452
2,807,400
4,288,506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37.2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185" cy="259080"/>
    <xdr:sp macro="" textlink="">
      <xdr:nvSpPr>
        <xdr:cNvPr id="44" name="テキスト ボックス 43"/>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185" cy="259080"/>
    <xdr:sp macro="" textlink="">
      <xdr:nvSpPr>
        <xdr:cNvPr id="46" name="テキスト ボックス 45"/>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4" name="テキスト ボックス 53"/>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39</xdr:row>
      <xdr:rowOff>102235</xdr:rowOff>
    </xdr:to>
    <xdr:cxnSp macro="">
      <xdr:nvCxnSpPr>
        <xdr:cNvPr id="56" name="直線コネクタ 55"/>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106045</xdr:rowOff>
    </xdr:from>
    <xdr:ext cx="469900" cy="259080"/>
    <xdr:sp macro="" textlink="">
      <xdr:nvSpPr>
        <xdr:cNvPr id="57" name="議会費最小値テキスト"/>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102235</xdr:rowOff>
    </xdr:from>
    <xdr:to xmlns:xdr="http://schemas.openxmlformats.org/drawingml/2006/spreadsheetDrawing">
      <xdr:col>24</xdr:col>
      <xdr:colOff>152400</xdr:colOff>
      <xdr:row>39</xdr:row>
      <xdr:rowOff>102235</xdr:rowOff>
    </xdr:to>
    <xdr:cxnSp macro="">
      <xdr:nvCxnSpPr>
        <xdr:cNvPr id="58" name="直線コネクタ 57"/>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34670" cy="259080"/>
    <xdr:sp macro="" textlink="">
      <xdr:nvSpPr>
        <xdr:cNvPr id="59" name="議会費最大値テキスト"/>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60" name="直線コネクタ 59"/>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127635</xdr:rowOff>
    </xdr:from>
    <xdr:to xmlns:xdr="http://schemas.openxmlformats.org/drawingml/2006/spreadsheetDrawing">
      <xdr:col>24</xdr:col>
      <xdr:colOff>63500</xdr:colOff>
      <xdr:row>38</xdr:row>
      <xdr:rowOff>16510</xdr:rowOff>
    </xdr:to>
    <xdr:cxnSp macro="">
      <xdr:nvCxnSpPr>
        <xdr:cNvPr id="61" name="直線コネクタ 60"/>
        <xdr:cNvCxnSpPr/>
      </xdr:nvCxnSpPr>
      <xdr:spPr>
        <a:xfrm flipV="1">
          <a:off x="3797300" y="647128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41910</xdr:rowOff>
    </xdr:from>
    <xdr:ext cx="469900" cy="255905"/>
    <xdr:sp macro="" textlink="">
      <xdr:nvSpPr>
        <xdr:cNvPr id="62" name="議会費平均値テキスト"/>
        <xdr:cNvSpPr txBox="1"/>
      </xdr:nvSpPr>
      <xdr:spPr>
        <a:xfrm>
          <a:off x="4686300" y="60426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19050</xdr:rowOff>
    </xdr:from>
    <xdr:to xmlns:xdr="http://schemas.openxmlformats.org/drawingml/2006/spreadsheetDrawing">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16510</xdr:rowOff>
    </xdr:from>
    <xdr:to xmlns:xdr="http://schemas.openxmlformats.org/drawingml/2006/spreadsheetDrawing">
      <xdr:col>19</xdr:col>
      <xdr:colOff>177800</xdr:colOff>
      <xdr:row>38</xdr:row>
      <xdr:rowOff>104140</xdr:rowOff>
    </xdr:to>
    <xdr:cxnSp macro="">
      <xdr:nvCxnSpPr>
        <xdr:cNvPr id="64" name="直線コネクタ 63"/>
        <xdr:cNvCxnSpPr/>
      </xdr:nvCxnSpPr>
      <xdr:spPr>
        <a:xfrm flipV="1">
          <a:off x="2908300" y="65316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65" name="フローチャート: 判断 64"/>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4445</xdr:rowOff>
    </xdr:from>
    <xdr:ext cx="466725" cy="259080"/>
    <xdr:sp macro="" textlink="">
      <xdr:nvSpPr>
        <xdr:cNvPr id="66" name="テキスト ボックス 65"/>
        <xdr:cNvSpPr txBox="1"/>
      </xdr:nvSpPr>
      <xdr:spPr>
        <a:xfrm>
          <a:off x="3562350" y="60051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50800</xdr:rowOff>
    </xdr:from>
    <xdr:to xmlns:xdr="http://schemas.openxmlformats.org/drawingml/2006/spreadsheetDrawing">
      <xdr:col>15</xdr:col>
      <xdr:colOff>50800</xdr:colOff>
      <xdr:row>38</xdr:row>
      <xdr:rowOff>104140</xdr:rowOff>
    </xdr:to>
    <xdr:cxnSp macro="">
      <xdr:nvCxnSpPr>
        <xdr:cNvPr id="67" name="直線コネクタ 66"/>
        <xdr:cNvCxnSpPr/>
      </xdr:nvCxnSpPr>
      <xdr:spPr>
        <a:xfrm>
          <a:off x="2019300" y="6565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13970</xdr:rowOff>
    </xdr:to>
    <xdr:sp macro="" textlink="">
      <xdr:nvSpPr>
        <xdr:cNvPr id="68" name="フローチャート: 判断 67"/>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30480</xdr:rowOff>
    </xdr:from>
    <xdr:ext cx="466725" cy="255905"/>
    <xdr:sp macro="" textlink="">
      <xdr:nvSpPr>
        <xdr:cNvPr id="69" name="テキスト ボックス 68"/>
        <xdr:cNvSpPr txBox="1"/>
      </xdr:nvSpPr>
      <xdr:spPr>
        <a:xfrm>
          <a:off x="2673350" y="60312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3810</xdr:rowOff>
    </xdr:from>
    <xdr:to xmlns:xdr="http://schemas.openxmlformats.org/drawingml/2006/spreadsheetDrawing">
      <xdr:col>10</xdr:col>
      <xdr:colOff>114300</xdr:colOff>
      <xdr:row>38</xdr:row>
      <xdr:rowOff>50800</xdr:rowOff>
    </xdr:to>
    <xdr:cxnSp macro="">
      <xdr:nvCxnSpPr>
        <xdr:cNvPr id="70" name="直線コネクタ 69"/>
        <xdr:cNvCxnSpPr/>
      </xdr:nvCxnSpPr>
      <xdr:spPr>
        <a:xfrm>
          <a:off x="1130300" y="65189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10160</xdr:rowOff>
    </xdr:to>
    <xdr:sp macro="" textlink="">
      <xdr:nvSpPr>
        <xdr:cNvPr id="71" name="フローチャート: 判断 70"/>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26670</xdr:rowOff>
    </xdr:from>
    <xdr:ext cx="466725" cy="259080"/>
    <xdr:sp macro="" textlink="">
      <xdr:nvSpPr>
        <xdr:cNvPr id="72" name="テキスト ボックス 71"/>
        <xdr:cNvSpPr txBox="1"/>
      </xdr:nvSpPr>
      <xdr:spPr>
        <a:xfrm>
          <a:off x="1784350" y="6027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34290</xdr:rowOff>
    </xdr:from>
    <xdr:ext cx="466725" cy="259080"/>
    <xdr:sp macro="" textlink="">
      <xdr:nvSpPr>
        <xdr:cNvPr id="74" name="テキスト ボックス 73"/>
        <xdr:cNvSpPr txBox="1"/>
      </xdr:nvSpPr>
      <xdr:spPr>
        <a:xfrm>
          <a:off x="895350" y="6035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76835</xdr:rowOff>
    </xdr:from>
    <xdr:to xmlns:xdr="http://schemas.openxmlformats.org/drawingml/2006/spreadsheetDrawing">
      <xdr:col>24</xdr:col>
      <xdr:colOff>114300</xdr:colOff>
      <xdr:row>38</xdr:row>
      <xdr:rowOff>6985</xdr:rowOff>
    </xdr:to>
    <xdr:sp macro="" textlink="">
      <xdr:nvSpPr>
        <xdr:cNvPr id="80" name="楕円 79"/>
        <xdr:cNvSpPr/>
      </xdr:nvSpPr>
      <xdr:spPr>
        <a:xfrm>
          <a:off x="4584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55245</xdr:rowOff>
    </xdr:from>
    <xdr:ext cx="469900" cy="255905"/>
    <xdr:sp macro="" textlink="">
      <xdr:nvSpPr>
        <xdr:cNvPr id="81" name="議会費該当値テキスト"/>
        <xdr:cNvSpPr txBox="1"/>
      </xdr:nvSpPr>
      <xdr:spPr>
        <a:xfrm>
          <a:off x="4686300" y="63988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137160</xdr:rowOff>
    </xdr:from>
    <xdr:to xmlns:xdr="http://schemas.openxmlformats.org/drawingml/2006/spreadsheetDrawing">
      <xdr:col>20</xdr:col>
      <xdr:colOff>38100</xdr:colOff>
      <xdr:row>38</xdr:row>
      <xdr:rowOff>67310</xdr:rowOff>
    </xdr:to>
    <xdr:sp macro="" textlink="">
      <xdr:nvSpPr>
        <xdr:cNvPr id="82" name="楕円 81"/>
        <xdr:cNvSpPr/>
      </xdr:nvSpPr>
      <xdr:spPr>
        <a:xfrm>
          <a:off x="3746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58420</xdr:rowOff>
    </xdr:from>
    <xdr:ext cx="466725" cy="259080"/>
    <xdr:sp macro="" textlink="">
      <xdr:nvSpPr>
        <xdr:cNvPr id="83" name="テキスト ボックス 82"/>
        <xdr:cNvSpPr txBox="1"/>
      </xdr:nvSpPr>
      <xdr:spPr>
        <a:xfrm>
          <a:off x="3562350" y="6573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53340</xdr:rowOff>
    </xdr:from>
    <xdr:to xmlns:xdr="http://schemas.openxmlformats.org/drawingml/2006/spreadsheetDrawing">
      <xdr:col>15</xdr:col>
      <xdr:colOff>101600</xdr:colOff>
      <xdr:row>38</xdr:row>
      <xdr:rowOff>154940</xdr:rowOff>
    </xdr:to>
    <xdr:sp macro="" textlink="">
      <xdr:nvSpPr>
        <xdr:cNvPr id="84" name="楕円 83"/>
        <xdr:cNvSpPr/>
      </xdr:nvSpPr>
      <xdr:spPr>
        <a:xfrm>
          <a:off x="2857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146050</xdr:rowOff>
    </xdr:from>
    <xdr:ext cx="466725" cy="255905"/>
    <xdr:sp macro="" textlink="">
      <xdr:nvSpPr>
        <xdr:cNvPr id="85" name="テキスト ボックス 84"/>
        <xdr:cNvSpPr txBox="1"/>
      </xdr:nvSpPr>
      <xdr:spPr>
        <a:xfrm>
          <a:off x="2673350" y="6661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171450</xdr:rowOff>
    </xdr:from>
    <xdr:to xmlns:xdr="http://schemas.openxmlformats.org/drawingml/2006/spreadsheetDrawing">
      <xdr:col>10</xdr:col>
      <xdr:colOff>165100</xdr:colOff>
      <xdr:row>38</xdr:row>
      <xdr:rowOff>101600</xdr:rowOff>
    </xdr:to>
    <xdr:sp macro="" textlink="">
      <xdr:nvSpPr>
        <xdr:cNvPr id="86" name="楕円 85"/>
        <xdr:cNvSpPr/>
      </xdr:nvSpPr>
      <xdr:spPr>
        <a:xfrm>
          <a:off x="196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92710</xdr:rowOff>
    </xdr:from>
    <xdr:ext cx="466725" cy="259080"/>
    <xdr:sp macro="" textlink="">
      <xdr:nvSpPr>
        <xdr:cNvPr id="87" name="テキスト ボックス 86"/>
        <xdr:cNvSpPr txBox="1"/>
      </xdr:nvSpPr>
      <xdr:spPr>
        <a:xfrm>
          <a:off x="1784350" y="6607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124460</xdr:rowOff>
    </xdr:from>
    <xdr:to xmlns:xdr="http://schemas.openxmlformats.org/drawingml/2006/spreadsheetDrawing">
      <xdr:col>6</xdr:col>
      <xdr:colOff>38100</xdr:colOff>
      <xdr:row>38</xdr:row>
      <xdr:rowOff>54610</xdr:rowOff>
    </xdr:to>
    <xdr:sp macro="" textlink="">
      <xdr:nvSpPr>
        <xdr:cNvPr id="88" name="楕円 87"/>
        <xdr:cNvSpPr/>
      </xdr:nvSpPr>
      <xdr:spPr>
        <a:xfrm>
          <a:off x="107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45720</xdr:rowOff>
    </xdr:from>
    <xdr:ext cx="466725" cy="259080"/>
    <xdr:sp macro="" textlink="">
      <xdr:nvSpPr>
        <xdr:cNvPr id="89" name="テキスト ボックス 88"/>
        <xdr:cNvSpPr txBox="1"/>
      </xdr:nvSpPr>
      <xdr:spPr>
        <a:xfrm>
          <a:off x="895350" y="656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1" name="テキスト ボックス 100"/>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3" name="テキスト ボックス 102"/>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5" name="テキスト ボックス 104"/>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7" name="テキスト ボックス 106"/>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2625" cy="259080"/>
    <xdr:sp macro="" textlink="">
      <xdr:nvSpPr>
        <xdr:cNvPr id="109" name="テキスト ボックス 108"/>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1" name="テキスト ボックス 110"/>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55880</xdr:rowOff>
    </xdr:from>
    <xdr:to xmlns:xdr="http://schemas.openxmlformats.org/drawingml/2006/spreadsheetDrawing">
      <xdr:col>24</xdr:col>
      <xdr:colOff>62865</xdr:colOff>
      <xdr:row>58</xdr:row>
      <xdr:rowOff>106045</xdr:rowOff>
    </xdr:to>
    <xdr:cxnSp macro="">
      <xdr:nvCxnSpPr>
        <xdr:cNvPr id="113" name="直線コネクタ 112"/>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5905"/>
    <xdr:sp macro="" textlink="">
      <xdr:nvSpPr>
        <xdr:cNvPr id="114" name="総務費最小値テキスト"/>
        <xdr:cNvSpPr txBox="1"/>
      </xdr:nvSpPr>
      <xdr:spPr>
        <a:xfrm>
          <a:off x="4686300" y="100539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5" name="直線コネクタ 114"/>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2540</xdr:rowOff>
    </xdr:from>
    <xdr:ext cx="690245" cy="259080"/>
    <xdr:sp macro="" textlink="">
      <xdr:nvSpPr>
        <xdr:cNvPr id="116" name="総務費最大値テキスト"/>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55880</xdr:rowOff>
    </xdr:from>
    <xdr:to xmlns:xdr="http://schemas.openxmlformats.org/drawingml/2006/spreadsheetDrawing">
      <xdr:col>24</xdr:col>
      <xdr:colOff>152400</xdr:colOff>
      <xdr:row>50</xdr:row>
      <xdr:rowOff>55880</xdr:rowOff>
    </xdr:to>
    <xdr:cxnSp macro="">
      <xdr:nvCxnSpPr>
        <xdr:cNvPr id="117" name="直線コネクタ 116"/>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64135</xdr:rowOff>
    </xdr:from>
    <xdr:to xmlns:xdr="http://schemas.openxmlformats.org/drawingml/2006/spreadsheetDrawing">
      <xdr:col>24</xdr:col>
      <xdr:colOff>63500</xdr:colOff>
      <xdr:row>58</xdr:row>
      <xdr:rowOff>74930</xdr:rowOff>
    </xdr:to>
    <xdr:cxnSp macro="">
      <xdr:nvCxnSpPr>
        <xdr:cNvPr id="118" name="直線コネクタ 117"/>
        <xdr:cNvCxnSpPr/>
      </xdr:nvCxnSpPr>
      <xdr:spPr>
        <a:xfrm flipV="1">
          <a:off x="3797300" y="100082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66040</xdr:rowOff>
    </xdr:from>
    <xdr:ext cx="598805" cy="255905"/>
    <xdr:sp macro="" textlink="">
      <xdr:nvSpPr>
        <xdr:cNvPr id="119" name="総務費平均値テキスト"/>
        <xdr:cNvSpPr txBox="1"/>
      </xdr:nvSpPr>
      <xdr:spPr>
        <a:xfrm>
          <a:off x="4686300" y="96672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43180</xdr:rowOff>
    </xdr:from>
    <xdr:to xmlns:xdr="http://schemas.openxmlformats.org/drawingml/2006/spreadsheetDrawing">
      <xdr:col>24</xdr:col>
      <xdr:colOff>114300</xdr:colOff>
      <xdr:row>57</xdr:row>
      <xdr:rowOff>144780</xdr:rowOff>
    </xdr:to>
    <xdr:sp macro="" textlink="">
      <xdr:nvSpPr>
        <xdr:cNvPr id="120" name="フローチャート: 判断 119"/>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45720</xdr:rowOff>
    </xdr:from>
    <xdr:to xmlns:xdr="http://schemas.openxmlformats.org/drawingml/2006/spreadsheetDrawing">
      <xdr:col>19</xdr:col>
      <xdr:colOff>177800</xdr:colOff>
      <xdr:row>58</xdr:row>
      <xdr:rowOff>74930</xdr:rowOff>
    </xdr:to>
    <xdr:cxnSp macro="">
      <xdr:nvCxnSpPr>
        <xdr:cNvPr id="121" name="直線コネクタ 120"/>
        <xdr:cNvCxnSpPr/>
      </xdr:nvCxnSpPr>
      <xdr:spPr>
        <a:xfrm>
          <a:off x="2908300" y="99898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43180</xdr:rowOff>
    </xdr:from>
    <xdr:to xmlns:xdr="http://schemas.openxmlformats.org/drawingml/2006/spreadsheetDrawing">
      <xdr:col>20</xdr:col>
      <xdr:colOff>38100</xdr:colOff>
      <xdr:row>57</xdr:row>
      <xdr:rowOff>144780</xdr:rowOff>
    </xdr:to>
    <xdr:sp macro="" textlink="">
      <xdr:nvSpPr>
        <xdr:cNvPr id="122" name="フローチャート: 判断 121"/>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161290</xdr:rowOff>
    </xdr:from>
    <xdr:ext cx="595630" cy="259080"/>
    <xdr:sp macro="" textlink="">
      <xdr:nvSpPr>
        <xdr:cNvPr id="123" name="テキスト ボックス 122"/>
        <xdr:cNvSpPr txBox="1"/>
      </xdr:nvSpPr>
      <xdr:spPr>
        <a:xfrm>
          <a:off x="3497580" y="9591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45720</xdr:rowOff>
    </xdr:from>
    <xdr:to xmlns:xdr="http://schemas.openxmlformats.org/drawingml/2006/spreadsheetDrawing">
      <xdr:col>15</xdr:col>
      <xdr:colOff>50800</xdr:colOff>
      <xdr:row>58</xdr:row>
      <xdr:rowOff>59690</xdr:rowOff>
    </xdr:to>
    <xdr:cxnSp macro="">
      <xdr:nvCxnSpPr>
        <xdr:cNvPr id="124" name="直線コネクタ 123"/>
        <xdr:cNvCxnSpPr/>
      </xdr:nvCxnSpPr>
      <xdr:spPr>
        <a:xfrm flipV="1">
          <a:off x="2019300" y="99898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31750</xdr:rowOff>
    </xdr:from>
    <xdr:to xmlns:xdr="http://schemas.openxmlformats.org/drawingml/2006/spreadsheetDrawing">
      <xdr:col>15</xdr:col>
      <xdr:colOff>101600</xdr:colOff>
      <xdr:row>57</xdr:row>
      <xdr:rowOff>133350</xdr:rowOff>
    </xdr:to>
    <xdr:sp macro="" textlink="">
      <xdr:nvSpPr>
        <xdr:cNvPr id="125" name="フローチャート: 判断 124"/>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149860</xdr:rowOff>
    </xdr:from>
    <xdr:ext cx="595630" cy="259080"/>
    <xdr:sp macro="" textlink="">
      <xdr:nvSpPr>
        <xdr:cNvPr id="126" name="テキスト ボックス 125"/>
        <xdr:cNvSpPr txBox="1"/>
      </xdr:nvSpPr>
      <xdr:spPr>
        <a:xfrm>
          <a:off x="2608580" y="9579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137160</xdr:rowOff>
    </xdr:from>
    <xdr:to xmlns:xdr="http://schemas.openxmlformats.org/drawingml/2006/spreadsheetDrawing">
      <xdr:col>10</xdr:col>
      <xdr:colOff>114300</xdr:colOff>
      <xdr:row>58</xdr:row>
      <xdr:rowOff>59690</xdr:rowOff>
    </xdr:to>
    <xdr:cxnSp macro="">
      <xdr:nvCxnSpPr>
        <xdr:cNvPr id="127" name="直線コネクタ 126"/>
        <xdr:cNvCxnSpPr/>
      </xdr:nvCxnSpPr>
      <xdr:spPr>
        <a:xfrm>
          <a:off x="1130300" y="990981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28" name="フローチャート: 判断 127"/>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95630" cy="259080"/>
    <xdr:sp macro="" textlink="">
      <xdr:nvSpPr>
        <xdr:cNvPr id="129" name="テキスト ボックス 128"/>
        <xdr:cNvSpPr txBox="1"/>
      </xdr:nvSpPr>
      <xdr:spPr>
        <a:xfrm>
          <a:off x="1719580" y="96018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73025</xdr:rowOff>
    </xdr:to>
    <xdr:sp macro="" textlink="">
      <xdr:nvSpPr>
        <xdr:cNvPr id="130" name="フローチャート: 判断 129"/>
        <xdr:cNvSpPr/>
      </xdr:nvSpPr>
      <xdr:spPr>
        <a:xfrm>
          <a:off x="1079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89535</xdr:rowOff>
    </xdr:from>
    <xdr:ext cx="595630" cy="255905"/>
    <xdr:sp macro="" textlink="">
      <xdr:nvSpPr>
        <xdr:cNvPr id="131" name="テキスト ボックス 130"/>
        <xdr:cNvSpPr txBox="1"/>
      </xdr:nvSpPr>
      <xdr:spPr>
        <a:xfrm>
          <a:off x="830580" y="95192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13335</xdr:rowOff>
    </xdr:from>
    <xdr:to xmlns:xdr="http://schemas.openxmlformats.org/drawingml/2006/spreadsheetDrawing">
      <xdr:col>24</xdr:col>
      <xdr:colOff>114300</xdr:colOff>
      <xdr:row>58</xdr:row>
      <xdr:rowOff>114935</xdr:rowOff>
    </xdr:to>
    <xdr:sp macro="" textlink="">
      <xdr:nvSpPr>
        <xdr:cNvPr id="137" name="楕円 136"/>
        <xdr:cNvSpPr/>
      </xdr:nvSpPr>
      <xdr:spPr>
        <a:xfrm>
          <a:off x="45847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99695</xdr:rowOff>
    </xdr:from>
    <xdr:ext cx="598805" cy="255905"/>
    <xdr:sp macro="" textlink="">
      <xdr:nvSpPr>
        <xdr:cNvPr id="138" name="総務費該当値テキスト"/>
        <xdr:cNvSpPr txBox="1"/>
      </xdr:nvSpPr>
      <xdr:spPr>
        <a:xfrm>
          <a:off x="4686300" y="98723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24130</xdr:rowOff>
    </xdr:from>
    <xdr:to xmlns:xdr="http://schemas.openxmlformats.org/drawingml/2006/spreadsheetDrawing">
      <xdr:col>20</xdr:col>
      <xdr:colOff>38100</xdr:colOff>
      <xdr:row>58</xdr:row>
      <xdr:rowOff>125730</xdr:rowOff>
    </xdr:to>
    <xdr:sp macro="" textlink="">
      <xdr:nvSpPr>
        <xdr:cNvPr id="139" name="楕円 138"/>
        <xdr:cNvSpPr/>
      </xdr:nvSpPr>
      <xdr:spPr>
        <a:xfrm>
          <a:off x="3746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116840</xdr:rowOff>
    </xdr:from>
    <xdr:ext cx="595630" cy="259080"/>
    <xdr:sp macro="" textlink="">
      <xdr:nvSpPr>
        <xdr:cNvPr id="140" name="テキスト ボックス 139"/>
        <xdr:cNvSpPr txBox="1"/>
      </xdr:nvSpPr>
      <xdr:spPr>
        <a:xfrm>
          <a:off x="3497580" y="100609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96520</xdr:rowOff>
    </xdr:to>
    <xdr:sp macro="" textlink="">
      <xdr:nvSpPr>
        <xdr:cNvPr id="141" name="楕円 140"/>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87630</xdr:rowOff>
    </xdr:from>
    <xdr:ext cx="595630" cy="255905"/>
    <xdr:sp macro="" textlink="">
      <xdr:nvSpPr>
        <xdr:cNvPr id="142" name="テキスト ボックス 141"/>
        <xdr:cNvSpPr txBox="1"/>
      </xdr:nvSpPr>
      <xdr:spPr>
        <a:xfrm>
          <a:off x="2608580" y="10031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8890</xdr:rowOff>
    </xdr:from>
    <xdr:to xmlns:xdr="http://schemas.openxmlformats.org/drawingml/2006/spreadsheetDrawing">
      <xdr:col>10</xdr:col>
      <xdr:colOff>165100</xdr:colOff>
      <xdr:row>58</xdr:row>
      <xdr:rowOff>110490</xdr:rowOff>
    </xdr:to>
    <xdr:sp macro="" textlink="">
      <xdr:nvSpPr>
        <xdr:cNvPr id="143" name="楕円 142"/>
        <xdr:cNvSpPr/>
      </xdr:nvSpPr>
      <xdr:spPr>
        <a:xfrm>
          <a:off x="1968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101600</xdr:rowOff>
    </xdr:from>
    <xdr:ext cx="595630" cy="259080"/>
    <xdr:sp macro="" textlink="">
      <xdr:nvSpPr>
        <xdr:cNvPr id="144" name="テキスト ボックス 143"/>
        <xdr:cNvSpPr txBox="1"/>
      </xdr:nvSpPr>
      <xdr:spPr>
        <a:xfrm>
          <a:off x="1719580" y="100457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16510</xdr:rowOff>
    </xdr:to>
    <xdr:sp macro="" textlink="">
      <xdr:nvSpPr>
        <xdr:cNvPr id="145" name="楕円 144"/>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7620</xdr:rowOff>
    </xdr:from>
    <xdr:ext cx="595630" cy="255905"/>
    <xdr:sp macro="" textlink="">
      <xdr:nvSpPr>
        <xdr:cNvPr id="146" name="テキスト ボックス 145"/>
        <xdr:cNvSpPr txBox="1"/>
      </xdr:nvSpPr>
      <xdr:spPr>
        <a:xfrm>
          <a:off x="830580" y="99517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5" name="テキスト ボックス 154"/>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57" name="テキスト ボックス 156"/>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2455" cy="259080"/>
    <xdr:sp macro="" textlink="">
      <xdr:nvSpPr>
        <xdr:cNvPr id="159" name="テキスト ボックス 158"/>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2455" cy="259080"/>
    <xdr:sp macro="" textlink="">
      <xdr:nvSpPr>
        <xdr:cNvPr id="161" name="テキスト ボックス 160"/>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3" name="テキスト ボックス 162"/>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2455" cy="259080"/>
    <xdr:sp macro="" textlink="">
      <xdr:nvSpPr>
        <xdr:cNvPr id="165" name="テキスト ボックス 164"/>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2455" cy="259080"/>
    <xdr:sp macro="" textlink="">
      <xdr:nvSpPr>
        <xdr:cNvPr id="167" name="テキスト ボックス 166"/>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9" name="テキスト ボックス 168"/>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83185</xdr:rowOff>
    </xdr:from>
    <xdr:to xmlns:xdr="http://schemas.openxmlformats.org/drawingml/2006/spreadsheetDrawing">
      <xdr:col>24</xdr:col>
      <xdr:colOff>62865</xdr:colOff>
      <xdr:row>78</xdr:row>
      <xdr:rowOff>40640</xdr:rowOff>
    </xdr:to>
    <xdr:cxnSp macro="">
      <xdr:nvCxnSpPr>
        <xdr:cNvPr id="171" name="直線コネクタ 170"/>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43815</xdr:rowOff>
    </xdr:from>
    <xdr:ext cx="598805" cy="255905"/>
    <xdr:sp macro="" textlink="">
      <xdr:nvSpPr>
        <xdr:cNvPr id="172" name="民生費最小値テキスト"/>
        <xdr:cNvSpPr txBox="1"/>
      </xdr:nvSpPr>
      <xdr:spPr>
        <a:xfrm>
          <a:off x="4686300" y="134169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173" name="直線コネクタ 172"/>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29845</xdr:rowOff>
    </xdr:from>
    <xdr:ext cx="598805" cy="255905"/>
    <xdr:sp macro="" textlink="">
      <xdr:nvSpPr>
        <xdr:cNvPr id="174" name="民生費最大値テキスト"/>
        <xdr:cNvSpPr txBox="1"/>
      </xdr:nvSpPr>
      <xdr:spPr>
        <a:xfrm>
          <a:off x="4686300" y="118598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83185</xdr:rowOff>
    </xdr:from>
    <xdr:to xmlns:xdr="http://schemas.openxmlformats.org/drawingml/2006/spreadsheetDrawing">
      <xdr:col>24</xdr:col>
      <xdr:colOff>152400</xdr:colOff>
      <xdr:row>70</xdr:row>
      <xdr:rowOff>83185</xdr:rowOff>
    </xdr:to>
    <xdr:cxnSp macro="">
      <xdr:nvCxnSpPr>
        <xdr:cNvPr id="175" name="直線コネクタ 174"/>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124460</xdr:rowOff>
    </xdr:from>
    <xdr:to xmlns:xdr="http://schemas.openxmlformats.org/drawingml/2006/spreadsheetDrawing">
      <xdr:col>24</xdr:col>
      <xdr:colOff>63500</xdr:colOff>
      <xdr:row>78</xdr:row>
      <xdr:rowOff>26670</xdr:rowOff>
    </xdr:to>
    <xdr:cxnSp macro="">
      <xdr:nvCxnSpPr>
        <xdr:cNvPr id="176" name="直線コネクタ 175"/>
        <xdr:cNvCxnSpPr/>
      </xdr:nvCxnSpPr>
      <xdr:spPr>
        <a:xfrm flipV="1">
          <a:off x="3797300" y="1332611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73025</xdr:rowOff>
    </xdr:from>
    <xdr:ext cx="598805" cy="259080"/>
    <xdr:sp macro="" textlink="">
      <xdr:nvSpPr>
        <xdr:cNvPr id="177" name="民生費平均値テキスト"/>
        <xdr:cNvSpPr txBox="1"/>
      </xdr:nvSpPr>
      <xdr:spPr>
        <a:xfrm>
          <a:off x="4686300" y="12931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50165</xdr:rowOff>
    </xdr:from>
    <xdr:to xmlns:xdr="http://schemas.openxmlformats.org/drawingml/2006/spreadsheetDrawing">
      <xdr:col>24</xdr:col>
      <xdr:colOff>114300</xdr:colOff>
      <xdr:row>76</xdr:row>
      <xdr:rowOff>151765</xdr:rowOff>
    </xdr:to>
    <xdr:sp macro="" textlink="">
      <xdr:nvSpPr>
        <xdr:cNvPr id="178" name="フローチャート: 判断 177"/>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26670</xdr:rowOff>
    </xdr:from>
    <xdr:to xmlns:xdr="http://schemas.openxmlformats.org/drawingml/2006/spreadsheetDrawing">
      <xdr:col>19</xdr:col>
      <xdr:colOff>177800</xdr:colOff>
      <xdr:row>78</xdr:row>
      <xdr:rowOff>31115</xdr:rowOff>
    </xdr:to>
    <xdr:cxnSp macro="">
      <xdr:nvCxnSpPr>
        <xdr:cNvPr id="179" name="直線コネクタ 178"/>
        <xdr:cNvCxnSpPr/>
      </xdr:nvCxnSpPr>
      <xdr:spPr>
        <a:xfrm flipV="1">
          <a:off x="2908300" y="13399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95885</xdr:rowOff>
    </xdr:from>
    <xdr:to xmlns:xdr="http://schemas.openxmlformats.org/drawingml/2006/spreadsheetDrawing">
      <xdr:col>20</xdr:col>
      <xdr:colOff>38100</xdr:colOff>
      <xdr:row>77</xdr:row>
      <xdr:rowOff>26035</xdr:rowOff>
    </xdr:to>
    <xdr:sp macro="" textlink="">
      <xdr:nvSpPr>
        <xdr:cNvPr id="180" name="フローチャート: 判断 179"/>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42545</xdr:rowOff>
    </xdr:from>
    <xdr:ext cx="595630" cy="255905"/>
    <xdr:sp macro="" textlink="">
      <xdr:nvSpPr>
        <xdr:cNvPr id="181" name="テキスト ボックス 180"/>
        <xdr:cNvSpPr txBox="1"/>
      </xdr:nvSpPr>
      <xdr:spPr>
        <a:xfrm>
          <a:off x="3497580" y="129012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31115</xdr:rowOff>
    </xdr:to>
    <xdr:cxnSp macro="">
      <xdr:nvCxnSpPr>
        <xdr:cNvPr id="182" name="直線コネクタ 181"/>
        <xdr:cNvCxnSpPr/>
      </xdr:nvCxnSpPr>
      <xdr:spPr>
        <a:xfrm>
          <a:off x="2019300" y="133851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3" name="フローチャート: 判断 182"/>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94615</xdr:rowOff>
    </xdr:from>
    <xdr:ext cx="595630" cy="259080"/>
    <xdr:sp macro="" textlink="">
      <xdr:nvSpPr>
        <xdr:cNvPr id="184" name="テキスト ボックス 183"/>
        <xdr:cNvSpPr txBox="1"/>
      </xdr:nvSpPr>
      <xdr:spPr>
        <a:xfrm>
          <a:off x="2608580" y="12953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12065</xdr:rowOff>
    </xdr:from>
    <xdr:to xmlns:xdr="http://schemas.openxmlformats.org/drawingml/2006/spreadsheetDrawing">
      <xdr:col>10</xdr:col>
      <xdr:colOff>114300</xdr:colOff>
      <xdr:row>78</xdr:row>
      <xdr:rowOff>91440</xdr:rowOff>
    </xdr:to>
    <xdr:cxnSp macro="">
      <xdr:nvCxnSpPr>
        <xdr:cNvPr id="185" name="直線コネクタ 184"/>
        <xdr:cNvCxnSpPr/>
      </xdr:nvCxnSpPr>
      <xdr:spPr>
        <a:xfrm flipV="1">
          <a:off x="1130300" y="133851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6" name="フローチャート: 判断 185"/>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95630" cy="259080"/>
    <xdr:sp macro="" textlink="">
      <xdr:nvSpPr>
        <xdr:cNvPr id="187" name="テキスト ボックス 186"/>
        <xdr:cNvSpPr txBox="1"/>
      </xdr:nvSpPr>
      <xdr:spPr>
        <a:xfrm>
          <a:off x="1719580" y="129203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55245</xdr:rowOff>
    </xdr:from>
    <xdr:to xmlns:xdr="http://schemas.openxmlformats.org/drawingml/2006/spreadsheetDrawing">
      <xdr:col>6</xdr:col>
      <xdr:colOff>38100</xdr:colOff>
      <xdr:row>77</xdr:row>
      <xdr:rowOff>156845</xdr:rowOff>
    </xdr:to>
    <xdr:sp macro="" textlink="">
      <xdr:nvSpPr>
        <xdr:cNvPr id="188" name="フローチャート: 判断 187"/>
        <xdr:cNvSpPr/>
      </xdr:nvSpPr>
      <xdr:spPr>
        <a:xfrm>
          <a:off x="1079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1905</xdr:rowOff>
    </xdr:from>
    <xdr:ext cx="595630" cy="259080"/>
    <xdr:sp macro="" textlink="">
      <xdr:nvSpPr>
        <xdr:cNvPr id="189" name="テキスト ボックス 188"/>
        <xdr:cNvSpPr txBox="1"/>
      </xdr:nvSpPr>
      <xdr:spPr>
        <a:xfrm>
          <a:off x="830580" y="13032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73660</xdr:rowOff>
    </xdr:from>
    <xdr:to xmlns:xdr="http://schemas.openxmlformats.org/drawingml/2006/spreadsheetDrawing">
      <xdr:col>24</xdr:col>
      <xdr:colOff>114300</xdr:colOff>
      <xdr:row>78</xdr:row>
      <xdr:rowOff>3810</xdr:rowOff>
    </xdr:to>
    <xdr:sp macro="" textlink="">
      <xdr:nvSpPr>
        <xdr:cNvPr id="195" name="楕円 194"/>
        <xdr:cNvSpPr/>
      </xdr:nvSpPr>
      <xdr:spPr>
        <a:xfrm>
          <a:off x="45847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160020</xdr:rowOff>
    </xdr:from>
    <xdr:ext cx="598805" cy="259080"/>
    <xdr:sp macro="" textlink="">
      <xdr:nvSpPr>
        <xdr:cNvPr id="196" name="民生費該当値テキスト"/>
        <xdr:cNvSpPr txBox="1"/>
      </xdr:nvSpPr>
      <xdr:spPr>
        <a:xfrm>
          <a:off x="4686300" y="13190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147320</xdr:rowOff>
    </xdr:from>
    <xdr:to xmlns:xdr="http://schemas.openxmlformats.org/drawingml/2006/spreadsheetDrawing">
      <xdr:col>20</xdr:col>
      <xdr:colOff>38100</xdr:colOff>
      <xdr:row>78</xdr:row>
      <xdr:rowOff>77470</xdr:rowOff>
    </xdr:to>
    <xdr:sp macro="" textlink="">
      <xdr:nvSpPr>
        <xdr:cNvPr id="197" name="楕円 196"/>
        <xdr:cNvSpPr/>
      </xdr:nvSpPr>
      <xdr:spPr>
        <a:xfrm>
          <a:off x="3746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68580</xdr:rowOff>
    </xdr:from>
    <xdr:ext cx="595630" cy="259080"/>
    <xdr:sp macro="" textlink="">
      <xdr:nvSpPr>
        <xdr:cNvPr id="198" name="テキスト ボックス 197"/>
        <xdr:cNvSpPr txBox="1"/>
      </xdr:nvSpPr>
      <xdr:spPr>
        <a:xfrm>
          <a:off x="3497580" y="13441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151765</xdr:rowOff>
    </xdr:from>
    <xdr:to xmlns:xdr="http://schemas.openxmlformats.org/drawingml/2006/spreadsheetDrawing">
      <xdr:col>15</xdr:col>
      <xdr:colOff>101600</xdr:colOff>
      <xdr:row>78</xdr:row>
      <xdr:rowOff>81915</xdr:rowOff>
    </xdr:to>
    <xdr:sp macro="" textlink="">
      <xdr:nvSpPr>
        <xdr:cNvPr id="199" name="楕円 198"/>
        <xdr:cNvSpPr/>
      </xdr:nvSpPr>
      <xdr:spPr>
        <a:xfrm>
          <a:off x="2857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73025</xdr:rowOff>
    </xdr:from>
    <xdr:ext cx="595630" cy="259080"/>
    <xdr:sp macro="" textlink="">
      <xdr:nvSpPr>
        <xdr:cNvPr id="200" name="テキスト ボックス 199"/>
        <xdr:cNvSpPr txBox="1"/>
      </xdr:nvSpPr>
      <xdr:spPr>
        <a:xfrm>
          <a:off x="2608580" y="13446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201" name="楕円 200"/>
        <xdr:cNvSpPr/>
      </xdr:nvSpPr>
      <xdr:spPr>
        <a:xfrm>
          <a:off x="1968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54610</xdr:rowOff>
    </xdr:from>
    <xdr:ext cx="595630" cy="255905"/>
    <xdr:sp macro="" textlink="">
      <xdr:nvSpPr>
        <xdr:cNvPr id="202" name="テキスト ボックス 201"/>
        <xdr:cNvSpPr txBox="1"/>
      </xdr:nvSpPr>
      <xdr:spPr>
        <a:xfrm>
          <a:off x="1719580" y="13427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40640</xdr:rowOff>
    </xdr:from>
    <xdr:to xmlns:xdr="http://schemas.openxmlformats.org/drawingml/2006/spreadsheetDrawing">
      <xdr:col>6</xdr:col>
      <xdr:colOff>38100</xdr:colOff>
      <xdr:row>78</xdr:row>
      <xdr:rowOff>142240</xdr:rowOff>
    </xdr:to>
    <xdr:sp macro="" textlink="">
      <xdr:nvSpPr>
        <xdr:cNvPr id="203" name="楕円 202"/>
        <xdr:cNvSpPr/>
      </xdr:nvSpPr>
      <xdr:spPr>
        <a:xfrm>
          <a:off x="1079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133350</xdr:rowOff>
    </xdr:from>
    <xdr:ext cx="595630" cy="255905"/>
    <xdr:sp macro="" textlink="">
      <xdr:nvSpPr>
        <xdr:cNvPr id="204" name="テキスト ボックス 203"/>
        <xdr:cNvSpPr txBox="1"/>
      </xdr:nvSpPr>
      <xdr:spPr>
        <a:xfrm>
          <a:off x="830580" y="135064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3" name="テキスト ボックス 212"/>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5745" cy="255905"/>
    <xdr:sp macro="" textlink="">
      <xdr:nvSpPr>
        <xdr:cNvPr id="216" name="テキスト ボックス 215"/>
        <xdr:cNvSpPr txBox="1"/>
      </xdr:nvSpPr>
      <xdr:spPr>
        <a:xfrm>
          <a:off x="513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2625" cy="255905"/>
    <xdr:sp macro="" textlink="">
      <xdr:nvSpPr>
        <xdr:cNvPr id="218" name="テキスト ボックス 217"/>
        <xdr:cNvSpPr txBox="1"/>
      </xdr:nvSpPr>
      <xdr:spPr>
        <a:xfrm>
          <a:off x="76200" y="16342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2625" cy="255905"/>
    <xdr:sp macro="" textlink="">
      <xdr:nvSpPr>
        <xdr:cNvPr id="220" name="テキスト ボックス 219"/>
        <xdr:cNvSpPr txBox="1"/>
      </xdr:nvSpPr>
      <xdr:spPr>
        <a:xfrm>
          <a:off x="76200" y="15885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2625" cy="255905"/>
    <xdr:sp macro="" textlink="">
      <xdr:nvSpPr>
        <xdr:cNvPr id="222" name="テキスト ボックス 221"/>
        <xdr:cNvSpPr txBox="1"/>
      </xdr:nvSpPr>
      <xdr:spPr>
        <a:xfrm>
          <a:off x="76200" y="15427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2625" cy="255905"/>
    <xdr:sp macro="" textlink="">
      <xdr:nvSpPr>
        <xdr:cNvPr id="224" name="テキスト ボックス 223"/>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142240</xdr:rowOff>
    </xdr:from>
    <xdr:to xmlns:xdr="http://schemas.openxmlformats.org/drawingml/2006/spreadsheetDrawing">
      <xdr:col>24</xdr:col>
      <xdr:colOff>62865</xdr:colOff>
      <xdr:row>98</xdr:row>
      <xdr:rowOff>127000</xdr:rowOff>
    </xdr:to>
    <xdr:cxnSp macro="">
      <xdr:nvCxnSpPr>
        <xdr:cNvPr id="226" name="直線コネクタ 225"/>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27" name="衛生費最小値テキスト"/>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28" name="直線コネクタ 227"/>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88900</xdr:rowOff>
    </xdr:from>
    <xdr:ext cx="690245" cy="255905"/>
    <xdr:sp macro="" textlink="">
      <xdr:nvSpPr>
        <xdr:cNvPr id="229" name="衛生費最大値テキスト"/>
        <xdr:cNvSpPr txBox="1"/>
      </xdr:nvSpPr>
      <xdr:spPr>
        <a:xfrm>
          <a:off x="4686300" y="1551940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142240</xdr:rowOff>
    </xdr:from>
    <xdr:to xmlns:xdr="http://schemas.openxmlformats.org/drawingml/2006/spreadsheetDrawing">
      <xdr:col>24</xdr:col>
      <xdr:colOff>152400</xdr:colOff>
      <xdr:row>91</xdr:row>
      <xdr:rowOff>142240</xdr:rowOff>
    </xdr:to>
    <xdr:cxnSp macro="">
      <xdr:nvCxnSpPr>
        <xdr:cNvPr id="230" name="直線コネクタ 229"/>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114300</xdr:rowOff>
    </xdr:from>
    <xdr:to xmlns:xdr="http://schemas.openxmlformats.org/drawingml/2006/spreadsheetDrawing">
      <xdr:col>24</xdr:col>
      <xdr:colOff>63500</xdr:colOff>
      <xdr:row>98</xdr:row>
      <xdr:rowOff>116205</xdr:rowOff>
    </xdr:to>
    <xdr:cxnSp macro="">
      <xdr:nvCxnSpPr>
        <xdr:cNvPr id="231" name="直線コネクタ 230"/>
        <xdr:cNvCxnSpPr/>
      </xdr:nvCxnSpPr>
      <xdr:spPr>
        <a:xfrm flipV="1">
          <a:off x="3797300" y="169164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44450</xdr:rowOff>
    </xdr:from>
    <xdr:ext cx="598805" cy="259080"/>
    <xdr:sp macro="" textlink="">
      <xdr:nvSpPr>
        <xdr:cNvPr id="232" name="衛生費平均値テキスト"/>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21590</xdr:rowOff>
    </xdr:from>
    <xdr:to xmlns:xdr="http://schemas.openxmlformats.org/drawingml/2006/spreadsheetDrawing">
      <xdr:col>24</xdr:col>
      <xdr:colOff>114300</xdr:colOff>
      <xdr:row>98</xdr:row>
      <xdr:rowOff>123190</xdr:rowOff>
    </xdr:to>
    <xdr:sp macro="" textlink="">
      <xdr:nvSpPr>
        <xdr:cNvPr id="233" name="フローチャート: 判断 232"/>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116205</xdr:rowOff>
    </xdr:from>
    <xdr:to xmlns:xdr="http://schemas.openxmlformats.org/drawingml/2006/spreadsheetDrawing">
      <xdr:col>19</xdr:col>
      <xdr:colOff>177800</xdr:colOff>
      <xdr:row>98</xdr:row>
      <xdr:rowOff>118745</xdr:rowOff>
    </xdr:to>
    <xdr:cxnSp macro="">
      <xdr:nvCxnSpPr>
        <xdr:cNvPr id="234" name="直線コネクタ 233"/>
        <xdr:cNvCxnSpPr/>
      </xdr:nvCxnSpPr>
      <xdr:spPr>
        <a:xfrm flipV="1">
          <a:off x="2908300" y="169183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34925</xdr:rowOff>
    </xdr:from>
    <xdr:to xmlns:xdr="http://schemas.openxmlformats.org/drawingml/2006/spreadsheetDrawing">
      <xdr:col>20</xdr:col>
      <xdr:colOff>38100</xdr:colOff>
      <xdr:row>98</xdr:row>
      <xdr:rowOff>136525</xdr:rowOff>
    </xdr:to>
    <xdr:sp macro="" textlink="">
      <xdr:nvSpPr>
        <xdr:cNvPr id="235" name="フローチャート: 判断 234"/>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153035</xdr:rowOff>
    </xdr:from>
    <xdr:ext cx="595630" cy="259080"/>
    <xdr:sp macro="" textlink="">
      <xdr:nvSpPr>
        <xdr:cNvPr id="236" name="テキスト ボックス 235"/>
        <xdr:cNvSpPr txBox="1"/>
      </xdr:nvSpPr>
      <xdr:spPr>
        <a:xfrm>
          <a:off x="3497580" y="166122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116840</xdr:rowOff>
    </xdr:from>
    <xdr:to xmlns:xdr="http://schemas.openxmlformats.org/drawingml/2006/spreadsheetDrawing">
      <xdr:col>15</xdr:col>
      <xdr:colOff>50800</xdr:colOff>
      <xdr:row>98</xdr:row>
      <xdr:rowOff>118745</xdr:rowOff>
    </xdr:to>
    <xdr:cxnSp macro="">
      <xdr:nvCxnSpPr>
        <xdr:cNvPr id="237" name="直線コネクタ 236"/>
        <xdr:cNvCxnSpPr/>
      </xdr:nvCxnSpPr>
      <xdr:spPr>
        <a:xfrm>
          <a:off x="2019300" y="16918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38" name="フローチャート: 判断 237"/>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164465</xdr:rowOff>
    </xdr:from>
    <xdr:ext cx="531495" cy="259080"/>
    <xdr:sp macro="" textlink="">
      <xdr:nvSpPr>
        <xdr:cNvPr id="239" name="テキスト ボックス 238"/>
        <xdr:cNvSpPr txBox="1"/>
      </xdr:nvSpPr>
      <xdr:spPr>
        <a:xfrm>
          <a:off x="2640965" y="16623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116840</xdr:rowOff>
    </xdr:from>
    <xdr:to xmlns:xdr="http://schemas.openxmlformats.org/drawingml/2006/spreadsheetDrawing">
      <xdr:col>10</xdr:col>
      <xdr:colOff>114300</xdr:colOff>
      <xdr:row>98</xdr:row>
      <xdr:rowOff>122555</xdr:rowOff>
    </xdr:to>
    <xdr:cxnSp macro="">
      <xdr:nvCxnSpPr>
        <xdr:cNvPr id="240" name="直線コネクタ 239"/>
        <xdr:cNvCxnSpPr/>
      </xdr:nvCxnSpPr>
      <xdr:spPr>
        <a:xfrm flipV="1">
          <a:off x="1130300" y="16918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41" name="フローチャート: 判断 240"/>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167640</xdr:rowOff>
    </xdr:from>
    <xdr:ext cx="531495" cy="255905"/>
    <xdr:sp macro="" textlink="">
      <xdr:nvSpPr>
        <xdr:cNvPr id="242" name="テキスト ボックス 241"/>
        <xdr:cNvSpPr txBox="1"/>
      </xdr:nvSpPr>
      <xdr:spPr>
        <a:xfrm>
          <a:off x="1751965" y="16626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53975</xdr:rowOff>
    </xdr:from>
    <xdr:to xmlns:xdr="http://schemas.openxmlformats.org/drawingml/2006/spreadsheetDrawing">
      <xdr:col>6</xdr:col>
      <xdr:colOff>38100</xdr:colOff>
      <xdr:row>98</xdr:row>
      <xdr:rowOff>155575</xdr:rowOff>
    </xdr:to>
    <xdr:sp macro="" textlink="">
      <xdr:nvSpPr>
        <xdr:cNvPr id="243" name="フローチャート: 判断 242"/>
        <xdr:cNvSpPr/>
      </xdr:nvSpPr>
      <xdr:spPr>
        <a:xfrm>
          <a:off x="1079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635</xdr:rowOff>
    </xdr:from>
    <xdr:ext cx="531495" cy="259080"/>
    <xdr:sp macro="" textlink="">
      <xdr:nvSpPr>
        <xdr:cNvPr id="244" name="テキスト ボックス 243"/>
        <xdr:cNvSpPr txBox="1"/>
      </xdr:nvSpPr>
      <xdr:spPr>
        <a:xfrm>
          <a:off x="862965" y="16631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63500</xdr:rowOff>
    </xdr:from>
    <xdr:to xmlns:xdr="http://schemas.openxmlformats.org/drawingml/2006/spreadsheetDrawing">
      <xdr:col>24</xdr:col>
      <xdr:colOff>114300</xdr:colOff>
      <xdr:row>98</xdr:row>
      <xdr:rowOff>165100</xdr:rowOff>
    </xdr:to>
    <xdr:sp macro="" textlink="">
      <xdr:nvSpPr>
        <xdr:cNvPr id="250" name="楕円 249"/>
        <xdr:cNvSpPr/>
      </xdr:nvSpPr>
      <xdr:spPr>
        <a:xfrm>
          <a:off x="45847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0</xdr:rowOff>
    </xdr:from>
    <xdr:ext cx="534670" cy="259080"/>
    <xdr:sp macro="" textlink="">
      <xdr:nvSpPr>
        <xdr:cNvPr id="251"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65405</xdr:rowOff>
    </xdr:from>
    <xdr:to xmlns:xdr="http://schemas.openxmlformats.org/drawingml/2006/spreadsheetDrawing">
      <xdr:col>20</xdr:col>
      <xdr:colOff>38100</xdr:colOff>
      <xdr:row>98</xdr:row>
      <xdr:rowOff>167005</xdr:rowOff>
    </xdr:to>
    <xdr:sp macro="" textlink="">
      <xdr:nvSpPr>
        <xdr:cNvPr id="252" name="楕円 251"/>
        <xdr:cNvSpPr/>
      </xdr:nvSpPr>
      <xdr:spPr>
        <a:xfrm>
          <a:off x="3746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158115</xdr:rowOff>
    </xdr:from>
    <xdr:ext cx="531495" cy="255905"/>
    <xdr:sp macro="" textlink="">
      <xdr:nvSpPr>
        <xdr:cNvPr id="253" name="テキスト ボックス 252"/>
        <xdr:cNvSpPr txBox="1"/>
      </xdr:nvSpPr>
      <xdr:spPr>
        <a:xfrm>
          <a:off x="3529965" y="16960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67945</xdr:rowOff>
    </xdr:from>
    <xdr:to xmlns:xdr="http://schemas.openxmlformats.org/drawingml/2006/spreadsheetDrawing">
      <xdr:col>15</xdr:col>
      <xdr:colOff>101600</xdr:colOff>
      <xdr:row>98</xdr:row>
      <xdr:rowOff>169545</xdr:rowOff>
    </xdr:to>
    <xdr:sp macro="" textlink="">
      <xdr:nvSpPr>
        <xdr:cNvPr id="254" name="楕円 253"/>
        <xdr:cNvSpPr/>
      </xdr:nvSpPr>
      <xdr:spPr>
        <a:xfrm>
          <a:off x="2857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160655</xdr:rowOff>
    </xdr:from>
    <xdr:ext cx="531495" cy="259080"/>
    <xdr:sp macro="" textlink="">
      <xdr:nvSpPr>
        <xdr:cNvPr id="255" name="テキスト ボックス 254"/>
        <xdr:cNvSpPr txBox="1"/>
      </xdr:nvSpPr>
      <xdr:spPr>
        <a:xfrm>
          <a:off x="2640965" y="16962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66040</xdr:rowOff>
    </xdr:from>
    <xdr:to xmlns:xdr="http://schemas.openxmlformats.org/drawingml/2006/spreadsheetDrawing">
      <xdr:col>10</xdr:col>
      <xdr:colOff>165100</xdr:colOff>
      <xdr:row>98</xdr:row>
      <xdr:rowOff>167640</xdr:rowOff>
    </xdr:to>
    <xdr:sp macro="" textlink="">
      <xdr:nvSpPr>
        <xdr:cNvPr id="256" name="楕円 255"/>
        <xdr:cNvSpPr/>
      </xdr:nvSpPr>
      <xdr:spPr>
        <a:xfrm>
          <a:off x="1968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158750</xdr:rowOff>
    </xdr:from>
    <xdr:ext cx="531495" cy="259080"/>
    <xdr:sp macro="" textlink="">
      <xdr:nvSpPr>
        <xdr:cNvPr id="257" name="テキスト ボックス 256"/>
        <xdr:cNvSpPr txBox="1"/>
      </xdr:nvSpPr>
      <xdr:spPr>
        <a:xfrm>
          <a:off x="1751965" y="16960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71755</xdr:rowOff>
    </xdr:from>
    <xdr:to xmlns:xdr="http://schemas.openxmlformats.org/drawingml/2006/spreadsheetDrawing">
      <xdr:col>6</xdr:col>
      <xdr:colOff>38100</xdr:colOff>
      <xdr:row>99</xdr:row>
      <xdr:rowOff>1905</xdr:rowOff>
    </xdr:to>
    <xdr:sp macro="" textlink="">
      <xdr:nvSpPr>
        <xdr:cNvPr id="258" name="楕円 257"/>
        <xdr:cNvSpPr/>
      </xdr:nvSpPr>
      <xdr:spPr>
        <a:xfrm>
          <a:off x="1079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164465</xdr:rowOff>
    </xdr:from>
    <xdr:ext cx="531495" cy="259080"/>
    <xdr:sp macro="" textlink="">
      <xdr:nvSpPr>
        <xdr:cNvPr id="259" name="テキスト ボックス 258"/>
        <xdr:cNvSpPr txBox="1"/>
      </xdr:nvSpPr>
      <xdr:spPr>
        <a:xfrm>
          <a:off x="862965" y="16966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8" name="テキスト ボックス 26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1" name="テキスト ボックス 270"/>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54610</xdr:rowOff>
    </xdr:from>
    <xdr:ext cx="531495" cy="255905"/>
    <xdr:sp macro="" textlink="">
      <xdr:nvSpPr>
        <xdr:cNvPr id="273" name="テキスト ボックス 272"/>
        <xdr:cNvSpPr txBox="1"/>
      </xdr:nvSpPr>
      <xdr:spPr>
        <a:xfrm>
          <a:off x="6072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5905"/>
    <xdr:sp macro="" textlink="">
      <xdr:nvSpPr>
        <xdr:cNvPr id="275" name="テキスト ボックス 274"/>
        <xdr:cNvSpPr txBox="1"/>
      </xdr:nvSpPr>
      <xdr:spPr>
        <a:xfrm>
          <a:off x="6072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5905"/>
    <xdr:sp macro="" textlink="">
      <xdr:nvSpPr>
        <xdr:cNvPr id="277" name="テキスト ボックス 276"/>
        <xdr:cNvSpPr txBox="1"/>
      </xdr:nvSpPr>
      <xdr:spPr>
        <a:xfrm>
          <a:off x="6072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79" name="テキスト ボックス 278"/>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76200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149860</xdr:rowOff>
    </xdr:from>
    <xdr:ext cx="249555" cy="259080"/>
    <xdr:sp macro="" textlink="">
      <xdr:nvSpPr>
        <xdr:cNvPr id="282" name="労働費最小値テキスト"/>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22860</xdr:rowOff>
    </xdr:from>
    <xdr:ext cx="534670" cy="259080"/>
    <xdr:sp macro="" textlink="">
      <xdr:nvSpPr>
        <xdr:cNvPr id="284" name="労働費最大値テキスト"/>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76200</xdr:rowOff>
    </xdr:from>
    <xdr:to xmlns:xdr="http://schemas.openxmlformats.org/drawingml/2006/spreadsheetDrawing">
      <xdr:col>55</xdr:col>
      <xdr:colOff>88900</xdr:colOff>
      <xdr:row>31</xdr:row>
      <xdr:rowOff>76200</xdr:rowOff>
    </xdr:to>
    <xdr:cxnSp macro="">
      <xdr:nvCxnSpPr>
        <xdr:cNvPr id="285" name="直線コネクタ 284"/>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134620</xdr:rowOff>
    </xdr:from>
    <xdr:to xmlns:xdr="http://schemas.openxmlformats.org/drawingml/2006/spreadsheetDrawing">
      <xdr:col>55</xdr:col>
      <xdr:colOff>0</xdr:colOff>
      <xdr:row>38</xdr:row>
      <xdr:rowOff>136525</xdr:rowOff>
    </xdr:to>
    <xdr:cxnSp macro="">
      <xdr:nvCxnSpPr>
        <xdr:cNvPr id="286" name="直線コネクタ 285"/>
        <xdr:cNvCxnSpPr/>
      </xdr:nvCxnSpPr>
      <xdr:spPr>
        <a:xfrm>
          <a:off x="9639300" y="66497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87"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88" name="フローチャート: 判断 287"/>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134620</xdr:rowOff>
    </xdr:from>
    <xdr:to xmlns:xdr="http://schemas.openxmlformats.org/drawingml/2006/spreadsheetDrawing">
      <xdr:col>50</xdr:col>
      <xdr:colOff>114300</xdr:colOff>
      <xdr:row>38</xdr:row>
      <xdr:rowOff>136525</xdr:rowOff>
    </xdr:to>
    <xdr:cxnSp macro="">
      <xdr:nvCxnSpPr>
        <xdr:cNvPr id="289" name="直線コネクタ 288"/>
        <xdr:cNvCxnSpPr/>
      </xdr:nvCxnSpPr>
      <xdr:spPr>
        <a:xfrm flipV="1">
          <a:off x="8750300" y="6649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47625</xdr:rowOff>
    </xdr:from>
    <xdr:to xmlns:xdr="http://schemas.openxmlformats.org/drawingml/2006/spreadsheetDrawing">
      <xdr:col>50</xdr:col>
      <xdr:colOff>165100</xdr:colOff>
      <xdr:row>38</xdr:row>
      <xdr:rowOff>149225</xdr:rowOff>
    </xdr:to>
    <xdr:sp macro="" textlink="">
      <xdr:nvSpPr>
        <xdr:cNvPr id="290" name="フローチャート: 判断 289"/>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166370</xdr:rowOff>
    </xdr:from>
    <xdr:ext cx="378460" cy="255905"/>
    <xdr:sp macro="" textlink="">
      <xdr:nvSpPr>
        <xdr:cNvPr id="291" name="テキスト ボックス 290"/>
        <xdr:cNvSpPr txBox="1"/>
      </xdr:nvSpPr>
      <xdr:spPr>
        <a:xfrm>
          <a:off x="9450070" y="63385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136525</xdr:rowOff>
    </xdr:from>
    <xdr:to xmlns:xdr="http://schemas.openxmlformats.org/drawingml/2006/spreadsheetDrawing">
      <xdr:col>45</xdr:col>
      <xdr:colOff>177800</xdr:colOff>
      <xdr:row>38</xdr:row>
      <xdr:rowOff>138430</xdr:rowOff>
    </xdr:to>
    <xdr:cxnSp macro="">
      <xdr:nvCxnSpPr>
        <xdr:cNvPr id="292" name="直線コネクタ 291"/>
        <xdr:cNvCxnSpPr/>
      </xdr:nvCxnSpPr>
      <xdr:spPr>
        <a:xfrm flipV="1">
          <a:off x="7861300" y="6651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3" name="フローチャート: 判断 292"/>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160655</xdr:rowOff>
    </xdr:from>
    <xdr:ext cx="466725" cy="259080"/>
    <xdr:sp macro="" textlink="">
      <xdr:nvSpPr>
        <xdr:cNvPr id="294" name="テキスト ボックス 293"/>
        <xdr:cNvSpPr txBox="1"/>
      </xdr:nvSpPr>
      <xdr:spPr>
        <a:xfrm>
          <a:off x="8515350" y="63328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138430</xdr:rowOff>
    </xdr:from>
    <xdr:to xmlns:xdr="http://schemas.openxmlformats.org/drawingml/2006/spreadsheetDrawing">
      <xdr:col>41</xdr:col>
      <xdr:colOff>50800</xdr:colOff>
      <xdr:row>38</xdr:row>
      <xdr:rowOff>139700</xdr:rowOff>
    </xdr:to>
    <xdr:cxnSp macro="">
      <xdr:nvCxnSpPr>
        <xdr:cNvPr id="295" name="直線コネクタ 294"/>
        <xdr:cNvCxnSpPr/>
      </xdr:nvCxnSpPr>
      <xdr:spPr>
        <a:xfrm flipV="1">
          <a:off x="6972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296" name="フローチャート: 判断 295"/>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168910</xdr:rowOff>
    </xdr:from>
    <xdr:ext cx="378460" cy="255905"/>
    <xdr:sp macro="" textlink="">
      <xdr:nvSpPr>
        <xdr:cNvPr id="297" name="テキスト ボックス 296"/>
        <xdr:cNvSpPr txBox="1"/>
      </xdr:nvSpPr>
      <xdr:spPr>
        <a:xfrm>
          <a:off x="7672070" y="6341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298" name="フローチャート: 判断 297"/>
        <xdr:cNvSpPr/>
      </xdr:nvSpPr>
      <xdr:spPr>
        <a:xfrm>
          <a:off x="6921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159385</xdr:rowOff>
    </xdr:from>
    <xdr:ext cx="466725" cy="258445"/>
    <xdr:sp macro="" textlink="">
      <xdr:nvSpPr>
        <xdr:cNvPr id="299" name="テキスト ボックス 298"/>
        <xdr:cNvSpPr txBox="1"/>
      </xdr:nvSpPr>
      <xdr:spPr>
        <a:xfrm>
          <a:off x="6737350" y="63315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86360</xdr:rowOff>
    </xdr:from>
    <xdr:to xmlns:xdr="http://schemas.openxmlformats.org/drawingml/2006/spreadsheetDrawing">
      <xdr:col>55</xdr:col>
      <xdr:colOff>50800</xdr:colOff>
      <xdr:row>39</xdr:row>
      <xdr:rowOff>15875</xdr:rowOff>
    </xdr:to>
    <xdr:sp macro="" textlink="">
      <xdr:nvSpPr>
        <xdr:cNvPr id="305" name="楕円 304"/>
        <xdr:cNvSpPr/>
      </xdr:nvSpPr>
      <xdr:spPr>
        <a:xfrm>
          <a:off x="10426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22860</xdr:rowOff>
    </xdr:from>
    <xdr:ext cx="313690" cy="259080"/>
    <xdr:sp macro="" textlink="">
      <xdr:nvSpPr>
        <xdr:cNvPr id="306" name="労働費該当値テキスト"/>
        <xdr:cNvSpPr txBox="1"/>
      </xdr:nvSpPr>
      <xdr:spPr>
        <a:xfrm>
          <a:off x="10528300" y="65379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83820</xdr:rowOff>
    </xdr:from>
    <xdr:to xmlns:xdr="http://schemas.openxmlformats.org/drawingml/2006/spreadsheetDrawing">
      <xdr:col>50</xdr:col>
      <xdr:colOff>165100</xdr:colOff>
      <xdr:row>39</xdr:row>
      <xdr:rowOff>13970</xdr:rowOff>
    </xdr:to>
    <xdr:sp macro="" textlink="">
      <xdr:nvSpPr>
        <xdr:cNvPr id="307" name="楕円 306"/>
        <xdr:cNvSpPr/>
      </xdr:nvSpPr>
      <xdr:spPr>
        <a:xfrm>
          <a:off x="9588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5080</xdr:rowOff>
    </xdr:from>
    <xdr:ext cx="378460" cy="259080"/>
    <xdr:sp macro="" textlink="">
      <xdr:nvSpPr>
        <xdr:cNvPr id="308" name="テキスト ボックス 307"/>
        <xdr:cNvSpPr txBox="1"/>
      </xdr:nvSpPr>
      <xdr:spPr>
        <a:xfrm>
          <a:off x="9450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15875</xdr:rowOff>
    </xdr:to>
    <xdr:sp macro="" textlink="">
      <xdr:nvSpPr>
        <xdr:cNvPr id="309" name="楕円 308"/>
        <xdr:cNvSpPr/>
      </xdr:nvSpPr>
      <xdr:spPr>
        <a:xfrm>
          <a:off x="8699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6985</xdr:rowOff>
    </xdr:from>
    <xdr:ext cx="313690" cy="255905"/>
    <xdr:sp macro="" textlink="">
      <xdr:nvSpPr>
        <xdr:cNvPr id="310" name="テキスト ボックス 309"/>
        <xdr:cNvSpPr txBox="1"/>
      </xdr:nvSpPr>
      <xdr:spPr>
        <a:xfrm>
          <a:off x="8593455" y="669353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87630</xdr:rowOff>
    </xdr:from>
    <xdr:to xmlns:xdr="http://schemas.openxmlformats.org/drawingml/2006/spreadsheetDrawing">
      <xdr:col>41</xdr:col>
      <xdr:colOff>101600</xdr:colOff>
      <xdr:row>39</xdr:row>
      <xdr:rowOff>17780</xdr:rowOff>
    </xdr:to>
    <xdr:sp macro="" textlink="">
      <xdr:nvSpPr>
        <xdr:cNvPr id="311" name="楕円 310"/>
        <xdr:cNvSpPr/>
      </xdr:nvSpPr>
      <xdr:spPr>
        <a:xfrm>
          <a:off x="7810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8890</xdr:rowOff>
    </xdr:from>
    <xdr:ext cx="313690" cy="255905"/>
    <xdr:sp macro="" textlink="">
      <xdr:nvSpPr>
        <xdr:cNvPr id="312" name="テキスト ボックス 311"/>
        <xdr:cNvSpPr txBox="1"/>
      </xdr:nvSpPr>
      <xdr:spPr>
        <a:xfrm>
          <a:off x="7704455" y="669544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6380" cy="259080"/>
    <xdr:sp macro="" textlink="">
      <xdr:nvSpPr>
        <xdr:cNvPr id="314" name="テキスト ボックス 313"/>
        <xdr:cNvSpPr txBox="1"/>
      </xdr:nvSpPr>
      <xdr:spPr>
        <a:xfrm>
          <a:off x="6847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3" name="テキスト ボックス 322"/>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6" name="テキスト ボックス 325"/>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2455" cy="259080"/>
    <xdr:sp macro="" textlink="">
      <xdr:nvSpPr>
        <xdr:cNvPr id="328" name="テキスト ボックス 327"/>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2455" cy="255905"/>
    <xdr:sp macro="" textlink="">
      <xdr:nvSpPr>
        <xdr:cNvPr id="330" name="テキスト ボックス 329"/>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2455" cy="259080"/>
    <xdr:sp macro="" textlink="">
      <xdr:nvSpPr>
        <xdr:cNvPr id="332" name="テキスト ボックス 331"/>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34" name="テキスト ボックス 333"/>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6" name="テキスト ボックス 335"/>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140970</xdr:rowOff>
    </xdr:from>
    <xdr:to xmlns:xdr="http://schemas.openxmlformats.org/drawingml/2006/spreadsheetDrawing">
      <xdr:col>54</xdr:col>
      <xdr:colOff>189865</xdr:colOff>
      <xdr:row>59</xdr:row>
      <xdr:rowOff>36830</xdr:rowOff>
    </xdr:to>
    <xdr:cxnSp macro="">
      <xdr:nvCxnSpPr>
        <xdr:cNvPr id="338" name="直線コネクタ 337"/>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469900" cy="255905"/>
    <xdr:sp macro="" textlink="">
      <xdr:nvSpPr>
        <xdr:cNvPr id="339" name="農林水産業費最小値テキスト"/>
        <xdr:cNvSpPr txBox="1"/>
      </xdr:nvSpPr>
      <xdr:spPr>
        <a:xfrm>
          <a:off x="10528300" y="101561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0" name="直線コネクタ 339"/>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87630</xdr:rowOff>
    </xdr:from>
    <xdr:ext cx="598805" cy="255905"/>
    <xdr:sp macro="" textlink="">
      <xdr:nvSpPr>
        <xdr:cNvPr id="341" name="農林水産業費最大値テキスト"/>
        <xdr:cNvSpPr txBox="1"/>
      </xdr:nvSpPr>
      <xdr:spPr>
        <a:xfrm>
          <a:off x="10528300" y="8660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42" name="直線コネクタ 341"/>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156845</xdr:rowOff>
    </xdr:from>
    <xdr:to xmlns:xdr="http://schemas.openxmlformats.org/drawingml/2006/spreadsheetDrawing">
      <xdr:col>55</xdr:col>
      <xdr:colOff>0</xdr:colOff>
      <xdr:row>58</xdr:row>
      <xdr:rowOff>168275</xdr:rowOff>
    </xdr:to>
    <xdr:cxnSp macro="">
      <xdr:nvCxnSpPr>
        <xdr:cNvPr id="343" name="直線コネクタ 342"/>
        <xdr:cNvCxnSpPr/>
      </xdr:nvCxnSpPr>
      <xdr:spPr>
        <a:xfrm flipV="1">
          <a:off x="9639300" y="101009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153035</xdr:rowOff>
    </xdr:from>
    <xdr:ext cx="534670" cy="259080"/>
    <xdr:sp macro="" textlink="">
      <xdr:nvSpPr>
        <xdr:cNvPr id="344" name="農林水産業費平均値テキスト"/>
        <xdr:cNvSpPr txBox="1"/>
      </xdr:nvSpPr>
      <xdr:spPr>
        <a:xfrm>
          <a:off x="10528300" y="9754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130175</xdr:rowOff>
    </xdr:from>
    <xdr:to xmlns:xdr="http://schemas.openxmlformats.org/drawingml/2006/spreadsheetDrawing">
      <xdr:col>55</xdr:col>
      <xdr:colOff>50800</xdr:colOff>
      <xdr:row>58</xdr:row>
      <xdr:rowOff>60325</xdr:rowOff>
    </xdr:to>
    <xdr:sp macro="" textlink="">
      <xdr:nvSpPr>
        <xdr:cNvPr id="345" name="フローチャート: 判断 344"/>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168275</xdr:rowOff>
    </xdr:from>
    <xdr:to xmlns:xdr="http://schemas.openxmlformats.org/drawingml/2006/spreadsheetDrawing">
      <xdr:col>50</xdr:col>
      <xdr:colOff>114300</xdr:colOff>
      <xdr:row>58</xdr:row>
      <xdr:rowOff>168910</xdr:rowOff>
    </xdr:to>
    <xdr:cxnSp macro="">
      <xdr:nvCxnSpPr>
        <xdr:cNvPr id="346" name="直線コネクタ 345"/>
        <xdr:cNvCxnSpPr/>
      </xdr:nvCxnSpPr>
      <xdr:spPr>
        <a:xfrm flipV="1">
          <a:off x="8750300" y="101123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139700</xdr:rowOff>
    </xdr:from>
    <xdr:to xmlns:xdr="http://schemas.openxmlformats.org/drawingml/2006/spreadsheetDrawing">
      <xdr:col>50</xdr:col>
      <xdr:colOff>165100</xdr:colOff>
      <xdr:row>58</xdr:row>
      <xdr:rowOff>69850</xdr:rowOff>
    </xdr:to>
    <xdr:sp macro="" textlink="">
      <xdr:nvSpPr>
        <xdr:cNvPr id="347" name="フローチャート: 判断 346"/>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86360</xdr:rowOff>
    </xdr:from>
    <xdr:ext cx="531495" cy="255905"/>
    <xdr:sp macro="" textlink="">
      <xdr:nvSpPr>
        <xdr:cNvPr id="348" name="テキスト ボックス 347"/>
        <xdr:cNvSpPr txBox="1"/>
      </xdr:nvSpPr>
      <xdr:spPr>
        <a:xfrm>
          <a:off x="9371965" y="9687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147320</xdr:rowOff>
    </xdr:from>
    <xdr:to xmlns:xdr="http://schemas.openxmlformats.org/drawingml/2006/spreadsheetDrawing">
      <xdr:col>45</xdr:col>
      <xdr:colOff>177800</xdr:colOff>
      <xdr:row>58</xdr:row>
      <xdr:rowOff>168910</xdr:rowOff>
    </xdr:to>
    <xdr:cxnSp macro="">
      <xdr:nvCxnSpPr>
        <xdr:cNvPr id="349" name="直線コネクタ 348"/>
        <xdr:cNvCxnSpPr/>
      </xdr:nvCxnSpPr>
      <xdr:spPr>
        <a:xfrm>
          <a:off x="7861300" y="100914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50" name="フローチャート: 判断 349"/>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101600</xdr:rowOff>
    </xdr:from>
    <xdr:ext cx="531495" cy="259080"/>
    <xdr:sp macro="" textlink="">
      <xdr:nvSpPr>
        <xdr:cNvPr id="351" name="テキスト ボックス 350"/>
        <xdr:cNvSpPr txBox="1"/>
      </xdr:nvSpPr>
      <xdr:spPr>
        <a:xfrm>
          <a:off x="8482965" y="970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147320</xdr:rowOff>
    </xdr:from>
    <xdr:to xmlns:xdr="http://schemas.openxmlformats.org/drawingml/2006/spreadsheetDrawing">
      <xdr:col>41</xdr:col>
      <xdr:colOff>50800</xdr:colOff>
      <xdr:row>59</xdr:row>
      <xdr:rowOff>6350</xdr:rowOff>
    </xdr:to>
    <xdr:cxnSp macro="">
      <xdr:nvCxnSpPr>
        <xdr:cNvPr id="352" name="直線コネクタ 351"/>
        <xdr:cNvCxnSpPr/>
      </xdr:nvCxnSpPr>
      <xdr:spPr>
        <a:xfrm flipV="1">
          <a:off x="6972300" y="10091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53" name="フローチャート: 判断 352"/>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90170</xdr:rowOff>
    </xdr:from>
    <xdr:ext cx="531495" cy="259080"/>
    <xdr:sp macro="" textlink="">
      <xdr:nvSpPr>
        <xdr:cNvPr id="354" name="テキスト ボックス 353"/>
        <xdr:cNvSpPr txBox="1"/>
      </xdr:nvSpPr>
      <xdr:spPr>
        <a:xfrm>
          <a:off x="7593965" y="969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166370</xdr:rowOff>
    </xdr:from>
    <xdr:to xmlns:xdr="http://schemas.openxmlformats.org/drawingml/2006/spreadsheetDrawing">
      <xdr:col>36</xdr:col>
      <xdr:colOff>165100</xdr:colOff>
      <xdr:row>58</xdr:row>
      <xdr:rowOff>96520</xdr:rowOff>
    </xdr:to>
    <xdr:sp macro="" textlink="">
      <xdr:nvSpPr>
        <xdr:cNvPr id="355" name="フローチャート: 判断 354"/>
        <xdr:cNvSpPr/>
      </xdr:nvSpPr>
      <xdr:spPr>
        <a:xfrm>
          <a:off x="692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113030</xdr:rowOff>
    </xdr:from>
    <xdr:ext cx="531495" cy="259080"/>
    <xdr:sp macro="" textlink="">
      <xdr:nvSpPr>
        <xdr:cNvPr id="356" name="テキスト ボックス 355"/>
        <xdr:cNvSpPr txBox="1"/>
      </xdr:nvSpPr>
      <xdr:spPr>
        <a:xfrm>
          <a:off x="6704965" y="9714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106045</xdr:rowOff>
    </xdr:from>
    <xdr:to xmlns:xdr="http://schemas.openxmlformats.org/drawingml/2006/spreadsheetDrawing">
      <xdr:col>55</xdr:col>
      <xdr:colOff>50800</xdr:colOff>
      <xdr:row>59</xdr:row>
      <xdr:rowOff>36195</xdr:rowOff>
    </xdr:to>
    <xdr:sp macro="" textlink="">
      <xdr:nvSpPr>
        <xdr:cNvPr id="362" name="楕円 361"/>
        <xdr:cNvSpPr/>
      </xdr:nvSpPr>
      <xdr:spPr>
        <a:xfrm>
          <a:off x="104267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20955</xdr:rowOff>
    </xdr:from>
    <xdr:ext cx="534670" cy="255905"/>
    <xdr:sp macro="" textlink="">
      <xdr:nvSpPr>
        <xdr:cNvPr id="363" name="農林水産業費該当値テキスト"/>
        <xdr:cNvSpPr txBox="1"/>
      </xdr:nvSpPr>
      <xdr:spPr>
        <a:xfrm>
          <a:off x="10528300" y="99650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117475</xdr:rowOff>
    </xdr:from>
    <xdr:to xmlns:xdr="http://schemas.openxmlformats.org/drawingml/2006/spreadsheetDrawing">
      <xdr:col>50</xdr:col>
      <xdr:colOff>165100</xdr:colOff>
      <xdr:row>59</xdr:row>
      <xdr:rowOff>47625</xdr:rowOff>
    </xdr:to>
    <xdr:sp macro="" textlink="">
      <xdr:nvSpPr>
        <xdr:cNvPr id="364" name="楕円 363"/>
        <xdr:cNvSpPr/>
      </xdr:nvSpPr>
      <xdr:spPr>
        <a:xfrm>
          <a:off x="9588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38735</xdr:rowOff>
    </xdr:from>
    <xdr:ext cx="531495" cy="259080"/>
    <xdr:sp macro="" textlink="">
      <xdr:nvSpPr>
        <xdr:cNvPr id="365" name="テキスト ボックス 364"/>
        <xdr:cNvSpPr txBox="1"/>
      </xdr:nvSpPr>
      <xdr:spPr>
        <a:xfrm>
          <a:off x="9371965" y="10154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118110</xdr:rowOff>
    </xdr:from>
    <xdr:to xmlns:xdr="http://schemas.openxmlformats.org/drawingml/2006/spreadsheetDrawing">
      <xdr:col>46</xdr:col>
      <xdr:colOff>38100</xdr:colOff>
      <xdr:row>59</xdr:row>
      <xdr:rowOff>48260</xdr:rowOff>
    </xdr:to>
    <xdr:sp macro="" textlink="">
      <xdr:nvSpPr>
        <xdr:cNvPr id="366" name="楕円 365"/>
        <xdr:cNvSpPr/>
      </xdr:nvSpPr>
      <xdr:spPr>
        <a:xfrm>
          <a:off x="86995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39370</xdr:rowOff>
    </xdr:from>
    <xdr:ext cx="531495" cy="259080"/>
    <xdr:sp macro="" textlink="">
      <xdr:nvSpPr>
        <xdr:cNvPr id="367" name="テキスト ボックス 366"/>
        <xdr:cNvSpPr txBox="1"/>
      </xdr:nvSpPr>
      <xdr:spPr>
        <a:xfrm>
          <a:off x="8482965" y="10154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96520</xdr:rowOff>
    </xdr:from>
    <xdr:to xmlns:xdr="http://schemas.openxmlformats.org/drawingml/2006/spreadsheetDrawing">
      <xdr:col>41</xdr:col>
      <xdr:colOff>101600</xdr:colOff>
      <xdr:row>59</xdr:row>
      <xdr:rowOff>26670</xdr:rowOff>
    </xdr:to>
    <xdr:sp macro="" textlink="">
      <xdr:nvSpPr>
        <xdr:cNvPr id="368" name="楕円 367"/>
        <xdr:cNvSpPr/>
      </xdr:nvSpPr>
      <xdr:spPr>
        <a:xfrm>
          <a:off x="7810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17780</xdr:rowOff>
    </xdr:from>
    <xdr:ext cx="531495" cy="255905"/>
    <xdr:sp macro="" textlink="">
      <xdr:nvSpPr>
        <xdr:cNvPr id="369" name="テキスト ボックス 368"/>
        <xdr:cNvSpPr txBox="1"/>
      </xdr:nvSpPr>
      <xdr:spPr>
        <a:xfrm>
          <a:off x="7593965" y="10133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127000</xdr:rowOff>
    </xdr:from>
    <xdr:to xmlns:xdr="http://schemas.openxmlformats.org/drawingml/2006/spreadsheetDrawing">
      <xdr:col>36</xdr:col>
      <xdr:colOff>165100</xdr:colOff>
      <xdr:row>59</xdr:row>
      <xdr:rowOff>57150</xdr:rowOff>
    </xdr:to>
    <xdr:sp macro="" textlink="">
      <xdr:nvSpPr>
        <xdr:cNvPr id="370" name="楕円 369"/>
        <xdr:cNvSpPr/>
      </xdr:nvSpPr>
      <xdr:spPr>
        <a:xfrm>
          <a:off x="6921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48260</xdr:rowOff>
    </xdr:from>
    <xdr:ext cx="531495" cy="259080"/>
    <xdr:sp macro="" textlink="">
      <xdr:nvSpPr>
        <xdr:cNvPr id="371" name="テキスト ボックス 370"/>
        <xdr:cNvSpPr txBox="1"/>
      </xdr:nvSpPr>
      <xdr:spPr>
        <a:xfrm>
          <a:off x="6704965" y="1016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0" name="テキスト ボックス 379"/>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3" name="テキスト ボックス 382"/>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85" name="テキスト ボックス 384"/>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87" name="テキスト ボックス 386"/>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89" name="テキスト ボックス 388"/>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2455" cy="259080"/>
    <xdr:sp macro="" textlink="">
      <xdr:nvSpPr>
        <xdr:cNvPr id="391" name="テキスト ボックス 390"/>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3" name="テキスト ボックス 392"/>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18415</xdr:rowOff>
    </xdr:from>
    <xdr:to xmlns:xdr="http://schemas.openxmlformats.org/drawingml/2006/spreadsheetDrawing">
      <xdr:col>54</xdr:col>
      <xdr:colOff>189865</xdr:colOff>
      <xdr:row>79</xdr:row>
      <xdr:rowOff>40640</xdr:rowOff>
    </xdr:to>
    <xdr:cxnSp macro="">
      <xdr:nvCxnSpPr>
        <xdr:cNvPr id="395" name="直線コネクタ 394"/>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469900" cy="259080"/>
    <xdr:sp macro="" textlink="">
      <xdr:nvSpPr>
        <xdr:cNvPr id="396" name="商工費最小値テキスト"/>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397" name="直線コネクタ 396"/>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136525</xdr:rowOff>
    </xdr:from>
    <xdr:ext cx="598805" cy="258445"/>
    <xdr:sp macro="" textlink="">
      <xdr:nvSpPr>
        <xdr:cNvPr id="398" name="商工費最大値テキスト"/>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399" name="直線コネクタ 398"/>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158115</xdr:rowOff>
    </xdr:from>
    <xdr:to xmlns:xdr="http://schemas.openxmlformats.org/drawingml/2006/spreadsheetDrawing">
      <xdr:col>55</xdr:col>
      <xdr:colOff>0</xdr:colOff>
      <xdr:row>79</xdr:row>
      <xdr:rowOff>635</xdr:rowOff>
    </xdr:to>
    <xdr:cxnSp macro="">
      <xdr:nvCxnSpPr>
        <xdr:cNvPr id="400" name="直線コネクタ 399"/>
        <xdr:cNvCxnSpPr/>
      </xdr:nvCxnSpPr>
      <xdr:spPr>
        <a:xfrm>
          <a:off x="9639300" y="135312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12700</xdr:rowOff>
    </xdr:from>
    <xdr:ext cx="534670" cy="259080"/>
    <xdr:sp macro="" textlink="">
      <xdr:nvSpPr>
        <xdr:cNvPr id="401" name="商工費平均値テキスト"/>
        <xdr:cNvSpPr txBox="1"/>
      </xdr:nvSpPr>
      <xdr:spPr>
        <a:xfrm>
          <a:off x="10528300" y="13214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02" name="フローチャート: 判断 401"/>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155575</xdr:rowOff>
    </xdr:from>
    <xdr:to xmlns:xdr="http://schemas.openxmlformats.org/drawingml/2006/spreadsheetDrawing">
      <xdr:col>50</xdr:col>
      <xdr:colOff>114300</xdr:colOff>
      <xdr:row>78</xdr:row>
      <xdr:rowOff>158115</xdr:rowOff>
    </xdr:to>
    <xdr:cxnSp macro="">
      <xdr:nvCxnSpPr>
        <xdr:cNvPr id="403" name="直線コネクタ 402"/>
        <xdr:cNvCxnSpPr/>
      </xdr:nvCxnSpPr>
      <xdr:spPr>
        <a:xfrm>
          <a:off x="8750300" y="135286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4" name="フローチャート: 判断 403"/>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119380</xdr:rowOff>
    </xdr:from>
    <xdr:ext cx="531495" cy="259080"/>
    <xdr:sp macro="" textlink="">
      <xdr:nvSpPr>
        <xdr:cNvPr id="405" name="テキスト ボックス 404"/>
        <xdr:cNvSpPr txBox="1"/>
      </xdr:nvSpPr>
      <xdr:spPr>
        <a:xfrm>
          <a:off x="9371965" y="13149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152400</xdr:rowOff>
    </xdr:from>
    <xdr:to xmlns:xdr="http://schemas.openxmlformats.org/drawingml/2006/spreadsheetDrawing">
      <xdr:col>45</xdr:col>
      <xdr:colOff>177800</xdr:colOff>
      <xdr:row>78</xdr:row>
      <xdr:rowOff>155575</xdr:rowOff>
    </xdr:to>
    <xdr:cxnSp macro="">
      <xdr:nvCxnSpPr>
        <xdr:cNvPr id="406" name="直線コネクタ 405"/>
        <xdr:cNvCxnSpPr/>
      </xdr:nvCxnSpPr>
      <xdr:spPr>
        <a:xfrm>
          <a:off x="7861300" y="13525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109220</xdr:rowOff>
    </xdr:from>
    <xdr:ext cx="531495" cy="255905"/>
    <xdr:sp macro="" textlink="">
      <xdr:nvSpPr>
        <xdr:cNvPr id="408" name="テキスト ボックス 407"/>
        <xdr:cNvSpPr txBox="1"/>
      </xdr:nvSpPr>
      <xdr:spPr>
        <a:xfrm>
          <a:off x="8482965" y="13139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152400</xdr:rowOff>
    </xdr:from>
    <xdr:to xmlns:xdr="http://schemas.openxmlformats.org/drawingml/2006/spreadsheetDrawing">
      <xdr:col>41</xdr:col>
      <xdr:colOff>50800</xdr:colOff>
      <xdr:row>78</xdr:row>
      <xdr:rowOff>158750</xdr:rowOff>
    </xdr:to>
    <xdr:cxnSp macro="">
      <xdr:nvCxnSpPr>
        <xdr:cNvPr id="409" name="直線コネクタ 408"/>
        <xdr:cNvCxnSpPr/>
      </xdr:nvCxnSpPr>
      <xdr:spPr>
        <a:xfrm flipV="1">
          <a:off x="6972300" y="13525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10" name="フローチャート: 判断 409"/>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128905</xdr:rowOff>
    </xdr:from>
    <xdr:ext cx="531495" cy="259080"/>
    <xdr:sp macro="" textlink="">
      <xdr:nvSpPr>
        <xdr:cNvPr id="411" name="テキスト ボックス 410"/>
        <xdr:cNvSpPr txBox="1"/>
      </xdr:nvSpPr>
      <xdr:spPr>
        <a:xfrm>
          <a:off x="7593965" y="13159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13970</xdr:rowOff>
    </xdr:from>
    <xdr:to xmlns:xdr="http://schemas.openxmlformats.org/drawingml/2006/spreadsheetDrawing">
      <xdr:col>36</xdr:col>
      <xdr:colOff>165100</xdr:colOff>
      <xdr:row>78</xdr:row>
      <xdr:rowOff>115570</xdr:rowOff>
    </xdr:to>
    <xdr:sp macro="" textlink="">
      <xdr:nvSpPr>
        <xdr:cNvPr id="412" name="フローチャート: 判断 411"/>
        <xdr:cNvSpPr/>
      </xdr:nvSpPr>
      <xdr:spPr>
        <a:xfrm>
          <a:off x="6921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132080</xdr:rowOff>
    </xdr:from>
    <xdr:ext cx="531495" cy="255905"/>
    <xdr:sp macro="" textlink="">
      <xdr:nvSpPr>
        <xdr:cNvPr id="413" name="テキスト ボックス 412"/>
        <xdr:cNvSpPr txBox="1"/>
      </xdr:nvSpPr>
      <xdr:spPr>
        <a:xfrm>
          <a:off x="6704965" y="13162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121285</xdr:rowOff>
    </xdr:from>
    <xdr:to xmlns:xdr="http://schemas.openxmlformats.org/drawingml/2006/spreadsheetDrawing">
      <xdr:col>55</xdr:col>
      <xdr:colOff>50800</xdr:colOff>
      <xdr:row>79</xdr:row>
      <xdr:rowOff>52070</xdr:rowOff>
    </xdr:to>
    <xdr:sp macro="" textlink="">
      <xdr:nvSpPr>
        <xdr:cNvPr id="419" name="楕円 418"/>
        <xdr:cNvSpPr/>
      </xdr:nvSpPr>
      <xdr:spPr>
        <a:xfrm>
          <a:off x="104267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36195</xdr:rowOff>
    </xdr:from>
    <xdr:ext cx="534670" cy="259080"/>
    <xdr:sp macro="" textlink="">
      <xdr:nvSpPr>
        <xdr:cNvPr id="420" name="商工費該当値テキスト"/>
        <xdr:cNvSpPr txBox="1"/>
      </xdr:nvSpPr>
      <xdr:spPr>
        <a:xfrm>
          <a:off x="10528300" y="13409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107315</xdr:rowOff>
    </xdr:from>
    <xdr:to xmlns:xdr="http://schemas.openxmlformats.org/drawingml/2006/spreadsheetDrawing">
      <xdr:col>50</xdr:col>
      <xdr:colOff>165100</xdr:colOff>
      <xdr:row>79</xdr:row>
      <xdr:rowOff>37465</xdr:rowOff>
    </xdr:to>
    <xdr:sp macro="" textlink="">
      <xdr:nvSpPr>
        <xdr:cNvPr id="421" name="楕円 420"/>
        <xdr:cNvSpPr/>
      </xdr:nvSpPr>
      <xdr:spPr>
        <a:xfrm>
          <a:off x="958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29210</xdr:rowOff>
    </xdr:from>
    <xdr:ext cx="531495" cy="255905"/>
    <xdr:sp macro="" textlink="">
      <xdr:nvSpPr>
        <xdr:cNvPr id="422" name="テキスト ボックス 421"/>
        <xdr:cNvSpPr txBox="1"/>
      </xdr:nvSpPr>
      <xdr:spPr>
        <a:xfrm>
          <a:off x="9371965" y="1357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104775</xdr:rowOff>
    </xdr:from>
    <xdr:to xmlns:xdr="http://schemas.openxmlformats.org/drawingml/2006/spreadsheetDrawing">
      <xdr:col>46</xdr:col>
      <xdr:colOff>38100</xdr:colOff>
      <xdr:row>79</xdr:row>
      <xdr:rowOff>34925</xdr:rowOff>
    </xdr:to>
    <xdr:sp macro="" textlink="">
      <xdr:nvSpPr>
        <xdr:cNvPr id="423" name="楕円 422"/>
        <xdr:cNvSpPr/>
      </xdr:nvSpPr>
      <xdr:spPr>
        <a:xfrm>
          <a:off x="8699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26035</xdr:rowOff>
    </xdr:from>
    <xdr:ext cx="531495" cy="259080"/>
    <xdr:sp macro="" textlink="">
      <xdr:nvSpPr>
        <xdr:cNvPr id="424" name="テキスト ボックス 423"/>
        <xdr:cNvSpPr txBox="1"/>
      </xdr:nvSpPr>
      <xdr:spPr>
        <a:xfrm>
          <a:off x="8482965" y="13570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101600</xdr:rowOff>
    </xdr:from>
    <xdr:to xmlns:xdr="http://schemas.openxmlformats.org/drawingml/2006/spreadsheetDrawing">
      <xdr:col>41</xdr:col>
      <xdr:colOff>101600</xdr:colOff>
      <xdr:row>79</xdr:row>
      <xdr:rowOff>31750</xdr:rowOff>
    </xdr:to>
    <xdr:sp macro="" textlink="">
      <xdr:nvSpPr>
        <xdr:cNvPr id="425" name="楕円 424"/>
        <xdr:cNvSpPr/>
      </xdr:nvSpPr>
      <xdr:spPr>
        <a:xfrm>
          <a:off x="7810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22860</xdr:rowOff>
    </xdr:from>
    <xdr:ext cx="531495" cy="259080"/>
    <xdr:sp macro="" textlink="">
      <xdr:nvSpPr>
        <xdr:cNvPr id="426" name="テキスト ボックス 425"/>
        <xdr:cNvSpPr txBox="1"/>
      </xdr:nvSpPr>
      <xdr:spPr>
        <a:xfrm>
          <a:off x="7593965" y="13567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107950</xdr:rowOff>
    </xdr:from>
    <xdr:to xmlns:xdr="http://schemas.openxmlformats.org/drawingml/2006/spreadsheetDrawing">
      <xdr:col>36</xdr:col>
      <xdr:colOff>165100</xdr:colOff>
      <xdr:row>79</xdr:row>
      <xdr:rowOff>38100</xdr:rowOff>
    </xdr:to>
    <xdr:sp macro="" textlink="">
      <xdr:nvSpPr>
        <xdr:cNvPr id="427" name="楕円 426"/>
        <xdr:cNvSpPr/>
      </xdr:nvSpPr>
      <xdr:spPr>
        <a:xfrm>
          <a:off x="6921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29210</xdr:rowOff>
    </xdr:from>
    <xdr:ext cx="531495" cy="255905"/>
    <xdr:sp macro="" textlink="">
      <xdr:nvSpPr>
        <xdr:cNvPr id="428" name="テキスト ボックス 427"/>
        <xdr:cNvSpPr txBox="1"/>
      </xdr:nvSpPr>
      <xdr:spPr>
        <a:xfrm>
          <a:off x="6704965" y="1357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7" name="テキスト ボックス 436"/>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0" name="テキスト ボックス 439"/>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2455" cy="255905"/>
    <xdr:sp macro="" textlink="">
      <xdr:nvSpPr>
        <xdr:cNvPr id="442" name="テキスト ボックス 441"/>
        <xdr:cNvSpPr txBox="1"/>
      </xdr:nvSpPr>
      <xdr:spPr>
        <a:xfrm>
          <a:off x="6008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2455" cy="255905"/>
    <xdr:sp macro="" textlink="">
      <xdr:nvSpPr>
        <xdr:cNvPr id="444" name="テキスト ボックス 443"/>
        <xdr:cNvSpPr txBox="1"/>
      </xdr:nvSpPr>
      <xdr:spPr>
        <a:xfrm>
          <a:off x="6008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2455" cy="255905"/>
    <xdr:sp macro="" textlink="">
      <xdr:nvSpPr>
        <xdr:cNvPr id="446" name="テキスト ボックス 445"/>
        <xdr:cNvSpPr txBox="1"/>
      </xdr:nvSpPr>
      <xdr:spPr>
        <a:xfrm>
          <a:off x="6008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8" name="テキスト ボックス 447"/>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20320</xdr:rowOff>
    </xdr:from>
    <xdr:to xmlns:xdr="http://schemas.openxmlformats.org/drawingml/2006/spreadsheetDrawing">
      <xdr:col>54</xdr:col>
      <xdr:colOff>189865</xdr:colOff>
      <xdr:row>98</xdr:row>
      <xdr:rowOff>36195</xdr:rowOff>
    </xdr:to>
    <xdr:cxnSp macro="">
      <xdr:nvCxnSpPr>
        <xdr:cNvPr id="450" name="直線コネクタ 449"/>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40640</xdr:rowOff>
    </xdr:from>
    <xdr:ext cx="534670" cy="255905"/>
    <xdr:sp macro="" textlink="">
      <xdr:nvSpPr>
        <xdr:cNvPr id="451" name="土木費最小値テキスト"/>
        <xdr:cNvSpPr txBox="1"/>
      </xdr:nvSpPr>
      <xdr:spPr>
        <a:xfrm>
          <a:off x="10528300" y="168427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36195</xdr:rowOff>
    </xdr:from>
    <xdr:to xmlns:xdr="http://schemas.openxmlformats.org/drawingml/2006/spreadsheetDrawing">
      <xdr:col>55</xdr:col>
      <xdr:colOff>88900</xdr:colOff>
      <xdr:row>98</xdr:row>
      <xdr:rowOff>36195</xdr:rowOff>
    </xdr:to>
    <xdr:cxnSp macro="">
      <xdr:nvCxnSpPr>
        <xdr:cNvPr id="452" name="直線コネクタ 451"/>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138430</xdr:rowOff>
    </xdr:from>
    <xdr:ext cx="598805" cy="259080"/>
    <xdr:sp macro="" textlink="">
      <xdr:nvSpPr>
        <xdr:cNvPr id="453"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20320</xdr:rowOff>
    </xdr:from>
    <xdr:to xmlns:xdr="http://schemas.openxmlformats.org/drawingml/2006/spreadsheetDrawing">
      <xdr:col>55</xdr:col>
      <xdr:colOff>88900</xdr:colOff>
      <xdr:row>91</xdr:row>
      <xdr:rowOff>20320</xdr:rowOff>
    </xdr:to>
    <xdr:cxnSp macro="">
      <xdr:nvCxnSpPr>
        <xdr:cNvPr id="454" name="直線コネクタ 453"/>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118110</xdr:rowOff>
    </xdr:from>
    <xdr:to xmlns:xdr="http://schemas.openxmlformats.org/drawingml/2006/spreadsheetDrawing">
      <xdr:col>55</xdr:col>
      <xdr:colOff>0</xdr:colOff>
      <xdr:row>97</xdr:row>
      <xdr:rowOff>3810</xdr:rowOff>
    </xdr:to>
    <xdr:cxnSp macro="">
      <xdr:nvCxnSpPr>
        <xdr:cNvPr id="455" name="直線コネクタ 454"/>
        <xdr:cNvCxnSpPr/>
      </xdr:nvCxnSpPr>
      <xdr:spPr>
        <a:xfrm flipV="1">
          <a:off x="9639300" y="165773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22225</xdr:rowOff>
    </xdr:from>
    <xdr:ext cx="534670" cy="258445"/>
    <xdr:sp macro="" textlink="">
      <xdr:nvSpPr>
        <xdr:cNvPr id="456" name="土木費平均値テキスト"/>
        <xdr:cNvSpPr txBox="1"/>
      </xdr:nvSpPr>
      <xdr:spPr>
        <a:xfrm>
          <a:off x="10528300" y="16309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57" name="フローチャート: 判断 456"/>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160655</xdr:rowOff>
    </xdr:from>
    <xdr:to xmlns:xdr="http://schemas.openxmlformats.org/drawingml/2006/spreadsheetDrawing">
      <xdr:col>50</xdr:col>
      <xdr:colOff>114300</xdr:colOff>
      <xdr:row>97</xdr:row>
      <xdr:rowOff>3810</xdr:rowOff>
    </xdr:to>
    <xdr:cxnSp macro="">
      <xdr:nvCxnSpPr>
        <xdr:cNvPr id="458" name="直線コネクタ 457"/>
        <xdr:cNvCxnSpPr/>
      </xdr:nvCxnSpPr>
      <xdr:spPr>
        <a:xfrm>
          <a:off x="8750300" y="166198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31115</xdr:rowOff>
    </xdr:from>
    <xdr:to xmlns:xdr="http://schemas.openxmlformats.org/drawingml/2006/spreadsheetDrawing">
      <xdr:col>50</xdr:col>
      <xdr:colOff>165100</xdr:colOff>
      <xdr:row>96</xdr:row>
      <xdr:rowOff>132715</xdr:rowOff>
    </xdr:to>
    <xdr:sp macro="" textlink="">
      <xdr:nvSpPr>
        <xdr:cNvPr id="459" name="フローチャート: 判断 458"/>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149225</xdr:rowOff>
    </xdr:from>
    <xdr:ext cx="531495" cy="259080"/>
    <xdr:sp macro="" textlink="">
      <xdr:nvSpPr>
        <xdr:cNvPr id="460" name="テキスト ボックス 459"/>
        <xdr:cNvSpPr txBox="1"/>
      </xdr:nvSpPr>
      <xdr:spPr>
        <a:xfrm>
          <a:off x="9371965" y="16265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122555</xdr:rowOff>
    </xdr:from>
    <xdr:to xmlns:xdr="http://schemas.openxmlformats.org/drawingml/2006/spreadsheetDrawing">
      <xdr:col>45</xdr:col>
      <xdr:colOff>177800</xdr:colOff>
      <xdr:row>96</xdr:row>
      <xdr:rowOff>160655</xdr:rowOff>
    </xdr:to>
    <xdr:cxnSp macro="">
      <xdr:nvCxnSpPr>
        <xdr:cNvPr id="461" name="直線コネクタ 460"/>
        <xdr:cNvCxnSpPr/>
      </xdr:nvCxnSpPr>
      <xdr:spPr>
        <a:xfrm>
          <a:off x="7861300" y="165817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62" name="フローチャート: 判断 46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3810</xdr:rowOff>
    </xdr:from>
    <xdr:ext cx="531495" cy="259080"/>
    <xdr:sp macro="" textlink="">
      <xdr:nvSpPr>
        <xdr:cNvPr id="463" name="テキスト ボックス 462"/>
        <xdr:cNvSpPr txBox="1"/>
      </xdr:nvSpPr>
      <xdr:spPr>
        <a:xfrm>
          <a:off x="8482965" y="16291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122555</xdr:rowOff>
    </xdr:from>
    <xdr:to xmlns:xdr="http://schemas.openxmlformats.org/drawingml/2006/spreadsheetDrawing">
      <xdr:col>41</xdr:col>
      <xdr:colOff>50800</xdr:colOff>
      <xdr:row>97</xdr:row>
      <xdr:rowOff>71755</xdr:rowOff>
    </xdr:to>
    <xdr:cxnSp macro="">
      <xdr:nvCxnSpPr>
        <xdr:cNvPr id="464" name="直線コネクタ 463"/>
        <xdr:cNvCxnSpPr/>
      </xdr:nvCxnSpPr>
      <xdr:spPr>
        <a:xfrm flipV="1">
          <a:off x="6972300" y="165817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5" name="フローチャート: 判断 464"/>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31495" cy="259080"/>
    <xdr:sp macro="" textlink="">
      <xdr:nvSpPr>
        <xdr:cNvPr id="466" name="テキスト ボックス 465"/>
        <xdr:cNvSpPr txBox="1"/>
      </xdr:nvSpPr>
      <xdr:spPr>
        <a:xfrm>
          <a:off x="7593965" y="16287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73660</xdr:rowOff>
    </xdr:from>
    <xdr:to xmlns:xdr="http://schemas.openxmlformats.org/drawingml/2006/spreadsheetDrawing">
      <xdr:col>36</xdr:col>
      <xdr:colOff>165100</xdr:colOff>
      <xdr:row>97</xdr:row>
      <xdr:rowOff>3810</xdr:rowOff>
    </xdr:to>
    <xdr:sp macro="" textlink="">
      <xdr:nvSpPr>
        <xdr:cNvPr id="467" name="フローチャート: 判断 466"/>
        <xdr:cNvSpPr/>
      </xdr:nvSpPr>
      <xdr:spPr>
        <a:xfrm>
          <a:off x="692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20320</xdr:rowOff>
    </xdr:from>
    <xdr:ext cx="531495" cy="255905"/>
    <xdr:sp macro="" textlink="">
      <xdr:nvSpPr>
        <xdr:cNvPr id="468" name="テキスト ボックス 467"/>
        <xdr:cNvSpPr txBox="1"/>
      </xdr:nvSpPr>
      <xdr:spPr>
        <a:xfrm>
          <a:off x="6704965" y="16308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67310</xdr:rowOff>
    </xdr:from>
    <xdr:to xmlns:xdr="http://schemas.openxmlformats.org/drawingml/2006/spreadsheetDrawing">
      <xdr:col>55</xdr:col>
      <xdr:colOff>50800</xdr:colOff>
      <xdr:row>96</xdr:row>
      <xdr:rowOff>168910</xdr:rowOff>
    </xdr:to>
    <xdr:sp macro="" textlink="">
      <xdr:nvSpPr>
        <xdr:cNvPr id="474" name="楕円 473"/>
        <xdr:cNvSpPr/>
      </xdr:nvSpPr>
      <xdr:spPr>
        <a:xfrm>
          <a:off x="104267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45720</xdr:rowOff>
    </xdr:from>
    <xdr:ext cx="534670" cy="259080"/>
    <xdr:sp macro="" textlink="">
      <xdr:nvSpPr>
        <xdr:cNvPr id="475" name="土木費該当値テキスト"/>
        <xdr:cNvSpPr txBox="1"/>
      </xdr:nvSpPr>
      <xdr:spPr>
        <a:xfrm>
          <a:off x="10528300" y="1650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124460</xdr:rowOff>
    </xdr:from>
    <xdr:to xmlns:xdr="http://schemas.openxmlformats.org/drawingml/2006/spreadsheetDrawing">
      <xdr:col>50</xdr:col>
      <xdr:colOff>165100</xdr:colOff>
      <xdr:row>97</xdr:row>
      <xdr:rowOff>54610</xdr:rowOff>
    </xdr:to>
    <xdr:sp macro="" textlink="">
      <xdr:nvSpPr>
        <xdr:cNvPr id="476" name="楕円 475"/>
        <xdr:cNvSpPr/>
      </xdr:nvSpPr>
      <xdr:spPr>
        <a:xfrm>
          <a:off x="9588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45720</xdr:rowOff>
    </xdr:from>
    <xdr:ext cx="531495" cy="259080"/>
    <xdr:sp macro="" textlink="">
      <xdr:nvSpPr>
        <xdr:cNvPr id="477" name="テキスト ボックス 476"/>
        <xdr:cNvSpPr txBox="1"/>
      </xdr:nvSpPr>
      <xdr:spPr>
        <a:xfrm>
          <a:off x="9371965" y="1667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109855</xdr:rowOff>
    </xdr:from>
    <xdr:to xmlns:xdr="http://schemas.openxmlformats.org/drawingml/2006/spreadsheetDrawing">
      <xdr:col>46</xdr:col>
      <xdr:colOff>38100</xdr:colOff>
      <xdr:row>97</xdr:row>
      <xdr:rowOff>40640</xdr:rowOff>
    </xdr:to>
    <xdr:sp macro="" textlink="">
      <xdr:nvSpPr>
        <xdr:cNvPr id="478" name="楕円 477"/>
        <xdr:cNvSpPr/>
      </xdr:nvSpPr>
      <xdr:spPr>
        <a:xfrm>
          <a:off x="8699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31115</xdr:rowOff>
    </xdr:from>
    <xdr:ext cx="531495" cy="255905"/>
    <xdr:sp macro="" textlink="">
      <xdr:nvSpPr>
        <xdr:cNvPr id="479" name="テキスト ボックス 478"/>
        <xdr:cNvSpPr txBox="1"/>
      </xdr:nvSpPr>
      <xdr:spPr>
        <a:xfrm>
          <a:off x="8482965" y="16661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71755</xdr:rowOff>
    </xdr:from>
    <xdr:to xmlns:xdr="http://schemas.openxmlformats.org/drawingml/2006/spreadsheetDrawing">
      <xdr:col>41</xdr:col>
      <xdr:colOff>101600</xdr:colOff>
      <xdr:row>97</xdr:row>
      <xdr:rowOff>1905</xdr:rowOff>
    </xdr:to>
    <xdr:sp macro="" textlink="">
      <xdr:nvSpPr>
        <xdr:cNvPr id="480" name="楕円 479"/>
        <xdr:cNvSpPr/>
      </xdr:nvSpPr>
      <xdr:spPr>
        <a:xfrm>
          <a:off x="781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164465</xdr:rowOff>
    </xdr:from>
    <xdr:ext cx="531495" cy="259080"/>
    <xdr:sp macro="" textlink="">
      <xdr:nvSpPr>
        <xdr:cNvPr id="481" name="テキスト ボックス 480"/>
        <xdr:cNvSpPr txBox="1"/>
      </xdr:nvSpPr>
      <xdr:spPr>
        <a:xfrm>
          <a:off x="7593965" y="16623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20955</xdr:rowOff>
    </xdr:from>
    <xdr:to xmlns:xdr="http://schemas.openxmlformats.org/drawingml/2006/spreadsheetDrawing">
      <xdr:col>36</xdr:col>
      <xdr:colOff>165100</xdr:colOff>
      <xdr:row>97</xdr:row>
      <xdr:rowOff>122555</xdr:rowOff>
    </xdr:to>
    <xdr:sp macro="" textlink="">
      <xdr:nvSpPr>
        <xdr:cNvPr id="482" name="楕円 481"/>
        <xdr:cNvSpPr/>
      </xdr:nvSpPr>
      <xdr:spPr>
        <a:xfrm>
          <a:off x="6921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114300</xdr:rowOff>
    </xdr:from>
    <xdr:ext cx="531495" cy="259080"/>
    <xdr:sp macro="" textlink="">
      <xdr:nvSpPr>
        <xdr:cNvPr id="483" name="テキスト ボックス 482"/>
        <xdr:cNvSpPr txBox="1"/>
      </xdr:nvSpPr>
      <xdr:spPr>
        <a:xfrm>
          <a:off x="6704965" y="16744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2" name="テキスト ボックス 491"/>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495" name="テキスト ボックス 494"/>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497" name="テキスト ボックス 496"/>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1" name="テキスト ボックス 500"/>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03" name="テキスト ボックス 502"/>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05" name="テキスト ボックス 504"/>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7" name="テキスト ボックス 506"/>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38</xdr:row>
      <xdr:rowOff>56515</xdr:rowOff>
    </xdr:to>
    <xdr:cxnSp macro="">
      <xdr:nvCxnSpPr>
        <xdr:cNvPr id="509" name="直線コネクタ 508"/>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60325</xdr:rowOff>
    </xdr:from>
    <xdr:ext cx="534670" cy="259080"/>
    <xdr:sp macro="" textlink="">
      <xdr:nvSpPr>
        <xdr:cNvPr id="510" name="消防費最小値テキスト"/>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56515</xdr:rowOff>
    </xdr:from>
    <xdr:to xmlns:xdr="http://schemas.openxmlformats.org/drawingml/2006/spreadsheetDrawing">
      <xdr:col>86</xdr:col>
      <xdr:colOff>25400</xdr:colOff>
      <xdr:row>38</xdr:row>
      <xdr:rowOff>56515</xdr:rowOff>
    </xdr:to>
    <xdr:cxnSp macro="">
      <xdr:nvCxnSpPr>
        <xdr:cNvPr id="511" name="直線コネクタ 510"/>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98805" cy="259080"/>
    <xdr:sp macro="" textlink="">
      <xdr:nvSpPr>
        <xdr:cNvPr id="512" name="消防費最大値テキスト"/>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13" name="直線コネクタ 51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132080</xdr:rowOff>
    </xdr:from>
    <xdr:to xmlns:xdr="http://schemas.openxmlformats.org/drawingml/2006/spreadsheetDrawing">
      <xdr:col>85</xdr:col>
      <xdr:colOff>127000</xdr:colOff>
      <xdr:row>37</xdr:row>
      <xdr:rowOff>158750</xdr:rowOff>
    </xdr:to>
    <xdr:cxnSp macro="">
      <xdr:nvCxnSpPr>
        <xdr:cNvPr id="514" name="直線コネクタ 513"/>
        <xdr:cNvCxnSpPr/>
      </xdr:nvCxnSpPr>
      <xdr:spPr>
        <a:xfrm flipV="1">
          <a:off x="15481300" y="64757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119380</xdr:rowOff>
    </xdr:from>
    <xdr:ext cx="534670" cy="259080"/>
    <xdr:sp macro="" textlink="">
      <xdr:nvSpPr>
        <xdr:cNvPr id="515" name="消防費平均値テキスト"/>
        <xdr:cNvSpPr txBox="1"/>
      </xdr:nvSpPr>
      <xdr:spPr>
        <a:xfrm>
          <a:off x="16370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96520</xdr:rowOff>
    </xdr:from>
    <xdr:to xmlns:xdr="http://schemas.openxmlformats.org/drawingml/2006/spreadsheetDrawing">
      <xdr:col>85</xdr:col>
      <xdr:colOff>177800</xdr:colOff>
      <xdr:row>37</xdr:row>
      <xdr:rowOff>26670</xdr:rowOff>
    </xdr:to>
    <xdr:sp macro="" textlink="">
      <xdr:nvSpPr>
        <xdr:cNvPr id="516" name="フローチャート: 判断 515"/>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158750</xdr:rowOff>
    </xdr:from>
    <xdr:to xmlns:xdr="http://schemas.openxmlformats.org/drawingml/2006/spreadsheetDrawing">
      <xdr:col>81</xdr:col>
      <xdr:colOff>50800</xdr:colOff>
      <xdr:row>37</xdr:row>
      <xdr:rowOff>166370</xdr:rowOff>
    </xdr:to>
    <xdr:cxnSp macro="">
      <xdr:nvCxnSpPr>
        <xdr:cNvPr id="517" name="直線コネクタ 516"/>
        <xdr:cNvCxnSpPr/>
      </xdr:nvCxnSpPr>
      <xdr:spPr>
        <a:xfrm flipV="1">
          <a:off x="14592300" y="6502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518" name="フローチャート: 判断 517"/>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78740</xdr:rowOff>
    </xdr:from>
    <xdr:ext cx="531495" cy="259080"/>
    <xdr:sp macro="" textlink="">
      <xdr:nvSpPr>
        <xdr:cNvPr id="519" name="テキスト ボックス 518"/>
        <xdr:cNvSpPr txBox="1"/>
      </xdr:nvSpPr>
      <xdr:spPr>
        <a:xfrm>
          <a:off x="15213965" y="607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166370</xdr:rowOff>
    </xdr:from>
    <xdr:to xmlns:xdr="http://schemas.openxmlformats.org/drawingml/2006/spreadsheetDrawing">
      <xdr:col>76</xdr:col>
      <xdr:colOff>114300</xdr:colOff>
      <xdr:row>38</xdr:row>
      <xdr:rowOff>20320</xdr:rowOff>
    </xdr:to>
    <xdr:cxnSp macro="">
      <xdr:nvCxnSpPr>
        <xdr:cNvPr id="520" name="直線コネクタ 519"/>
        <xdr:cNvCxnSpPr/>
      </xdr:nvCxnSpPr>
      <xdr:spPr>
        <a:xfrm flipV="1">
          <a:off x="13703300" y="65100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21" name="フローチャート: 判断 520"/>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88265</xdr:rowOff>
    </xdr:from>
    <xdr:ext cx="531495" cy="255905"/>
    <xdr:sp macro="" textlink="">
      <xdr:nvSpPr>
        <xdr:cNvPr id="522" name="テキスト ボックス 521"/>
        <xdr:cNvSpPr txBox="1"/>
      </xdr:nvSpPr>
      <xdr:spPr>
        <a:xfrm>
          <a:off x="14324965" y="60890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89535</xdr:rowOff>
    </xdr:from>
    <xdr:to xmlns:xdr="http://schemas.openxmlformats.org/drawingml/2006/spreadsheetDrawing">
      <xdr:col>71</xdr:col>
      <xdr:colOff>177800</xdr:colOff>
      <xdr:row>38</xdr:row>
      <xdr:rowOff>20320</xdr:rowOff>
    </xdr:to>
    <xdr:cxnSp macro="">
      <xdr:nvCxnSpPr>
        <xdr:cNvPr id="523" name="直線コネクタ 522"/>
        <xdr:cNvCxnSpPr/>
      </xdr:nvCxnSpPr>
      <xdr:spPr>
        <a:xfrm>
          <a:off x="12814300" y="626173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149860</xdr:rowOff>
    </xdr:from>
    <xdr:to xmlns:xdr="http://schemas.openxmlformats.org/drawingml/2006/spreadsheetDrawing">
      <xdr:col>72</xdr:col>
      <xdr:colOff>38100</xdr:colOff>
      <xdr:row>37</xdr:row>
      <xdr:rowOff>80010</xdr:rowOff>
    </xdr:to>
    <xdr:sp macro="" textlink="">
      <xdr:nvSpPr>
        <xdr:cNvPr id="524" name="フローチャート: 判断 523"/>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96520</xdr:rowOff>
    </xdr:from>
    <xdr:ext cx="531495" cy="259080"/>
    <xdr:sp macro="" textlink="">
      <xdr:nvSpPr>
        <xdr:cNvPr id="525" name="テキスト ボックス 524"/>
        <xdr:cNvSpPr txBox="1"/>
      </xdr:nvSpPr>
      <xdr:spPr>
        <a:xfrm>
          <a:off x="13435965" y="609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6" name="フローチャート: 判断 525"/>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57785</xdr:rowOff>
    </xdr:from>
    <xdr:ext cx="531495" cy="259080"/>
    <xdr:sp macro="" textlink="">
      <xdr:nvSpPr>
        <xdr:cNvPr id="527" name="テキスト ボックス 526"/>
        <xdr:cNvSpPr txBox="1"/>
      </xdr:nvSpPr>
      <xdr:spPr>
        <a:xfrm>
          <a:off x="12546965" y="6401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81280</xdr:rowOff>
    </xdr:from>
    <xdr:to xmlns:xdr="http://schemas.openxmlformats.org/drawingml/2006/spreadsheetDrawing">
      <xdr:col>85</xdr:col>
      <xdr:colOff>177800</xdr:colOff>
      <xdr:row>38</xdr:row>
      <xdr:rowOff>11430</xdr:rowOff>
    </xdr:to>
    <xdr:sp macro="" textlink="">
      <xdr:nvSpPr>
        <xdr:cNvPr id="533" name="楕円 532"/>
        <xdr:cNvSpPr/>
      </xdr:nvSpPr>
      <xdr:spPr>
        <a:xfrm>
          <a:off x="16268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167640</xdr:rowOff>
    </xdr:from>
    <xdr:ext cx="534670" cy="255905"/>
    <xdr:sp macro="" textlink="">
      <xdr:nvSpPr>
        <xdr:cNvPr id="534" name="消防費該当値テキスト"/>
        <xdr:cNvSpPr txBox="1"/>
      </xdr:nvSpPr>
      <xdr:spPr>
        <a:xfrm>
          <a:off x="16370300" y="63398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107950</xdr:rowOff>
    </xdr:from>
    <xdr:to xmlns:xdr="http://schemas.openxmlformats.org/drawingml/2006/spreadsheetDrawing">
      <xdr:col>81</xdr:col>
      <xdr:colOff>101600</xdr:colOff>
      <xdr:row>38</xdr:row>
      <xdr:rowOff>38100</xdr:rowOff>
    </xdr:to>
    <xdr:sp macro="" textlink="">
      <xdr:nvSpPr>
        <xdr:cNvPr id="535" name="楕円 534"/>
        <xdr:cNvSpPr/>
      </xdr:nvSpPr>
      <xdr:spPr>
        <a:xfrm>
          <a:off x="1543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29210</xdr:rowOff>
    </xdr:from>
    <xdr:ext cx="531495" cy="255905"/>
    <xdr:sp macro="" textlink="">
      <xdr:nvSpPr>
        <xdr:cNvPr id="536" name="テキスト ボックス 535"/>
        <xdr:cNvSpPr txBox="1"/>
      </xdr:nvSpPr>
      <xdr:spPr>
        <a:xfrm>
          <a:off x="15213965" y="6544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115570</xdr:rowOff>
    </xdr:from>
    <xdr:to xmlns:xdr="http://schemas.openxmlformats.org/drawingml/2006/spreadsheetDrawing">
      <xdr:col>76</xdr:col>
      <xdr:colOff>165100</xdr:colOff>
      <xdr:row>38</xdr:row>
      <xdr:rowOff>45720</xdr:rowOff>
    </xdr:to>
    <xdr:sp macro="" textlink="">
      <xdr:nvSpPr>
        <xdr:cNvPr id="537" name="楕円 536"/>
        <xdr:cNvSpPr/>
      </xdr:nvSpPr>
      <xdr:spPr>
        <a:xfrm>
          <a:off x="14541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36830</xdr:rowOff>
    </xdr:from>
    <xdr:ext cx="531495" cy="259080"/>
    <xdr:sp macro="" textlink="">
      <xdr:nvSpPr>
        <xdr:cNvPr id="538" name="テキスト ボックス 537"/>
        <xdr:cNvSpPr txBox="1"/>
      </xdr:nvSpPr>
      <xdr:spPr>
        <a:xfrm>
          <a:off x="14324965" y="6551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140970</xdr:rowOff>
    </xdr:from>
    <xdr:to xmlns:xdr="http://schemas.openxmlformats.org/drawingml/2006/spreadsheetDrawing">
      <xdr:col>72</xdr:col>
      <xdr:colOff>38100</xdr:colOff>
      <xdr:row>38</xdr:row>
      <xdr:rowOff>71120</xdr:rowOff>
    </xdr:to>
    <xdr:sp macro="" textlink="">
      <xdr:nvSpPr>
        <xdr:cNvPr id="539" name="楕円 538"/>
        <xdr:cNvSpPr/>
      </xdr:nvSpPr>
      <xdr:spPr>
        <a:xfrm>
          <a:off x="13652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62230</xdr:rowOff>
    </xdr:from>
    <xdr:ext cx="531495" cy="259080"/>
    <xdr:sp macro="" textlink="">
      <xdr:nvSpPr>
        <xdr:cNvPr id="540" name="テキスト ボックス 539"/>
        <xdr:cNvSpPr txBox="1"/>
      </xdr:nvSpPr>
      <xdr:spPr>
        <a:xfrm>
          <a:off x="13435965" y="6577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38735</xdr:rowOff>
    </xdr:from>
    <xdr:to xmlns:xdr="http://schemas.openxmlformats.org/drawingml/2006/spreadsheetDrawing">
      <xdr:col>67</xdr:col>
      <xdr:colOff>101600</xdr:colOff>
      <xdr:row>36</xdr:row>
      <xdr:rowOff>140335</xdr:rowOff>
    </xdr:to>
    <xdr:sp macro="" textlink="">
      <xdr:nvSpPr>
        <xdr:cNvPr id="541" name="楕円 540"/>
        <xdr:cNvSpPr/>
      </xdr:nvSpPr>
      <xdr:spPr>
        <a:xfrm>
          <a:off x="1276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157480</xdr:rowOff>
    </xdr:from>
    <xdr:ext cx="531495" cy="255905"/>
    <xdr:sp macro="" textlink="">
      <xdr:nvSpPr>
        <xdr:cNvPr id="542" name="テキスト ボックス 541"/>
        <xdr:cNvSpPr txBox="1"/>
      </xdr:nvSpPr>
      <xdr:spPr>
        <a:xfrm>
          <a:off x="12546965" y="598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1" name="テキスト ボックス 550"/>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5745" cy="259080"/>
    <xdr:sp macro="" textlink="">
      <xdr:nvSpPr>
        <xdr:cNvPr id="554" name="テキスト ボックス 553"/>
        <xdr:cNvSpPr txBox="1"/>
      </xdr:nvSpPr>
      <xdr:spPr>
        <a:xfrm>
          <a:off x="12197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2455" cy="255905"/>
    <xdr:sp macro="" textlink="">
      <xdr:nvSpPr>
        <xdr:cNvPr id="556" name="テキスト ボックス 555"/>
        <xdr:cNvSpPr txBox="1"/>
      </xdr:nvSpPr>
      <xdr:spPr>
        <a:xfrm>
          <a:off x="11850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2455" cy="259080"/>
    <xdr:sp macro="" textlink="">
      <xdr:nvSpPr>
        <xdr:cNvPr id="558" name="テキスト ボックス 557"/>
        <xdr:cNvSpPr txBox="1"/>
      </xdr:nvSpPr>
      <xdr:spPr>
        <a:xfrm>
          <a:off x="11850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2455" cy="255905"/>
    <xdr:sp macro="" textlink="">
      <xdr:nvSpPr>
        <xdr:cNvPr id="560" name="テキスト ボックス 559"/>
        <xdr:cNvSpPr txBox="1"/>
      </xdr:nvSpPr>
      <xdr:spPr>
        <a:xfrm>
          <a:off x="11850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62" name="テキスト ボックス 561"/>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64" name="テキスト ボックス 563"/>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6" name="テキスト ボックス 565"/>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170815</xdr:rowOff>
    </xdr:from>
    <xdr:to xmlns:xdr="http://schemas.openxmlformats.org/drawingml/2006/spreadsheetDrawing">
      <xdr:col>85</xdr:col>
      <xdr:colOff>126365</xdr:colOff>
      <xdr:row>58</xdr:row>
      <xdr:rowOff>128270</xdr:rowOff>
    </xdr:to>
    <xdr:cxnSp macro="">
      <xdr:nvCxnSpPr>
        <xdr:cNvPr id="568" name="直線コネクタ 567"/>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5905"/>
    <xdr:sp macro="" textlink="">
      <xdr:nvSpPr>
        <xdr:cNvPr id="569" name="教育費最小値テキスト"/>
        <xdr:cNvSpPr txBox="1"/>
      </xdr:nvSpPr>
      <xdr:spPr>
        <a:xfrm>
          <a:off x="16370300" y="10076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128270</xdr:rowOff>
    </xdr:from>
    <xdr:to xmlns:xdr="http://schemas.openxmlformats.org/drawingml/2006/spreadsheetDrawing">
      <xdr:col>86</xdr:col>
      <xdr:colOff>25400</xdr:colOff>
      <xdr:row>58</xdr:row>
      <xdr:rowOff>128270</xdr:rowOff>
    </xdr:to>
    <xdr:cxnSp macro="">
      <xdr:nvCxnSpPr>
        <xdr:cNvPr id="570" name="直線コネクタ 569"/>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117475</xdr:rowOff>
    </xdr:from>
    <xdr:ext cx="598805" cy="259080"/>
    <xdr:sp macro="" textlink="">
      <xdr:nvSpPr>
        <xdr:cNvPr id="571" name="教育費最大値テキスト"/>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170815</xdr:rowOff>
    </xdr:from>
    <xdr:to xmlns:xdr="http://schemas.openxmlformats.org/drawingml/2006/spreadsheetDrawing">
      <xdr:col>86</xdr:col>
      <xdr:colOff>25400</xdr:colOff>
      <xdr:row>49</xdr:row>
      <xdr:rowOff>170815</xdr:rowOff>
    </xdr:to>
    <xdr:cxnSp macro="">
      <xdr:nvCxnSpPr>
        <xdr:cNvPr id="572" name="直線コネクタ 571"/>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62230</xdr:rowOff>
    </xdr:from>
    <xdr:to xmlns:xdr="http://schemas.openxmlformats.org/drawingml/2006/spreadsheetDrawing">
      <xdr:col>85</xdr:col>
      <xdr:colOff>127000</xdr:colOff>
      <xdr:row>58</xdr:row>
      <xdr:rowOff>90805</xdr:rowOff>
    </xdr:to>
    <xdr:cxnSp macro="">
      <xdr:nvCxnSpPr>
        <xdr:cNvPr id="573" name="直線コネクタ 572"/>
        <xdr:cNvCxnSpPr/>
      </xdr:nvCxnSpPr>
      <xdr:spPr>
        <a:xfrm>
          <a:off x="15481300" y="1000633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79375</xdr:rowOff>
    </xdr:from>
    <xdr:ext cx="598805" cy="258445"/>
    <xdr:sp macro="" textlink="">
      <xdr:nvSpPr>
        <xdr:cNvPr id="574" name="教育費平均値テキスト"/>
        <xdr:cNvSpPr txBox="1"/>
      </xdr:nvSpPr>
      <xdr:spPr>
        <a:xfrm>
          <a:off x="16370300" y="9680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56515</xdr:rowOff>
    </xdr:from>
    <xdr:to xmlns:xdr="http://schemas.openxmlformats.org/drawingml/2006/spreadsheetDrawing">
      <xdr:col>85</xdr:col>
      <xdr:colOff>177800</xdr:colOff>
      <xdr:row>57</xdr:row>
      <xdr:rowOff>158115</xdr:rowOff>
    </xdr:to>
    <xdr:sp macro="" textlink="">
      <xdr:nvSpPr>
        <xdr:cNvPr id="575" name="フローチャート: 判断 574"/>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11430</xdr:rowOff>
    </xdr:from>
    <xdr:to xmlns:xdr="http://schemas.openxmlformats.org/drawingml/2006/spreadsheetDrawing">
      <xdr:col>81</xdr:col>
      <xdr:colOff>50800</xdr:colOff>
      <xdr:row>58</xdr:row>
      <xdr:rowOff>62230</xdr:rowOff>
    </xdr:to>
    <xdr:cxnSp macro="">
      <xdr:nvCxnSpPr>
        <xdr:cNvPr id="576" name="直線コネクタ 575"/>
        <xdr:cNvCxnSpPr/>
      </xdr:nvCxnSpPr>
      <xdr:spPr>
        <a:xfrm>
          <a:off x="14592300" y="978408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77" name="フローチャート: 判断 576"/>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41910</xdr:rowOff>
    </xdr:from>
    <xdr:ext cx="531495" cy="255905"/>
    <xdr:sp macro="" textlink="">
      <xdr:nvSpPr>
        <xdr:cNvPr id="578" name="テキスト ボックス 577"/>
        <xdr:cNvSpPr txBox="1"/>
      </xdr:nvSpPr>
      <xdr:spPr>
        <a:xfrm>
          <a:off x="15213965" y="9643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148590</xdr:rowOff>
    </xdr:from>
    <xdr:to xmlns:xdr="http://schemas.openxmlformats.org/drawingml/2006/spreadsheetDrawing">
      <xdr:col>76</xdr:col>
      <xdr:colOff>114300</xdr:colOff>
      <xdr:row>57</xdr:row>
      <xdr:rowOff>11430</xdr:rowOff>
    </xdr:to>
    <xdr:cxnSp macro="">
      <xdr:nvCxnSpPr>
        <xdr:cNvPr id="579" name="直線コネクタ 578"/>
        <xdr:cNvCxnSpPr/>
      </xdr:nvCxnSpPr>
      <xdr:spPr>
        <a:xfrm>
          <a:off x="13703300" y="97497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0" name="フローチャート: 判断 579"/>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20955</xdr:rowOff>
    </xdr:from>
    <xdr:ext cx="531495" cy="255905"/>
    <xdr:sp macro="" textlink="">
      <xdr:nvSpPr>
        <xdr:cNvPr id="581" name="テキスト ボックス 580"/>
        <xdr:cNvSpPr txBox="1"/>
      </xdr:nvSpPr>
      <xdr:spPr>
        <a:xfrm>
          <a:off x="14324965" y="9965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148590</xdr:rowOff>
    </xdr:from>
    <xdr:to xmlns:xdr="http://schemas.openxmlformats.org/drawingml/2006/spreadsheetDrawing">
      <xdr:col>71</xdr:col>
      <xdr:colOff>177800</xdr:colOff>
      <xdr:row>58</xdr:row>
      <xdr:rowOff>80645</xdr:rowOff>
    </xdr:to>
    <xdr:cxnSp macro="">
      <xdr:nvCxnSpPr>
        <xdr:cNvPr id="582" name="直線コネクタ 581"/>
        <xdr:cNvCxnSpPr/>
      </xdr:nvCxnSpPr>
      <xdr:spPr>
        <a:xfrm flipV="1">
          <a:off x="12814300" y="9749790"/>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127635</xdr:rowOff>
    </xdr:from>
    <xdr:to xmlns:xdr="http://schemas.openxmlformats.org/drawingml/2006/spreadsheetDrawing">
      <xdr:col>72</xdr:col>
      <xdr:colOff>38100</xdr:colOff>
      <xdr:row>58</xdr:row>
      <xdr:rowOff>57785</xdr:rowOff>
    </xdr:to>
    <xdr:sp macro="" textlink="">
      <xdr:nvSpPr>
        <xdr:cNvPr id="583" name="フローチャート: 判断 582"/>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48895</xdr:rowOff>
    </xdr:from>
    <xdr:ext cx="531495" cy="259080"/>
    <xdr:sp macro="" textlink="">
      <xdr:nvSpPr>
        <xdr:cNvPr id="584" name="テキスト ボックス 583"/>
        <xdr:cNvSpPr txBox="1"/>
      </xdr:nvSpPr>
      <xdr:spPr>
        <a:xfrm>
          <a:off x="13435965" y="9992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111125</xdr:rowOff>
    </xdr:from>
    <xdr:to xmlns:xdr="http://schemas.openxmlformats.org/drawingml/2006/spreadsheetDrawing">
      <xdr:col>67</xdr:col>
      <xdr:colOff>101600</xdr:colOff>
      <xdr:row>58</xdr:row>
      <xdr:rowOff>41275</xdr:rowOff>
    </xdr:to>
    <xdr:sp macro="" textlink="">
      <xdr:nvSpPr>
        <xdr:cNvPr id="585" name="フローチャート: 判断 584"/>
        <xdr:cNvSpPr/>
      </xdr:nvSpPr>
      <xdr:spPr>
        <a:xfrm>
          <a:off x="12763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57785</xdr:rowOff>
    </xdr:from>
    <xdr:ext cx="531495" cy="259080"/>
    <xdr:sp macro="" textlink="">
      <xdr:nvSpPr>
        <xdr:cNvPr id="586" name="テキスト ボックス 585"/>
        <xdr:cNvSpPr txBox="1"/>
      </xdr:nvSpPr>
      <xdr:spPr>
        <a:xfrm>
          <a:off x="12546965" y="9658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40640</xdr:rowOff>
    </xdr:from>
    <xdr:to xmlns:xdr="http://schemas.openxmlformats.org/drawingml/2006/spreadsheetDrawing">
      <xdr:col>85</xdr:col>
      <xdr:colOff>177800</xdr:colOff>
      <xdr:row>58</xdr:row>
      <xdr:rowOff>141605</xdr:rowOff>
    </xdr:to>
    <xdr:sp macro="" textlink="">
      <xdr:nvSpPr>
        <xdr:cNvPr id="592" name="楕円 591"/>
        <xdr:cNvSpPr/>
      </xdr:nvSpPr>
      <xdr:spPr>
        <a:xfrm>
          <a:off x="162687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126365</xdr:rowOff>
    </xdr:from>
    <xdr:ext cx="534670" cy="259080"/>
    <xdr:sp macro="" textlink="">
      <xdr:nvSpPr>
        <xdr:cNvPr id="593" name="教育費該当値テキスト"/>
        <xdr:cNvSpPr txBox="1"/>
      </xdr:nvSpPr>
      <xdr:spPr>
        <a:xfrm>
          <a:off x="16370300" y="9899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11430</xdr:rowOff>
    </xdr:from>
    <xdr:to xmlns:xdr="http://schemas.openxmlformats.org/drawingml/2006/spreadsheetDrawing">
      <xdr:col>81</xdr:col>
      <xdr:colOff>101600</xdr:colOff>
      <xdr:row>58</xdr:row>
      <xdr:rowOff>113030</xdr:rowOff>
    </xdr:to>
    <xdr:sp macro="" textlink="">
      <xdr:nvSpPr>
        <xdr:cNvPr id="594" name="楕円 593"/>
        <xdr:cNvSpPr/>
      </xdr:nvSpPr>
      <xdr:spPr>
        <a:xfrm>
          <a:off x="15430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104140</xdr:rowOff>
    </xdr:from>
    <xdr:ext cx="531495" cy="259080"/>
    <xdr:sp macro="" textlink="">
      <xdr:nvSpPr>
        <xdr:cNvPr id="595" name="テキスト ボックス 594"/>
        <xdr:cNvSpPr txBox="1"/>
      </xdr:nvSpPr>
      <xdr:spPr>
        <a:xfrm>
          <a:off x="15213965" y="10048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62230</xdr:rowOff>
    </xdr:to>
    <xdr:sp macro="" textlink="">
      <xdr:nvSpPr>
        <xdr:cNvPr id="596" name="楕円 595"/>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78740</xdr:rowOff>
    </xdr:from>
    <xdr:ext cx="595630" cy="259080"/>
    <xdr:sp macro="" textlink="">
      <xdr:nvSpPr>
        <xdr:cNvPr id="597" name="テキスト ボックス 596"/>
        <xdr:cNvSpPr txBox="1"/>
      </xdr:nvSpPr>
      <xdr:spPr>
        <a:xfrm>
          <a:off x="14292580" y="9508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97790</xdr:rowOff>
    </xdr:from>
    <xdr:to xmlns:xdr="http://schemas.openxmlformats.org/drawingml/2006/spreadsheetDrawing">
      <xdr:col>72</xdr:col>
      <xdr:colOff>38100</xdr:colOff>
      <xdr:row>57</xdr:row>
      <xdr:rowOff>27940</xdr:rowOff>
    </xdr:to>
    <xdr:sp macro="" textlink="">
      <xdr:nvSpPr>
        <xdr:cNvPr id="598" name="楕円 597"/>
        <xdr:cNvSpPr/>
      </xdr:nvSpPr>
      <xdr:spPr>
        <a:xfrm>
          <a:off x="13652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44450</xdr:rowOff>
    </xdr:from>
    <xdr:ext cx="595630" cy="259080"/>
    <xdr:sp macro="" textlink="">
      <xdr:nvSpPr>
        <xdr:cNvPr id="599" name="テキスト ボックス 598"/>
        <xdr:cNvSpPr txBox="1"/>
      </xdr:nvSpPr>
      <xdr:spPr>
        <a:xfrm>
          <a:off x="13403580" y="94742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29845</xdr:rowOff>
    </xdr:from>
    <xdr:to xmlns:xdr="http://schemas.openxmlformats.org/drawingml/2006/spreadsheetDrawing">
      <xdr:col>67</xdr:col>
      <xdr:colOff>101600</xdr:colOff>
      <xdr:row>58</xdr:row>
      <xdr:rowOff>132080</xdr:rowOff>
    </xdr:to>
    <xdr:sp macro="" textlink="">
      <xdr:nvSpPr>
        <xdr:cNvPr id="600" name="楕円 599"/>
        <xdr:cNvSpPr/>
      </xdr:nvSpPr>
      <xdr:spPr>
        <a:xfrm>
          <a:off x="12763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122555</xdr:rowOff>
    </xdr:from>
    <xdr:ext cx="531495" cy="255905"/>
    <xdr:sp macro="" textlink="">
      <xdr:nvSpPr>
        <xdr:cNvPr id="601" name="テキスト ボックス 600"/>
        <xdr:cNvSpPr txBox="1"/>
      </xdr:nvSpPr>
      <xdr:spPr>
        <a:xfrm>
          <a:off x="12546965" y="10066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0" name="テキスト ボックス 609"/>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613" name="テキスト ボックス 612"/>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2455" cy="255905"/>
    <xdr:sp macro="" textlink="">
      <xdr:nvSpPr>
        <xdr:cNvPr id="615" name="テキスト ボックス 614"/>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2455" cy="255905"/>
    <xdr:sp macro="" textlink="">
      <xdr:nvSpPr>
        <xdr:cNvPr id="617" name="テキスト ボックス 616"/>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2455" cy="255905"/>
    <xdr:sp macro="" textlink="">
      <xdr:nvSpPr>
        <xdr:cNvPr id="619" name="テキスト ボックス 618"/>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1" name="テキスト ボックス 620"/>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109220</xdr:rowOff>
    </xdr:from>
    <xdr:to xmlns:xdr="http://schemas.openxmlformats.org/drawingml/2006/spreadsheetDrawing">
      <xdr:col>85</xdr:col>
      <xdr:colOff>126365</xdr:colOff>
      <xdr:row>78</xdr:row>
      <xdr:rowOff>139700</xdr:rowOff>
    </xdr:to>
    <xdr:cxnSp macro="">
      <xdr:nvCxnSpPr>
        <xdr:cNvPr id="623" name="直線コネクタ 622"/>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5905"/>
    <xdr:sp macro="" textlink="">
      <xdr:nvSpPr>
        <xdr:cNvPr id="624" name="災害復旧費最小値テキスト"/>
        <xdr:cNvSpPr txBox="1"/>
      </xdr:nvSpPr>
      <xdr:spPr>
        <a:xfrm>
          <a:off x="16370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55245</xdr:rowOff>
    </xdr:from>
    <xdr:ext cx="598805" cy="255905"/>
    <xdr:sp macro="" textlink="">
      <xdr:nvSpPr>
        <xdr:cNvPr id="626" name="災害復旧費最大値テキスト"/>
        <xdr:cNvSpPr txBox="1"/>
      </xdr:nvSpPr>
      <xdr:spPr>
        <a:xfrm>
          <a:off x="16370300" y="12056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109220</xdr:rowOff>
    </xdr:from>
    <xdr:to xmlns:xdr="http://schemas.openxmlformats.org/drawingml/2006/spreadsheetDrawing">
      <xdr:col>86</xdr:col>
      <xdr:colOff>25400</xdr:colOff>
      <xdr:row>71</xdr:row>
      <xdr:rowOff>109220</xdr:rowOff>
    </xdr:to>
    <xdr:cxnSp macro="">
      <xdr:nvCxnSpPr>
        <xdr:cNvPr id="627" name="直線コネクタ 626"/>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28" name="直線コネクタ 627"/>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52070</xdr:rowOff>
    </xdr:from>
    <xdr:ext cx="534670" cy="255905"/>
    <xdr:sp macro="" textlink="">
      <xdr:nvSpPr>
        <xdr:cNvPr id="629" name="災害復旧費平均値テキスト"/>
        <xdr:cNvSpPr txBox="1"/>
      </xdr:nvSpPr>
      <xdr:spPr>
        <a:xfrm>
          <a:off x="16370300" y="132537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29210</xdr:rowOff>
    </xdr:from>
    <xdr:to xmlns:xdr="http://schemas.openxmlformats.org/drawingml/2006/spreadsheetDrawing">
      <xdr:col>85</xdr:col>
      <xdr:colOff>177800</xdr:colOff>
      <xdr:row>78</xdr:row>
      <xdr:rowOff>130175</xdr:rowOff>
    </xdr:to>
    <xdr:sp macro="" textlink="">
      <xdr:nvSpPr>
        <xdr:cNvPr id="630" name="フローチャート: 判断 629"/>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1" name="直線コネクタ 630"/>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35560</xdr:rowOff>
    </xdr:from>
    <xdr:to xmlns:xdr="http://schemas.openxmlformats.org/drawingml/2006/spreadsheetDrawing">
      <xdr:col>81</xdr:col>
      <xdr:colOff>101600</xdr:colOff>
      <xdr:row>78</xdr:row>
      <xdr:rowOff>137160</xdr:rowOff>
    </xdr:to>
    <xdr:sp macro="" textlink="">
      <xdr:nvSpPr>
        <xdr:cNvPr id="632" name="フローチャート: 判断 631"/>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153670</xdr:rowOff>
    </xdr:from>
    <xdr:ext cx="531495" cy="259080"/>
    <xdr:sp macro="" textlink="">
      <xdr:nvSpPr>
        <xdr:cNvPr id="633" name="テキスト ボックス 632"/>
        <xdr:cNvSpPr txBox="1"/>
      </xdr:nvSpPr>
      <xdr:spPr>
        <a:xfrm>
          <a:off x="15213965" y="13183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4" name="直線コネクタ 633"/>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35" name="フローチャート: 判断 634"/>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168910</xdr:rowOff>
    </xdr:from>
    <xdr:ext cx="466725" cy="255905"/>
    <xdr:sp macro="" textlink="">
      <xdr:nvSpPr>
        <xdr:cNvPr id="636" name="テキスト ボックス 635"/>
        <xdr:cNvSpPr txBox="1"/>
      </xdr:nvSpPr>
      <xdr:spPr>
        <a:xfrm>
          <a:off x="14357350" y="131991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81280</xdr:rowOff>
    </xdr:from>
    <xdr:to xmlns:xdr="http://schemas.openxmlformats.org/drawingml/2006/spreadsheetDrawing">
      <xdr:col>71</xdr:col>
      <xdr:colOff>177800</xdr:colOff>
      <xdr:row>78</xdr:row>
      <xdr:rowOff>139700</xdr:rowOff>
    </xdr:to>
    <xdr:cxnSp macro="">
      <xdr:nvCxnSpPr>
        <xdr:cNvPr id="637" name="直線コネクタ 636"/>
        <xdr:cNvCxnSpPr/>
      </xdr:nvCxnSpPr>
      <xdr:spPr>
        <a:xfrm>
          <a:off x="12814300" y="134543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42545</xdr:rowOff>
    </xdr:from>
    <xdr:to xmlns:xdr="http://schemas.openxmlformats.org/drawingml/2006/spreadsheetDrawing">
      <xdr:col>72</xdr:col>
      <xdr:colOff>38100</xdr:colOff>
      <xdr:row>78</xdr:row>
      <xdr:rowOff>144145</xdr:rowOff>
    </xdr:to>
    <xdr:sp macro="" textlink="">
      <xdr:nvSpPr>
        <xdr:cNvPr id="638" name="フローチャート: 判断 637"/>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160655</xdr:rowOff>
    </xdr:from>
    <xdr:ext cx="531495" cy="259080"/>
    <xdr:sp macro="" textlink="">
      <xdr:nvSpPr>
        <xdr:cNvPr id="639" name="テキスト ボックス 638"/>
        <xdr:cNvSpPr txBox="1"/>
      </xdr:nvSpPr>
      <xdr:spPr>
        <a:xfrm>
          <a:off x="13435965" y="13190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130175</xdr:rowOff>
    </xdr:to>
    <xdr:sp macro="" textlink="">
      <xdr:nvSpPr>
        <xdr:cNvPr id="640" name="フローチャート: 判断 639"/>
        <xdr:cNvSpPr/>
      </xdr:nvSpPr>
      <xdr:spPr>
        <a:xfrm>
          <a:off x="12763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146685</xdr:rowOff>
    </xdr:from>
    <xdr:ext cx="531495" cy="255905"/>
    <xdr:sp macro="" textlink="">
      <xdr:nvSpPr>
        <xdr:cNvPr id="641" name="テキスト ボックス 640"/>
        <xdr:cNvSpPr txBox="1"/>
      </xdr:nvSpPr>
      <xdr:spPr>
        <a:xfrm>
          <a:off x="12546965" y="13176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6985</xdr:rowOff>
    </xdr:from>
    <xdr:ext cx="249555" cy="255905"/>
    <xdr:sp macro="" textlink="">
      <xdr:nvSpPr>
        <xdr:cNvPr id="648" name="災害復旧費該当値テキスト"/>
        <xdr:cNvSpPr txBox="1"/>
      </xdr:nvSpPr>
      <xdr:spPr>
        <a:xfrm>
          <a:off x="16370300" y="1338008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49" name="楕円 64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6380" cy="259080"/>
    <xdr:sp macro="" textlink="">
      <xdr:nvSpPr>
        <xdr:cNvPr id="650" name="テキスト ボックス 649"/>
        <xdr:cNvSpPr txBox="1"/>
      </xdr:nvSpPr>
      <xdr:spPr>
        <a:xfrm>
          <a:off x="15356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6380" cy="259080"/>
    <xdr:sp macro="" textlink="">
      <xdr:nvSpPr>
        <xdr:cNvPr id="652" name="テキスト ボックス 651"/>
        <xdr:cNvSpPr txBox="1"/>
      </xdr:nvSpPr>
      <xdr:spPr>
        <a:xfrm>
          <a:off x="14467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6380" cy="259080"/>
    <xdr:sp macro="" textlink="">
      <xdr:nvSpPr>
        <xdr:cNvPr id="654" name="テキスト ボックス 653"/>
        <xdr:cNvSpPr txBox="1"/>
      </xdr:nvSpPr>
      <xdr:spPr>
        <a:xfrm>
          <a:off x="13578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30480</xdr:rowOff>
    </xdr:from>
    <xdr:to xmlns:xdr="http://schemas.openxmlformats.org/drawingml/2006/spreadsheetDrawing">
      <xdr:col>67</xdr:col>
      <xdr:colOff>101600</xdr:colOff>
      <xdr:row>78</xdr:row>
      <xdr:rowOff>132080</xdr:rowOff>
    </xdr:to>
    <xdr:sp macro="" textlink="">
      <xdr:nvSpPr>
        <xdr:cNvPr id="655" name="楕円 654"/>
        <xdr:cNvSpPr/>
      </xdr:nvSpPr>
      <xdr:spPr>
        <a:xfrm>
          <a:off x="12763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123190</xdr:rowOff>
    </xdr:from>
    <xdr:ext cx="531495" cy="255905"/>
    <xdr:sp macro="" textlink="">
      <xdr:nvSpPr>
        <xdr:cNvPr id="656" name="テキスト ボックス 655"/>
        <xdr:cNvSpPr txBox="1"/>
      </xdr:nvSpPr>
      <xdr:spPr>
        <a:xfrm>
          <a:off x="12546965" y="13496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5" name="テキスト ボックス 664"/>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8" name="テキスト ボックス 667"/>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70" name="テキスト ボックス 669"/>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2" name="テキスト ボックス 671"/>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4" name="テキスト ボックス 673"/>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6" name="テキスト ボックス 675"/>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134620</xdr:rowOff>
    </xdr:from>
    <xdr:to xmlns:xdr="http://schemas.openxmlformats.org/drawingml/2006/spreadsheetDrawing">
      <xdr:col>85</xdr:col>
      <xdr:colOff>126365</xdr:colOff>
      <xdr:row>98</xdr:row>
      <xdr:rowOff>133985</xdr:rowOff>
    </xdr:to>
    <xdr:cxnSp macro="">
      <xdr:nvCxnSpPr>
        <xdr:cNvPr id="678" name="直線コネクタ 677"/>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9" name="公債費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80" name="直線コネクタ 679"/>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81280</xdr:rowOff>
    </xdr:from>
    <xdr:ext cx="598805" cy="259080"/>
    <xdr:sp macro="" textlink="">
      <xdr:nvSpPr>
        <xdr:cNvPr id="681" name="公債費最大値テキスト"/>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134620</xdr:rowOff>
    </xdr:from>
    <xdr:to xmlns:xdr="http://schemas.openxmlformats.org/drawingml/2006/spreadsheetDrawing">
      <xdr:col>86</xdr:col>
      <xdr:colOff>25400</xdr:colOff>
      <xdr:row>91</xdr:row>
      <xdr:rowOff>134620</xdr:rowOff>
    </xdr:to>
    <xdr:cxnSp macro="">
      <xdr:nvCxnSpPr>
        <xdr:cNvPr id="682" name="直線コネクタ 681"/>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39370</xdr:rowOff>
    </xdr:from>
    <xdr:to xmlns:xdr="http://schemas.openxmlformats.org/drawingml/2006/spreadsheetDrawing">
      <xdr:col>85</xdr:col>
      <xdr:colOff>127000</xdr:colOff>
      <xdr:row>98</xdr:row>
      <xdr:rowOff>40640</xdr:rowOff>
    </xdr:to>
    <xdr:cxnSp macro="">
      <xdr:nvCxnSpPr>
        <xdr:cNvPr id="683" name="直線コネクタ 682"/>
        <xdr:cNvCxnSpPr/>
      </xdr:nvCxnSpPr>
      <xdr:spPr>
        <a:xfrm flipV="1">
          <a:off x="15481300" y="168414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70485</xdr:rowOff>
    </xdr:from>
    <xdr:ext cx="534670" cy="259080"/>
    <xdr:sp macro="" textlink="">
      <xdr:nvSpPr>
        <xdr:cNvPr id="684" name="公債費平均値テキスト"/>
        <xdr:cNvSpPr txBox="1"/>
      </xdr:nvSpPr>
      <xdr:spPr>
        <a:xfrm>
          <a:off x="16370300" y="16529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47625</xdr:rowOff>
    </xdr:from>
    <xdr:to xmlns:xdr="http://schemas.openxmlformats.org/drawingml/2006/spreadsheetDrawing">
      <xdr:col>85</xdr:col>
      <xdr:colOff>177800</xdr:colOff>
      <xdr:row>97</xdr:row>
      <xdr:rowOff>149225</xdr:rowOff>
    </xdr:to>
    <xdr:sp macro="" textlink="">
      <xdr:nvSpPr>
        <xdr:cNvPr id="685" name="フローチャート: 判断 684"/>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40640</xdr:rowOff>
    </xdr:from>
    <xdr:to xmlns:xdr="http://schemas.openxmlformats.org/drawingml/2006/spreadsheetDrawing">
      <xdr:col>81</xdr:col>
      <xdr:colOff>50800</xdr:colOff>
      <xdr:row>98</xdr:row>
      <xdr:rowOff>52070</xdr:rowOff>
    </xdr:to>
    <xdr:cxnSp macro="">
      <xdr:nvCxnSpPr>
        <xdr:cNvPr id="686" name="直線コネクタ 685"/>
        <xdr:cNvCxnSpPr/>
      </xdr:nvCxnSpPr>
      <xdr:spPr>
        <a:xfrm flipV="1">
          <a:off x="14592300" y="16842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56515</xdr:rowOff>
    </xdr:from>
    <xdr:to xmlns:xdr="http://schemas.openxmlformats.org/drawingml/2006/spreadsheetDrawing">
      <xdr:col>81</xdr:col>
      <xdr:colOff>101600</xdr:colOff>
      <xdr:row>97</xdr:row>
      <xdr:rowOff>158115</xdr:rowOff>
    </xdr:to>
    <xdr:sp macro="" textlink="">
      <xdr:nvSpPr>
        <xdr:cNvPr id="687" name="フローチャート: 判断 686"/>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3175</xdr:rowOff>
    </xdr:from>
    <xdr:ext cx="531495" cy="259080"/>
    <xdr:sp macro="" textlink="">
      <xdr:nvSpPr>
        <xdr:cNvPr id="688" name="テキスト ボックス 687"/>
        <xdr:cNvSpPr txBox="1"/>
      </xdr:nvSpPr>
      <xdr:spPr>
        <a:xfrm>
          <a:off x="15213965" y="16462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52070</xdr:rowOff>
    </xdr:from>
    <xdr:to xmlns:xdr="http://schemas.openxmlformats.org/drawingml/2006/spreadsheetDrawing">
      <xdr:col>76</xdr:col>
      <xdr:colOff>114300</xdr:colOff>
      <xdr:row>98</xdr:row>
      <xdr:rowOff>54610</xdr:rowOff>
    </xdr:to>
    <xdr:cxnSp macro="">
      <xdr:nvCxnSpPr>
        <xdr:cNvPr id="689" name="直線コネクタ 688"/>
        <xdr:cNvCxnSpPr/>
      </xdr:nvCxnSpPr>
      <xdr:spPr>
        <a:xfrm flipV="1">
          <a:off x="13703300" y="16854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60960</xdr:rowOff>
    </xdr:from>
    <xdr:to xmlns:xdr="http://schemas.openxmlformats.org/drawingml/2006/spreadsheetDrawing">
      <xdr:col>76</xdr:col>
      <xdr:colOff>165100</xdr:colOff>
      <xdr:row>97</xdr:row>
      <xdr:rowOff>162560</xdr:rowOff>
    </xdr:to>
    <xdr:sp macro="" textlink="">
      <xdr:nvSpPr>
        <xdr:cNvPr id="690" name="フローチャート: 判断 689"/>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7620</xdr:rowOff>
    </xdr:from>
    <xdr:ext cx="531495" cy="255905"/>
    <xdr:sp macro="" textlink="">
      <xdr:nvSpPr>
        <xdr:cNvPr id="691" name="テキスト ボックス 690"/>
        <xdr:cNvSpPr txBox="1"/>
      </xdr:nvSpPr>
      <xdr:spPr>
        <a:xfrm>
          <a:off x="14324965" y="16466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53975</xdr:rowOff>
    </xdr:from>
    <xdr:to xmlns:xdr="http://schemas.openxmlformats.org/drawingml/2006/spreadsheetDrawing">
      <xdr:col>71</xdr:col>
      <xdr:colOff>177800</xdr:colOff>
      <xdr:row>98</xdr:row>
      <xdr:rowOff>54610</xdr:rowOff>
    </xdr:to>
    <xdr:cxnSp macro="">
      <xdr:nvCxnSpPr>
        <xdr:cNvPr id="692" name="直線コネクタ 691"/>
        <xdr:cNvCxnSpPr/>
      </xdr:nvCxnSpPr>
      <xdr:spPr>
        <a:xfrm>
          <a:off x="12814300" y="168560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693" name="フローチャート: 判断 692"/>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15240</xdr:rowOff>
    </xdr:from>
    <xdr:ext cx="531495" cy="259080"/>
    <xdr:sp macro="" textlink="">
      <xdr:nvSpPr>
        <xdr:cNvPr id="694" name="テキスト ボックス 693"/>
        <xdr:cNvSpPr txBox="1"/>
      </xdr:nvSpPr>
      <xdr:spPr>
        <a:xfrm>
          <a:off x="13435965" y="16474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5" name="フローチャート: 判断 694"/>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41275</xdr:rowOff>
    </xdr:from>
    <xdr:ext cx="531495" cy="255905"/>
    <xdr:sp macro="" textlink="">
      <xdr:nvSpPr>
        <xdr:cNvPr id="696" name="テキスト ボックス 695"/>
        <xdr:cNvSpPr txBox="1"/>
      </xdr:nvSpPr>
      <xdr:spPr>
        <a:xfrm>
          <a:off x="12546965" y="16500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702" name="楕円 701"/>
        <xdr:cNvSpPr/>
      </xdr:nvSpPr>
      <xdr:spPr>
        <a:xfrm>
          <a:off x="162687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74930</xdr:rowOff>
    </xdr:from>
    <xdr:ext cx="534670" cy="255905"/>
    <xdr:sp macro="" textlink="">
      <xdr:nvSpPr>
        <xdr:cNvPr id="703" name="公債費該当値テキスト"/>
        <xdr:cNvSpPr txBox="1"/>
      </xdr:nvSpPr>
      <xdr:spPr>
        <a:xfrm>
          <a:off x="16370300" y="167055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704" name="楕円 703"/>
        <xdr:cNvSpPr/>
      </xdr:nvSpPr>
      <xdr:spPr>
        <a:xfrm>
          <a:off x="15430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81915</xdr:rowOff>
    </xdr:from>
    <xdr:ext cx="531495" cy="259080"/>
    <xdr:sp macro="" textlink="">
      <xdr:nvSpPr>
        <xdr:cNvPr id="705" name="テキスト ボックス 704"/>
        <xdr:cNvSpPr txBox="1"/>
      </xdr:nvSpPr>
      <xdr:spPr>
        <a:xfrm>
          <a:off x="15213965" y="16884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635</xdr:rowOff>
    </xdr:from>
    <xdr:to xmlns:xdr="http://schemas.openxmlformats.org/drawingml/2006/spreadsheetDrawing">
      <xdr:col>76</xdr:col>
      <xdr:colOff>165100</xdr:colOff>
      <xdr:row>98</xdr:row>
      <xdr:rowOff>102235</xdr:rowOff>
    </xdr:to>
    <xdr:sp macro="" textlink="">
      <xdr:nvSpPr>
        <xdr:cNvPr id="706" name="楕円 705"/>
        <xdr:cNvSpPr/>
      </xdr:nvSpPr>
      <xdr:spPr>
        <a:xfrm>
          <a:off x="14541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93980</xdr:rowOff>
    </xdr:from>
    <xdr:ext cx="531495" cy="259080"/>
    <xdr:sp macro="" textlink="">
      <xdr:nvSpPr>
        <xdr:cNvPr id="707" name="テキスト ボックス 706"/>
        <xdr:cNvSpPr txBox="1"/>
      </xdr:nvSpPr>
      <xdr:spPr>
        <a:xfrm>
          <a:off x="14324965" y="16896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3810</xdr:rowOff>
    </xdr:from>
    <xdr:to xmlns:xdr="http://schemas.openxmlformats.org/drawingml/2006/spreadsheetDrawing">
      <xdr:col>72</xdr:col>
      <xdr:colOff>38100</xdr:colOff>
      <xdr:row>98</xdr:row>
      <xdr:rowOff>105410</xdr:rowOff>
    </xdr:to>
    <xdr:sp macro="" textlink="">
      <xdr:nvSpPr>
        <xdr:cNvPr id="708" name="楕円 707"/>
        <xdr:cNvSpPr/>
      </xdr:nvSpPr>
      <xdr:spPr>
        <a:xfrm>
          <a:off x="13652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96520</xdr:rowOff>
    </xdr:from>
    <xdr:ext cx="531495" cy="259080"/>
    <xdr:sp macro="" textlink="">
      <xdr:nvSpPr>
        <xdr:cNvPr id="709" name="テキスト ボックス 708"/>
        <xdr:cNvSpPr txBox="1"/>
      </xdr:nvSpPr>
      <xdr:spPr>
        <a:xfrm>
          <a:off x="13435965" y="16898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3175</xdr:rowOff>
    </xdr:from>
    <xdr:to xmlns:xdr="http://schemas.openxmlformats.org/drawingml/2006/spreadsheetDrawing">
      <xdr:col>67</xdr:col>
      <xdr:colOff>101600</xdr:colOff>
      <xdr:row>98</xdr:row>
      <xdr:rowOff>104775</xdr:rowOff>
    </xdr:to>
    <xdr:sp macro="" textlink="">
      <xdr:nvSpPr>
        <xdr:cNvPr id="710" name="楕円 709"/>
        <xdr:cNvSpPr/>
      </xdr:nvSpPr>
      <xdr:spPr>
        <a:xfrm>
          <a:off x="12763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95885</xdr:rowOff>
    </xdr:from>
    <xdr:ext cx="531495" cy="259080"/>
    <xdr:sp macro="" textlink="">
      <xdr:nvSpPr>
        <xdr:cNvPr id="711" name="テキスト ボックス 710"/>
        <xdr:cNvSpPr txBox="1"/>
      </xdr:nvSpPr>
      <xdr:spPr>
        <a:xfrm>
          <a:off x="12546965" y="16897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0" name="テキスト ボックス 719"/>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3" name="テキスト ボックス 722"/>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25" name="テキスト ボックス 724"/>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27" name="テキスト ボックス 726"/>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29" name="テキスト ボックス 728"/>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3" name="テキスト ボックス 732"/>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5905"/>
    <xdr:sp macro="" textlink="">
      <xdr:nvSpPr>
        <xdr:cNvPr id="738" name="諸支出金最大値テキスト"/>
        <xdr:cNvSpPr txBox="1"/>
      </xdr:nvSpPr>
      <xdr:spPr>
        <a:xfrm>
          <a:off x="22212300" y="50152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39" name="直線コネクタ 738"/>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378460" cy="255905"/>
    <xdr:sp macro="" textlink="">
      <xdr:nvSpPr>
        <xdr:cNvPr id="741" name="諸支出金平均値テキスト"/>
        <xdr:cNvSpPr txBox="1"/>
      </xdr:nvSpPr>
      <xdr:spPr>
        <a:xfrm>
          <a:off x="22212300" y="647763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41275</xdr:rowOff>
    </xdr:to>
    <xdr:sp macro="" textlink="">
      <xdr:nvSpPr>
        <xdr:cNvPr id="742" name="フローチャート: 判断 741"/>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106680</xdr:rowOff>
    </xdr:from>
    <xdr:to xmlns:xdr="http://schemas.openxmlformats.org/drawingml/2006/spreadsheetDrawing">
      <xdr:col>112</xdr:col>
      <xdr:colOff>38100</xdr:colOff>
      <xdr:row>39</xdr:row>
      <xdr:rowOff>36830</xdr:rowOff>
    </xdr:to>
    <xdr:sp macro="" textlink="">
      <xdr:nvSpPr>
        <xdr:cNvPr id="744" name="フローチャート: 判断 743"/>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53340</xdr:rowOff>
    </xdr:from>
    <xdr:ext cx="378460" cy="255905"/>
    <xdr:sp macro="" textlink="">
      <xdr:nvSpPr>
        <xdr:cNvPr id="745" name="テキスト ボックス 744"/>
        <xdr:cNvSpPr txBox="1"/>
      </xdr:nvSpPr>
      <xdr:spPr>
        <a:xfrm>
          <a:off x="21134070" y="639699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747" name="フローチャート: 判断 746"/>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67945</xdr:rowOff>
    </xdr:from>
    <xdr:ext cx="378460" cy="258445"/>
    <xdr:sp macro="" textlink="">
      <xdr:nvSpPr>
        <xdr:cNvPr id="748" name="テキスト ボックス 747"/>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0" name="フローチャート: 判断 74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1" name="テキスト ボックス 750"/>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123190</xdr:rowOff>
    </xdr:from>
    <xdr:to xmlns:xdr="http://schemas.openxmlformats.org/drawingml/2006/spreadsheetDrawing">
      <xdr:col>98</xdr:col>
      <xdr:colOff>38100</xdr:colOff>
      <xdr:row>39</xdr:row>
      <xdr:rowOff>53340</xdr:rowOff>
    </xdr:to>
    <xdr:sp macro="" textlink="">
      <xdr:nvSpPr>
        <xdr:cNvPr id="752" name="フローチャート: 判断 751"/>
        <xdr:cNvSpPr/>
      </xdr:nvSpPr>
      <xdr:spPr>
        <a:xfrm>
          <a:off x="18605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69850</xdr:rowOff>
    </xdr:from>
    <xdr:ext cx="378460" cy="259080"/>
    <xdr:sp macro="" textlink="">
      <xdr:nvSpPr>
        <xdr:cNvPr id="753" name="テキスト ボックス 752"/>
        <xdr:cNvSpPr txBox="1"/>
      </xdr:nvSpPr>
      <xdr:spPr>
        <a:xfrm>
          <a:off x="18467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89535</xdr:rowOff>
    </xdr:from>
    <xdr:ext cx="249555" cy="255905"/>
    <xdr:sp macro="" textlink="">
      <xdr:nvSpPr>
        <xdr:cNvPr id="760" name="諸支出金該当値テキスト"/>
        <xdr:cNvSpPr txBox="1"/>
      </xdr:nvSpPr>
      <xdr:spPr>
        <a:xfrm>
          <a:off x="22212300" y="660463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62" name="テキスト ボックス 761"/>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64" name="テキスト ボックス 763"/>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66" name="テキスト ボックス 765"/>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68" name="テキスト ボックス 767"/>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7" name="テキスト ボックス 776"/>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0" name="テキスト ボックス 779"/>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2" name="テキスト ボックス 781"/>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4" name="テキスト ボックス 793"/>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7" name="テキスト ボックス 796"/>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0" name="テキスト ボックス 799"/>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2" name="テキスト ボックス 801"/>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1" name="テキスト ボックス 810"/>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3" name="テキスト ボックス 812"/>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5" name="テキスト ボックス 814"/>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7" name="テキスト ボックス 816"/>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令和６</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は、議会費、総務費、農林水産業費、民生費、衛生費、土木費及び公債費などで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増額となっている。そのうち最も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大きく増加したのが土木費であり、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人当たり79,702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円は対前年度比12,526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円の増であり、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増加要因は主にウォーターパーク・シラヤマ施設整備事業の増額によるものである。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また、次に大きく増加している総務費は、対前年度比で8,632円の増であり、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増加要因は主に物価高騰重点支援給付金給付事業（調整給付）の増額によるものである。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半面、労働費、教育費、商工費で減となっているが、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そのうち最も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大きく減少したのが教育費であり、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人当たり54,928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円は対前年度比8,769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円の減であり、減少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要因は主に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の減額によるものである。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質別歳出決算と同様</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臨時的経費の計上や横瀬小学校校舎整備事業により数値が大きく変動しているものが見受けられるが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、目的別歳出決算も類似団体平均と比べると低く抑えられており、財政規律が守られていることが伺える。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令和６</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国庫補助金等の特定財源の有効的な活用や</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財政調整基金の取崩しにより、実質収支は黒字となっているが、ウォーターパーク・シラヤマ施設整備事業、町民会館事務所改修及び</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人件費増額により影響で、</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実質単年度収支は赤字となっている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。なお、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同基金については、中期的な見通しのもとに、決算剰余金を中心に積み立てると共に、最低水準の取崩しに努めており、令和６</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年度末時点の</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残高は1,102,082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千円で対前年度比115,000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千円の減</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1" lang="ja-JP" altLang="en-US" sz="1100">
            <a:latin typeface="ＭＳ ゴシック"/>
            <a:ea typeface="ＭＳ ゴシック"/>
          </a:endParaRPr>
        </a:p>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歳入の確保は依然として厳しい状況であり、人件費等の経常的経費も増加傾向となっているため、事務事業の見直し・統廃合などを検討のうえ、コスト削減等を推進し、健全な基金運用に努めていく。</a:t>
          </a:r>
          <a:endParaRPr kumimoji="1" lang="ja-JP" altLang="en-US" sz="11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連結実質赤字比率に係る各会計は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、すべて黒字であり赤字はない。</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しかしながら、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一般会計からの繰出金は増加傾向にあるため、一層の経費削減に努めるとともに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、繰出基準に基づかない繰出金を減らしていくよう努める。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また、一般会計についての実質収支比率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同様、普通交付税を含めた一般財源の確保の見通しは厳しい状況となることが考えられるため、「選択と集中」の理念のもと、真に必要な事業に重点を置く財政運営を実施する必要がある。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IWS23017\AppData\Local\Temp\a2b41366-9573-4846-a2ec-8bebea940a8b_&#12304;&#36001;&#25919;&#29366;&#27841;&#36039;&#26009;&#38598;&#12305;_113611_&#27178;&#28716;&#30010;_2024.zip.a8b\ZJ05_113611_&#27178;&#28716;&#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132</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4729015</v>
      </c>
      <c r="BO4" s="216"/>
      <c r="BP4" s="216"/>
      <c r="BQ4" s="216"/>
      <c r="BR4" s="216"/>
      <c r="BS4" s="216"/>
      <c r="BT4" s="216"/>
      <c r="BU4" s="219"/>
      <c r="BV4" s="213">
        <v>4426720</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8.1</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66</v>
      </c>
      <c r="AV5" s="139"/>
      <c r="AW5" s="139"/>
      <c r="AX5" s="139"/>
      <c r="AY5" s="190" t="s">
        <v>144</v>
      </c>
      <c r="AZ5" s="198"/>
      <c r="BA5" s="198"/>
      <c r="BB5" s="198"/>
      <c r="BC5" s="198"/>
      <c r="BD5" s="198"/>
      <c r="BE5" s="198"/>
      <c r="BF5" s="198"/>
      <c r="BG5" s="198"/>
      <c r="BH5" s="198"/>
      <c r="BI5" s="198"/>
      <c r="BJ5" s="198"/>
      <c r="BK5" s="198"/>
      <c r="BL5" s="198"/>
      <c r="BM5" s="209"/>
      <c r="BN5" s="214">
        <v>4454887</v>
      </c>
      <c r="BO5" s="217"/>
      <c r="BP5" s="217"/>
      <c r="BQ5" s="217"/>
      <c r="BR5" s="217"/>
      <c r="BS5" s="217"/>
      <c r="BT5" s="217"/>
      <c r="BU5" s="220"/>
      <c r="BV5" s="214">
        <v>4240649</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79</v>
      </c>
      <c r="CU5" s="238"/>
      <c r="CV5" s="238"/>
      <c r="CW5" s="238"/>
      <c r="CX5" s="238"/>
      <c r="CY5" s="238"/>
      <c r="CZ5" s="238"/>
      <c r="DA5" s="246"/>
      <c r="DB5" s="230">
        <v>84.8</v>
      </c>
      <c r="DC5" s="238"/>
      <c r="DD5" s="238"/>
      <c r="DE5" s="238"/>
      <c r="DF5" s="238"/>
      <c r="DG5" s="238"/>
      <c r="DH5" s="238"/>
      <c r="DI5" s="246"/>
    </row>
    <row r="6" spans="1:119" ht="18.75" customHeight="1">
      <c r="A6" s="2"/>
      <c r="B6" s="8" t="s">
        <v>157</v>
      </c>
      <c r="C6" s="25"/>
      <c r="D6" s="25"/>
      <c r="E6" s="47"/>
      <c r="F6" s="47"/>
      <c r="G6" s="47"/>
      <c r="H6" s="47"/>
      <c r="I6" s="47"/>
      <c r="J6" s="47"/>
      <c r="K6" s="47"/>
      <c r="L6" s="47" t="s">
        <v>111</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164</v>
      </c>
      <c r="AZ6" s="198"/>
      <c r="BA6" s="198"/>
      <c r="BB6" s="198"/>
      <c r="BC6" s="198"/>
      <c r="BD6" s="198"/>
      <c r="BE6" s="198"/>
      <c r="BF6" s="198"/>
      <c r="BG6" s="198"/>
      <c r="BH6" s="198"/>
      <c r="BI6" s="198"/>
      <c r="BJ6" s="198"/>
      <c r="BK6" s="198"/>
      <c r="BL6" s="198"/>
      <c r="BM6" s="209"/>
      <c r="BN6" s="214">
        <v>274128</v>
      </c>
      <c r="BO6" s="217"/>
      <c r="BP6" s="217"/>
      <c r="BQ6" s="217"/>
      <c r="BR6" s="217"/>
      <c r="BS6" s="217"/>
      <c r="BT6" s="217"/>
      <c r="BU6" s="220"/>
      <c r="BV6" s="214">
        <v>186071</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79.3</v>
      </c>
      <c r="CU6" s="239"/>
      <c r="CV6" s="239"/>
      <c r="CW6" s="239"/>
      <c r="CX6" s="239"/>
      <c r="CY6" s="239"/>
      <c r="CZ6" s="239"/>
      <c r="DA6" s="247"/>
      <c r="DB6" s="231">
        <v>85.5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167</v>
      </c>
      <c r="AV7" s="139"/>
      <c r="AW7" s="139"/>
      <c r="AX7" s="139"/>
      <c r="AY7" s="190" t="s">
        <v>168</v>
      </c>
      <c r="AZ7" s="198"/>
      <c r="BA7" s="198"/>
      <c r="BB7" s="198"/>
      <c r="BC7" s="198"/>
      <c r="BD7" s="198"/>
      <c r="BE7" s="198"/>
      <c r="BF7" s="198"/>
      <c r="BG7" s="198"/>
      <c r="BH7" s="198"/>
      <c r="BI7" s="198"/>
      <c r="BJ7" s="198"/>
      <c r="BK7" s="198"/>
      <c r="BL7" s="198"/>
      <c r="BM7" s="209"/>
      <c r="BN7" s="214">
        <v>45676</v>
      </c>
      <c r="BO7" s="217"/>
      <c r="BP7" s="217"/>
      <c r="BQ7" s="217"/>
      <c r="BR7" s="217"/>
      <c r="BS7" s="217"/>
      <c r="BT7" s="217"/>
      <c r="BU7" s="220"/>
      <c r="BV7" s="214">
        <v>19696</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2807400</v>
      </c>
      <c r="CU7" s="217"/>
      <c r="CV7" s="217"/>
      <c r="CW7" s="217"/>
      <c r="CX7" s="217"/>
      <c r="CY7" s="217"/>
      <c r="CZ7" s="217"/>
      <c r="DA7" s="220"/>
      <c r="DB7" s="214">
        <v>2671321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66</v>
      </c>
      <c r="AV8" s="139"/>
      <c r="AW8" s="139"/>
      <c r="AX8" s="139"/>
      <c r="AY8" s="190" t="s">
        <v>173</v>
      </c>
      <c r="AZ8" s="198"/>
      <c r="BA8" s="198"/>
      <c r="BB8" s="198"/>
      <c r="BC8" s="198"/>
      <c r="BD8" s="198"/>
      <c r="BE8" s="198"/>
      <c r="BF8" s="198"/>
      <c r="BG8" s="198"/>
      <c r="BH8" s="198"/>
      <c r="BI8" s="198"/>
      <c r="BJ8" s="198"/>
      <c r="BK8" s="198"/>
      <c r="BL8" s="198"/>
      <c r="BM8" s="209"/>
      <c r="BN8" s="214">
        <v>228452</v>
      </c>
      <c r="BO8" s="217"/>
      <c r="BP8" s="217"/>
      <c r="BQ8" s="217"/>
      <c r="BR8" s="217"/>
      <c r="BS8" s="217"/>
      <c r="BT8" s="217"/>
      <c r="BU8" s="220"/>
      <c r="BV8" s="214">
        <v>166375</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0.47</v>
      </c>
      <c r="CU8" s="240"/>
      <c r="CV8" s="240"/>
      <c r="CW8" s="240"/>
      <c r="CX8" s="240"/>
      <c r="CY8" s="240"/>
      <c r="CZ8" s="240"/>
      <c r="DA8" s="248"/>
      <c r="DB8" s="232">
        <v>0.48</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7979</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66</v>
      </c>
      <c r="AV9" s="139"/>
      <c r="AW9" s="139"/>
      <c r="AX9" s="139"/>
      <c r="AY9" s="190" t="s">
        <v>67</v>
      </c>
      <c r="AZ9" s="198"/>
      <c r="BA9" s="198"/>
      <c r="BB9" s="198"/>
      <c r="BC9" s="198"/>
      <c r="BD9" s="198"/>
      <c r="BE9" s="198"/>
      <c r="BF9" s="198"/>
      <c r="BG9" s="198"/>
      <c r="BH9" s="198"/>
      <c r="BI9" s="198"/>
      <c r="BJ9" s="198"/>
      <c r="BK9" s="198"/>
      <c r="BL9" s="198"/>
      <c r="BM9" s="209"/>
      <c r="BN9" s="214">
        <v>62077</v>
      </c>
      <c r="BO9" s="217"/>
      <c r="BP9" s="217"/>
      <c r="BQ9" s="217"/>
      <c r="BR9" s="217"/>
      <c r="BS9" s="217"/>
      <c r="BT9" s="217"/>
      <c r="BU9" s="220"/>
      <c r="BV9" s="214">
        <v>-87502</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8.6999999999999993</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8519</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66</v>
      </c>
      <c r="AV10" s="139"/>
      <c r="AW10" s="139"/>
      <c r="AX10" s="139"/>
      <c r="AY10" s="190" t="s">
        <v>183</v>
      </c>
      <c r="AZ10" s="198"/>
      <c r="BA10" s="198"/>
      <c r="BB10" s="198"/>
      <c r="BC10" s="198"/>
      <c r="BD10" s="198"/>
      <c r="BE10" s="198"/>
      <c r="BF10" s="198"/>
      <c r="BG10" s="198"/>
      <c r="BH10" s="198"/>
      <c r="BI10" s="198"/>
      <c r="BJ10" s="198"/>
      <c r="BK10" s="198"/>
      <c r="BL10" s="198"/>
      <c r="BM10" s="209"/>
      <c r="BN10" s="214">
        <v>90000</v>
      </c>
      <c r="BO10" s="217"/>
      <c r="BP10" s="217"/>
      <c r="BQ10" s="217"/>
      <c r="BR10" s="217"/>
      <c r="BS10" s="217"/>
      <c r="BT10" s="217"/>
      <c r="BU10" s="220"/>
      <c r="BV10" s="214">
        <v>86000</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167</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7601</v>
      </c>
      <c r="S12" s="108"/>
      <c r="T12" s="108"/>
      <c r="U12" s="108"/>
      <c r="V12" s="120"/>
      <c r="W12" s="132" t="s">
        <v>7</v>
      </c>
      <c r="X12" s="139"/>
      <c r="Y12" s="139"/>
      <c r="Z12" s="139"/>
      <c r="AA12" s="139"/>
      <c r="AB12" s="144"/>
      <c r="AC12" s="148" t="s">
        <v>107</v>
      </c>
      <c r="AD12" s="155"/>
      <c r="AE12" s="155"/>
      <c r="AF12" s="155"/>
      <c r="AG12" s="158"/>
      <c r="AH12" s="148" t="s">
        <v>200</v>
      </c>
      <c r="AI12" s="155"/>
      <c r="AJ12" s="155"/>
      <c r="AK12" s="155"/>
      <c r="AL12" s="170"/>
      <c r="AM12" s="175" t="s">
        <v>201</v>
      </c>
      <c r="AN12" s="58"/>
      <c r="AO12" s="58"/>
      <c r="AP12" s="58"/>
      <c r="AQ12" s="58"/>
      <c r="AR12" s="58"/>
      <c r="AS12" s="58"/>
      <c r="AT12" s="63"/>
      <c r="AU12" s="182" t="s">
        <v>66</v>
      </c>
      <c r="AV12" s="139"/>
      <c r="AW12" s="139"/>
      <c r="AX12" s="139"/>
      <c r="AY12" s="190" t="s">
        <v>204</v>
      </c>
      <c r="AZ12" s="198"/>
      <c r="BA12" s="198"/>
      <c r="BB12" s="198"/>
      <c r="BC12" s="198"/>
      <c r="BD12" s="198"/>
      <c r="BE12" s="198"/>
      <c r="BF12" s="198"/>
      <c r="BG12" s="198"/>
      <c r="BH12" s="198"/>
      <c r="BI12" s="198"/>
      <c r="BJ12" s="198"/>
      <c r="BK12" s="198"/>
      <c r="BL12" s="198"/>
      <c r="BM12" s="209"/>
      <c r="BN12" s="214">
        <v>205000</v>
      </c>
      <c r="BO12" s="217"/>
      <c r="BP12" s="217"/>
      <c r="BQ12" s="217"/>
      <c r="BR12" s="217"/>
      <c r="BS12" s="217"/>
      <c r="BT12" s="217"/>
      <c r="BU12" s="220"/>
      <c r="BV12" s="214">
        <v>160000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7512</v>
      </c>
      <c r="S13" s="109"/>
      <c r="T13" s="109"/>
      <c r="U13" s="109"/>
      <c r="V13" s="121"/>
      <c r="W13" s="130" t="s">
        <v>208</v>
      </c>
      <c r="X13" s="56"/>
      <c r="Y13" s="56"/>
      <c r="Z13" s="56"/>
      <c r="AA13" s="56"/>
      <c r="AB13" s="25"/>
      <c r="AC13" s="72">
        <v>140</v>
      </c>
      <c r="AD13" s="80"/>
      <c r="AE13" s="80"/>
      <c r="AF13" s="80"/>
      <c r="AG13" s="84"/>
      <c r="AH13" s="72">
        <v>149</v>
      </c>
      <c r="AI13" s="80"/>
      <c r="AJ13" s="80"/>
      <c r="AK13" s="80"/>
      <c r="AL13" s="118"/>
      <c r="AM13" s="175" t="s">
        <v>210</v>
      </c>
      <c r="AN13" s="58"/>
      <c r="AO13" s="58"/>
      <c r="AP13" s="58"/>
      <c r="AQ13" s="58"/>
      <c r="AR13" s="58"/>
      <c r="AS13" s="58"/>
      <c r="AT13" s="63"/>
      <c r="AU13" s="182" t="s">
        <v>167</v>
      </c>
      <c r="AV13" s="139"/>
      <c r="AW13" s="139"/>
      <c r="AX13" s="139"/>
      <c r="AY13" s="190" t="s">
        <v>212</v>
      </c>
      <c r="AZ13" s="198"/>
      <c r="BA13" s="198"/>
      <c r="BB13" s="198"/>
      <c r="BC13" s="198"/>
      <c r="BD13" s="198"/>
      <c r="BE13" s="198"/>
      <c r="BF13" s="198"/>
      <c r="BG13" s="198"/>
      <c r="BH13" s="198"/>
      <c r="BI13" s="198"/>
      <c r="BJ13" s="198"/>
      <c r="BK13" s="198"/>
      <c r="BL13" s="198"/>
      <c r="BM13" s="209"/>
      <c r="BN13" s="214">
        <v>-52923</v>
      </c>
      <c r="BO13" s="217"/>
      <c r="BP13" s="217"/>
      <c r="BQ13" s="217"/>
      <c r="BR13" s="217"/>
      <c r="BS13" s="217"/>
      <c r="BT13" s="217"/>
      <c r="BU13" s="220"/>
      <c r="BV13" s="214">
        <v>-161502</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7.5</v>
      </c>
      <c r="CU13" s="238"/>
      <c r="CV13" s="238"/>
      <c r="CW13" s="238"/>
      <c r="CX13" s="238"/>
      <c r="CY13" s="238"/>
      <c r="CZ13" s="238"/>
      <c r="DA13" s="246"/>
      <c r="DB13" s="230">
        <v>7.3</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7748</v>
      </c>
      <c r="S14" s="109"/>
      <c r="T14" s="109"/>
      <c r="U14" s="109"/>
      <c r="V14" s="121"/>
      <c r="W14" s="129"/>
      <c r="X14" s="57"/>
      <c r="Y14" s="57"/>
      <c r="Z14" s="57"/>
      <c r="AA14" s="57"/>
      <c r="AB14" s="24"/>
      <c r="AC14" s="149">
        <v>3.7</v>
      </c>
      <c r="AD14" s="156"/>
      <c r="AE14" s="156"/>
      <c r="AF14" s="156"/>
      <c r="AG14" s="159"/>
      <c r="AH14" s="149">
        <v>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37.200000000000003</v>
      </c>
      <c r="CU14" s="242"/>
      <c r="CV14" s="242"/>
      <c r="CW14" s="242"/>
      <c r="CX14" s="242"/>
      <c r="CY14" s="242"/>
      <c r="CZ14" s="242"/>
      <c r="DA14" s="250"/>
      <c r="DB14" s="234">
        <v>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7659</v>
      </c>
      <c r="S15" s="109"/>
      <c r="T15" s="109"/>
      <c r="U15" s="109"/>
      <c r="V15" s="121"/>
      <c r="W15" s="130" t="s">
        <v>4</v>
      </c>
      <c r="X15" s="56"/>
      <c r="Y15" s="56"/>
      <c r="Z15" s="56"/>
      <c r="AA15" s="56"/>
      <c r="AB15" s="25"/>
      <c r="AC15" s="72">
        <v>1245</v>
      </c>
      <c r="AD15" s="80"/>
      <c r="AE15" s="80"/>
      <c r="AF15" s="80"/>
      <c r="AG15" s="84"/>
      <c r="AH15" s="72">
        <v>1336</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1133897</v>
      </c>
      <c r="BO15" s="216"/>
      <c r="BP15" s="216"/>
      <c r="BQ15" s="216"/>
      <c r="BR15" s="216"/>
      <c r="BS15" s="216"/>
      <c r="BT15" s="216"/>
      <c r="BU15" s="219"/>
      <c r="BV15" s="213">
        <v>1108648</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32.6</v>
      </c>
      <c r="AD16" s="156"/>
      <c r="AE16" s="156"/>
      <c r="AF16" s="156"/>
      <c r="AG16" s="159"/>
      <c r="AH16" s="149">
        <v>33.700000000000003</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2455345</v>
      </c>
      <c r="BO16" s="217"/>
      <c r="BP16" s="217"/>
      <c r="BQ16" s="217"/>
      <c r="BR16" s="217"/>
      <c r="BS16" s="217"/>
      <c r="BT16" s="217"/>
      <c r="BU16" s="220"/>
      <c r="BV16" s="214">
        <v>2356817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224</v>
      </c>
      <c r="S17" s="110"/>
      <c r="T17" s="110"/>
      <c r="U17" s="110"/>
      <c r="V17" s="122"/>
      <c r="W17" s="130" t="s">
        <v>94</v>
      </c>
      <c r="X17" s="56"/>
      <c r="Y17" s="56"/>
      <c r="Z17" s="56"/>
      <c r="AA17" s="56"/>
      <c r="AB17" s="25"/>
      <c r="AC17" s="72">
        <v>2432</v>
      </c>
      <c r="AD17" s="80"/>
      <c r="AE17" s="80"/>
      <c r="AF17" s="80"/>
      <c r="AG17" s="84"/>
      <c r="AH17" s="72">
        <v>2483</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1436226</v>
      </c>
      <c r="BO17" s="217"/>
      <c r="BP17" s="217"/>
      <c r="BQ17" s="217"/>
      <c r="BR17" s="217"/>
      <c r="BS17" s="217"/>
      <c r="BT17" s="217"/>
      <c r="BU17" s="220"/>
      <c r="BV17" s="214">
        <v>1402345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49.36</v>
      </c>
      <c r="M18" s="70"/>
      <c r="N18" s="70"/>
      <c r="O18" s="70"/>
      <c r="P18" s="70"/>
      <c r="Q18" s="70"/>
      <c r="R18" s="102"/>
      <c r="S18" s="102"/>
      <c r="T18" s="102"/>
      <c r="U18" s="102"/>
      <c r="V18" s="123"/>
      <c r="W18" s="131"/>
      <c r="X18" s="138"/>
      <c r="Y18" s="138"/>
      <c r="Z18" s="138"/>
      <c r="AA18" s="138"/>
      <c r="AB18" s="26"/>
      <c r="AC18" s="150">
        <v>63.7</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2269729</v>
      </c>
      <c r="BO18" s="217"/>
      <c r="BP18" s="217"/>
      <c r="BQ18" s="217"/>
      <c r="BR18" s="217"/>
      <c r="BS18" s="217"/>
      <c r="BT18" s="217"/>
      <c r="BU18" s="220"/>
      <c r="BV18" s="214">
        <v>2300189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162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3824851</v>
      </c>
      <c r="BO19" s="217"/>
      <c r="BP19" s="217"/>
      <c r="BQ19" s="217"/>
      <c r="BR19" s="217"/>
      <c r="BS19" s="217"/>
      <c r="BT19" s="217"/>
      <c r="BU19" s="220"/>
      <c r="BV19" s="214">
        <v>3481961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3080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7</v>
      </c>
      <c r="F22" s="56"/>
      <c r="G22" s="56"/>
      <c r="H22" s="56"/>
      <c r="I22" s="56"/>
      <c r="J22" s="56"/>
      <c r="K22" s="25"/>
      <c r="L22" s="50" t="s">
        <v>239</v>
      </c>
      <c r="M22" s="56"/>
      <c r="N22" s="56"/>
      <c r="O22" s="56"/>
      <c r="P22" s="25"/>
      <c r="Q22" s="92" t="s">
        <v>241</v>
      </c>
      <c r="R22" s="104"/>
      <c r="S22" s="104"/>
      <c r="T22" s="104"/>
      <c r="U22" s="104"/>
      <c r="V22" s="125"/>
      <c r="W22" s="133" t="s">
        <v>55</v>
      </c>
      <c r="X22" s="33"/>
      <c r="Y22" s="41"/>
      <c r="Z22" s="50" t="s">
        <v>7</v>
      </c>
      <c r="AA22" s="56"/>
      <c r="AB22" s="56"/>
      <c r="AC22" s="56"/>
      <c r="AD22" s="56"/>
      <c r="AE22" s="56"/>
      <c r="AF22" s="56"/>
      <c r="AG22" s="25"/>
      <c r="AH22" s="163" t="s">
        <v>178</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4288506</v>
      </c>
      <c r="BO22" s="216"/>
      <c r="BP22" s="216"/>
      <c r="BQ22" s="216"/>
      <c r="BR22" s="216"/>
      <c r="BS22" s="216"/>
      <c r="BT22" s="216"/>
      <c r="BU22" s="219"/>
      <c r="BV22" s="213">
        <v>4409218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4121635</v>
      </c>
      <c r="BO23" s="217"/>
      <c r="BP23" s="217"/>
      <c r="BQ23" s="217"/>
      <c r="BR23" s="217"/>
      <c r="BS23" s="217"/>
      <c r="BT23" s="217"/>
      <c r="BU23" s="220"/>
      <c r="BV23" s="214">
        <v>4209379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5910</v>
      </c>
      <c r="R24" s="80"/>
      <c r="S24" s="80"/>
      <c r="T24" s="80"/>
      <c r="U24" s="80"/>
      <c r="V24" s="84"/>
      <c r="W24" s="134"/>
      <c r="X24" s="34"/>
      <c r="Y24" s="42"/>
      <c r="Z24" s="52" t="s">
        <v>249</v>
      </c>
      <c r="AA24" s="58"/>
      <c r="AB24" s="58"/>
      <c r="AC24" s="58"/>
      <c r="AD24" s="58"/>
      <c r="AE24" s="58"/>
      <c r="AF24" s="58"/>
      <c r="AG24" s="63"/>
      <c r="AH24" s="72">
        <v>76</v>
      </c>
      <c r="AI24" s="80"/>
      <c r="AJ24" s="80"/>
      <c r="AK24" s="80"/>
      <c r="AL24" s="84"/>
      <c r="AM24" s="72">
        <v>227544</v>
      </c>
      <c r="AN24" s="80"/>
      <c r="AO24" s="80"/>
      <c r="AP24" s="80"/>
      <c r="AQ24" s="80"/>
      <c r="AR24" s="84"/>
      <c r="AS24" s="72">
        <v>2994</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2787811</v>
      </c>
      <c r="BO24" s="217"/>
      <c r="BP24" s="217"/>
      <c r="BQ24" s="217"/>
      <c r="BR24" s="217"/>
      <c r="BS24" s="217"/>
      <c r="BT24" s="217"/>
      <c r="BU24" s="220"/>
      <c r="BV24" s="214">
        <v>2753328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226</v>
      </c>
      <c r="F25" s="58"/>
      <c r="G25" s="58"/>
      <c r="H25" s="58"/>
      <c r="I25" s="58"/>
      <c r="J25" s="58"/>
      <c r="K25" s="63"/>
      <c r="L25" s="72">
        <v>1</v>
      </c>
      <c r="M25" s="80"/>
      <c r="N25" s="80"/>
      <c r="O25" s="80"/>
      <c r="P25" s="84"/>
      <c r="Q25" s="72">
        <v>5500</v>
      </c>
      <c r="R25" s="80"/>
      <c r="S25" s="80"/>
      <c r="T25" s="80"/>
      <c r="U25" s="80"/>
      <c r="V25" s="84"/>
      <c r="W25" s="134"/>
      <c r="X25" s="34"/>
      <c r="Y25" s="42"/>
      <c r="Z25" s="52" t="s">
        <v>252</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144764</v>
      </c>
      <c r="BO25" s="216"/>
      <c r="BP25" s="216"/>
      <c r="BQ25" s="216"/>
      <c r="BR25" s="216"/>
      <c r="BS25" s="216"/>
      <c r="BT25" s="216"/>
      <c r="BU25" s="219"/>
      <c r="BV25" s="213">
        <v>139953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5210</v>
      </c>
      <c r="R26" s="80"/>
      <c r="S26" s="80"/>
      <c r="T26" s="80"/>
      <c r="U26" s="80"/>
      <c r="V26" s="84"/>
      <c r="W26" s="134"/>
      <c r="X26" s="34"/>
      <c r="Y26" s="42"/>
      <c r="Z26" s="52" t="s">
        <v>254</v>
      </c>
      <c r="AA26" s="143"/>
      <c r="AB26" s="143"/>
      <c r="AC26" s="143"/>
      <c r="AD26" s="143"/>
      <c r="AE26" s="143"/>
      <c r="AF26" s="143"/>
      <c r="AG26" s="161"/>
      <c r="AH26" s="72" t="s">
        <v>195</v>
      </c>
      <c r="AI26" s="80"/>
      <c r="AJ26" s="80"/>
      <c r="AK26" s="80"/>
      <c r="AL26" s="84"/>
      <c r="AM26" s="72" t="s">
        <v>195</v>
      </c>
      <c r="AN26" s="80"/>
      <c r="AO26" s="80"/>
      <c r="AP26" s="80"/>
      <c r="AQ26" s="80"/>
      <c r="AR26" s="84"/>
      <c r="AS26" s="72" t="s">
        <v>195</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2570</v>
      </c>
      <c r="R27" s="80"/>
      <c r="S27" s="80"/>
      <c r="T27" s="80"/>
      <c r="U27" s="80"/>
      <c r="V27" s="84"/>
      <c r="W27" s="134"/>
      <c r="X27" s="34"/>
      <c r="Y27" s="42"/>
      <c r="Z27" s="52" t="s">
        <v>258</v>
      </c>
      <c r="AA27" s="58"/>
      <c r="AB27" s="58"/>
      <c r="AC27" s="58"/>
      <c r="AD27" s="58"/>
      <c r="AE27" s="58"/>
      <c r="AF27" s="58"/>
      <c r="AG27" s="63"/>
      <c r="AH27" s="72">
        <v>1</v>
      </c>
      <c r="AI27" s="80"/>
      <c r="AJ27" s="80"/>
      <c r="AK27" s="80"/>
      <c r="AL27" s="84"/>
      <c r="AM27" s="72" t="s">
        <v>262</v>
      </c>
      <c r="AN27" s="80"/>
      <c r="AO27" s="80"/>
      <c r="AP27" s="80"/>
      <c r="AQ27" s="80"/>
      <c r="AR27" s="84"/>
      <c r="AS27" s="72" t="s">
        <v>262</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v>189845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2170</v>
      </c>
      <c r="R28" s="80"/>
      <c r="S28" s="80"/>
      <c r="T28" s="80"/>
      <c r="U28" s="80"/>
      <c r="V28" s="84"/>
      <c r="W28" s="134"/>
      <c r="X28" s="34"/>
      <c r="Y28" s="42"/>
      <c r="Z28" s="52" t="s">
        <v>35</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1102082</v>
      </c>
      <c r="BO28" s="216"/>
      <c r="BP28" s="216"/>
      <c r="BQ28" s="216"/>
      <c r="BR28" s="216"/>
      <c r="BS28" s="216"/>
      <c r="BT28" s="216"/>
      <c r="BU28" s="219"/>
      <c r="BV28" s="213">
        <v>1217082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10</v>
      </c>
      <c r="M29" s="80"/>
      <c r="N29" s="80"/>
      <c r="O29" s="80"/>
      <c r="P29" s="84"/>
      <c r="Q29" s="72">
        <v>2010</v>
      </c>
      <c r="R29" s="80"/>
      <c r="S29" s="80"/>
      <c r="T29" s="80"/>
      <c r="U29" s="80"/>
      <c r="V29" s="84"/>
      <c r="W29" s="135"/>
      <c r="X29" s="140"/>
      <c r="Y29" s="142"/>
      <c r="Z29" s="52" t="s">
        <v>270</v>
      </c>
      <c r="AA29" s="58"/>
      <c r="AB29" s="58"/>
      <c r="AC29" s="58"/>
      <c r="AD29" s="58"/>
      <c r="AE29" s="58"/>
      <c r="AF29" s="58"/>
      <c r="AG29" s="63"/>
      <c r="AH29" s="72">
        <v>77</v>
      </c>
      <c r="AI29" s="80"/>
      <c r="AJ29" s="80"/>
      <c r="AK29" s="80"/>
      <c r="AL29" s="84"/>
      <c r="AM29" s="72">
        <v>231447</v>
      </c>
      <c r="AN29" s="80"/>
      <c r="AO29" s="80"/>
      <c r="AP29" s="80"/>
      <c r="AQ29" s="80"/>
      <c r="AR29" s="84"/>
      <c r="AS29" s="72">
        <v>3006</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144936</v>
      </c>
      <c r="BO29" s="217"/>
      <c r="BP29" s="217"/>
      <c r="BQ29" s="217"/>
      <c r="BR29" s="217"/>
      <c r="BS29" s="217"/>
      <c r="BT29" s="217"/>
      <c r="BU29" s="220"/>
      <c r="BV29" s="214">
        <v>122347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96.4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90338</v>
      </c>
      <c r="BO30" s="218"/>
      <c r="BP30" s="218"/>
      <c r="BQ30" s="218"/>
      <c r="BR30" s="218"/>
      <c r="BS30" s="218"/>
      <c r="BT30" s="218"/>
      <c r="BU30" s="221"/>
      <c r="BV30" s="215">
        <v>79792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280</v>
      </c>
      <c r="F33" s="54"/>
      <c r="G33" s="54"/>
      <c r="H33" s="54"/>
      <c r="I33" s="54"/>
      <c r="J33" s="54"/>
      <c r="K33" s="54"/>
      <c r="L33" s="54"/>
      <c r="M33" s="54"/>
      <c r="N33" s="54"/>
      <c r="O33" s="54"/>
      <c r="P33" s="54"/>
      <c r="Q33" s="54"/>
      <c r="R33" s="54"/>
      <c r="S33" s="54"/>
      <c r="T33" s="54"/>
      <c r="U33" s="37" t="s">
        <v>117</v>
      </c>
      <c r="V33" s="37"/>
      <c r="W33" s="54" t="s">
        <v>280</v>
      </c>
      <c r="X33" s="54"/>
      <c r="Y33" s="54"/>
      <c r="Z33" s="54"/>
      <c r="AA33" s="54"/>
      <c r="AB33" s="54"/>
      <c r="AC33" s="54"/>
      <c r="AD33" s="54"/>
      <c r="AE33" s="54"/>
      <c r="AF33" s="54"/>
      <c r="AG33" s="54"/>
      <c r="AH33" s="54"/>
      <c r="AI33" s="54"/>
      <c r="AJ33" s="54"/>
      <c r="AK33" s="54"/>
      <c r="AL33" s="54"/>
      <c r="AM33" s="37" t="s">
        <v>117</v>
      </c>
      <c r="AN33" s="37"/>
      <c r="AO33" s="54" t="s">
        <v>280</v>
      </c>
      <c r="AP33" s="54"/>
      <c r="AQ33" s="54"/>
      <c r="AR33" s="54"/>
      <c r="AS33" s="54"/>
      <c r="AT33" s="54"/>
      <c r="AU33" s="54"/>
      <c r="AV33" s="54"/>
      <c r="AW33" s="54"/>
      <c r="AX33" s="54"/>
      <c r="AY33" s="54"/>
      <c r="AZ33" s="54"/>
      <c r="BA33" s="54"/>
      <c r="BB33" s="54"/>
      <c r="BC33" s="54"/>
      <c r="BD33" s="37"/>
      <c r="BE33" s="54" t="s">
        <v>282</v>
      </c>
      <c r="BF33" s="54"/>
      <c r="BG33" s="54" t="s">
        <v>162</v>
      </c>
      <c r="BH33" s="54"/>
      <c r="BI33" s="54"/>
      <c r="BJ33" s="54"/>
      <c r="BK33" s="54"/>
      <c r="BL33" s="54"/>
      <c r="BM33" s="54"/>
      <c r="BN33" s="54"/>
      <c r="BO33" s="54"/>
      <c r="BP33" s="54"/>
      <c r="BQ33" s="54"/>
      <c r="BR33" s="54"/>
      <c r="BS33" s="54"/>
      <c r="BT33" s="54"/>
      <c r="BU33" s="54"/>
      <c r="BV33" s="37"/>
      <c r="BW33" s="37" t="s">
        <v>282</v>
      </c>
      <c r="BX33" s="37"/>
      <c r="BY33" s="54" t="s">
        <v>106</v>
      </c>
      <c r="BZ33" s="54"/>
      <c r="CA33" s="54"/>
      <c r="CB33" s="54"/>
      <c r="CC33" s="54"/>
      <c r="CD33" s="54"/>
      <c r="CE33" s="54"/>
      <c r="CF33" s="54"/>
      <c r="CG33" s="54"/>
      <c r="CH33" s="54"/>
      <c r="CI33" s="54"/>
      <c r="CJ33" s="54"/>
      <c r="CK33" s="54"/>
      <c r="CL33" s="54"/>
      <c r="CM33" s="54"/>
      <c r="CN33" s="54"/>
      <c r="CO33" s="37" t="s">
        <v>117</v>
      </c>
      <c r="CP33" s="37"/>
      <c r="CQ33" s="54" t="s">
        <v>283</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有限会社果樹公園あしがくぼ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14</v>
      </c>
      <c r="CP35" s="38"/>
      <c r="CQ35" s="55" t="str">
        <f>IF('各会計、関係団体の財政状況及び健全化判断比率'!BS8="","",'各会計、関係団体の財政状況及び健全化判断比率'!BS8)</f>
        <v>株式会社ENgaWA</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埼玉県後期高齢者広域連合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埼玉県後期高齢者広域連合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1SLv6XBPmyJMHfoeI9JC+NElpwcEd2A4wciQC8oDdyFYSobh8qc0i3BYfXfgUXVSkuOJoa53zT7ytHkqABazYg==" saltValue="hOav5vhk6HTvqfpheRzu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517</v>
      </c>
      <c r="G33" s="883" t="s">
        <v>473</v>
      </c>
      <c r="H33" s="883" t="s">
        <v>518</v>
      </c>
      <c r="I33" s="883" t="s">
        <v>223</v>
      </c>
      <c r="J33" s="887" t="s">
        <v>519</v>
      </c>
      <c r="K33" s="862"/>
      <c r="L33" s="862"/>
      <c r="M33" s="862"/>
      <c r="N33" s="862"/>
      <c r="O33" s="862"/>
      <c r="P33" s="862"/>
    </row>
    <row r="34" spans="1:16" ht="39" customHeight="1">
      <c r="A34" s="862"/>
      <c r="B34" s="864"/>
      <c r="C34" s="870" t="s">
        <v>260</v>
      </c>
      <c r="D34" s="870"/>
      <c r="E34" s="875"/>
      <c r="F34" s="879">
        <v>6.11</v>
      </c>
      <c r="G34" s="884">
        <v>7.79</v>
      </c>
      <c r="H34" s="884">
        <v>9.75</v>
      </c>
      <c r="I34" s="884">
        <v>6.22</v>
      </c>
      <c r="J34" s="888">
        <v>8.1300000000000008</v>
      </c>
      <c r="K34" s="862"/>
      <c r="L34" s="862"/>
      <c r="M34" s="862"/>
      <c r="N34" s="862"/>
      <c r="O34" s="862"/>
      <c r="P34" s="862"/>
    </row>
    <row r="35" spans="1:16" ht="39" customHeight="1">
      <c r="A35" s="862"/>
      <c r="B35" s="865"/>
      <c r="C35" s="871" t="s">
        <v>351</v>
      </c>
      <c r="D35" s="871"/>
      <c r="E35" s="876"/>
      <c r="F35" s="880" t="s">
        <v>195</v>
      </c>
      <c r="G35" s="885" t="s">
        <v>195</v>
      </c>
      <c r="H35" s="885" t="s">
        <v>195</v>
      </c>
      <c r="I35" s="885">
        <v>3.25</v>
      </c>
      <c r="J35" s="889">
        <v>4.55</v>
      </c>
      <c r="K35" s="862"/>
      <c r="L35" s="862"/>
      <c r="M35" s="862"/>
      <c r="N35" s="862"/>
      <c r="O35" s="862"/>
      <c r="P35" s="862"/>
    </row>
    <row r="36" spans="1:16" ht="39" customHeight="1">
      <c r="A36" s="862"/>
      <c r="B36" s="865"/>
      <c r="C36" s="871" t="s">
        <v>451</v>
      </c>
      <c r="D36" s="871"/>
      <c r="E36" s="876"/>
      <c r="F36" s="880">
        <v>7.11</v>
      </c>
      <c r="G36" s="885">
        <v>6.09</v>
      </c>
      <c r="H36" s="885">
        <v>5.97</v>
      </c>
      <c r="I36" s="885">
        <v>4.24</v>
      </c>
      <c r="J36" s="889">
        <v>1.97</v>
      </c>
      <c r="K36" s="862"/>
      <c r="L36" s="862"/>
      <c r="M36" s="862"/>
      <c r="N36" s="862"/>
      <c r="O36" s="862"/>
      <c r="P36" s="862"/>
    </row>
    <row r="37" spans="1:16" ht="39" customHeight="1">
      <c r="A37" s="862"/>
      <c r="B37" s="865"/>
      <c r="C37" s="871" t="s">
        <v>25</v>
      </c>
      <c r="D37" s="871"/>
      <c r="E37" s="876"/>
      <c r="F37" s="880">
        <v>1.8199999999999998</v>
      </c>
      <c r="G37" s="885">
        <v>1.36</v>
      </c>
      <c r="H37" s="885">
        <v>1.3</v>
      </c>
      <c r="I37" s="885" t="s">
        <v>522</v>
      </c>
      <c r="J37" s="889">
        <v>0.47</v>
      </c>
      <c r="K37" s="862"/>
      <c r="L37" s="862"/>
      <c r="M37" s="862"/>
      <c r="N37" s="862"/>
      <c r="O37" s="862"/>
      <c r="P37" s="862"/>
    </row>
    <row r="38" spans="1:16" ht="39" customHeight="1">
      <c r="A38" s="862"/>
      <c r="B38" s="865"/>
      <c r="C38" s="871" t="s">
        <v>219</v>
      </c>
      <c r="D38" s="871"/>
      <c r="E38" s="876"/>
      <c r="F38" s="880">
        <v>1.e-002</v>
      </c>
      <c r="G38" s="885">
        <v>1.e-002</v>
      </c>
      <c r="H38" s="885">
        <v>2.e-002</v>
      </c>
      <c r="I38" s="885">
        <v>3.e-002</v>
      </c>
      <c r="J38" s="889">
        <v>3.e-002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297</v>
      </c>
      <c r="D43" s="872"/>
      <c r="E43" s="877"/>
      <c r="F43" s="881">
        <v>0.56000000000000005</v>
      </c>
      <c r="G43" s="886">
        <v>0.16</v>
      </c>
      <c r="H43" s="886">
        <v>1.37</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6WhlaXdBaseaBXw2QpJuYhtGjBRG4HJlmkZ3pAnC1luZCr8cv6Fb+o7+bI6AC6fSWTBsZEQp7ud0pM3dxElt+A==" saltValue="X0H8FoA/VS/Fh5S1i+dKD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517</v>
      </c>
      <c r="L44" s="950" t="s">
        <v>473</v>
      </c>
      <c r="M44" s="950" t="s">
        <v>518</v>
      </c>
      <c r="N44" s="950" t="s">
        <v>223</v>
      </c>
      <c r="O44" s="959" t="s">
        <v>519</v>
      </c>
      <c r="P44" s="734"/>
      <c r="Q44" s="734"/>
      <c r="R44" s="734"/>
      <c r="S44" s="734"/>
      <c r="T44" s="734"/>
      <c r="U44" s="734"/>
    </row>
    <row r="45" spans="1:21" ht="30.75" customHeight="1">
      <c r="A45" s="734"/>
      <c r="B45" s="892" t="s">
        <v>24</v>
      </c>
      <c r="C45" s="906"/>
      <c r="D45" s="916"/>
      <c r="E45" s="925" t="s">
        <v>21</v>
      </c>
      <c r="F45" s="925"/>
      <c r="G45" s="925"/>
      <c r="H45" s="925"/>
      <c r="I45" s="925"/>
      <c r="J45" s="934"/>
      <c r="K45" s="942">
        <v>304</v>
      </c>
      <c r="L45" s="951">
        <v>298</v>
      </c>
      <c r="M45" s="951">
        <v>301</v>
      </c>
      <c r="N45" s="951">
        <v>338</v>
      </c>
      <c r="O45" s="960">
        <v>335</v>
      </c>
      <c r="P45" s="734"/>
      <c r="Q45" s="734"/>
      <c r="R45" s="734"/>
      <c r="S45" s="734"/>
      <c r="T45" s="734"/>
      <c r="U45" s="734"/>
    </row>
    <row r="46" spans="1:21" ht="30.75" customHeight="1">
      <c r="A46" s="734"/>
      <c r="B46" s="893"/>
      <c r="C46" s="907"/>
      <c r="D46" s="917"/>
      <c r="E46" s="926" t="s">
        <v>28</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31</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37</v>
      </c>
      <c r="F48" s="926"/>
      <c r="G48" s="926"/>
      <c r="H48" s="926"/>
      <c r="I48" s="926"/>
      <c r="J48" s="935"/>
      <c r="K48" s="943">
        <v>81</v>
      </c>
      <c r="L48" s="952">
        <v>83</v>
      </c>
      <c r="M48" s="952">
        <v>86</v>
      </c>
      <c r="N48" s="952">
        <v>75</v>
      </c>
      <c r="O48" s="961">
        <v>73</v>
      </c>
      <c r="P48" s="734"/>
      <c r="Q48" s="734"/>
      <c r="R48" s="734"/>
      <c r="S48" s="734"/>
      <c r="T48" s="734"/>
      <c r="U48" s="734"/>
    </row>
    <row r="49" spans="1:21" ht="30.75" customHeight="1">
      <c r="A49" s="734"/>
      <c r="B49" s="893"/>
      <c r="C49" s="907"/>
      <c r="D49" s="917"/>
      <c r="E49" s="926" t="s">
        <v>0</v>
      </c>
      <c r="F49" s="926"/>
      <c r="G49" s="926"/>
      <c r="H49" s="926"/>
      <c r="I49" s="926"/>
      <c r="J49" s="935"/>
      <c r="K49" s="943">
        <v>38</v>
      </c>
      <c r="L49" s="952">
        <v>46</v>
      </c>
      <c r="M49" s="952">
        <v>46</v>
      </c>
      <c r="N49" s="952">
        <v>47</v>
      </c>
      <c r="O49" s="961">
        <v>44</v>
      </c>
      <c r="P49" s="734"/>
      <c r="Q49" s="734"/>
      <c r="R49" s="734"/>
      <c r="S49" s="734"/>
      <c r="T49" s="734"/>
      <c r="U49" s="734"/>
    </row>
    <row r="50" spans="1:21" ht="30.75" customHeight="1">
      <c r="A50" s="734"/>
      <c r="B50" s="893"/>
      <c r="C50" s="907"/>
      <c r="D50" s="917"/>
      <c r="E50" s="926" t="s">
        <v>39</v>
      </c>
      <c r="F50" s="926"/>
      <c r="G50" s="926"/>
      <c r="H50" s="926"/>
      <c r="I50" s="926"/>
      <c r="J50" s="935"/>
      <c r="K50" s="943" t="s">
        <v>195</v>
      </c>
      <c r="L50" s="952" t="s">
        <v>195</v>
      </c>
      <c r="M50" s="952" t="s">
        <v>195</v>
      </c>
      <c r="N50" s="952" t="s">
        <v>195</v>
      </c>
      <c r="O50" s="961" t="s">
        <v>195</v>
      </c>
      <c r="P50" s="734"/>
      <c r="Q50" s="734"/>
      <c r="R50" s="734"/>
      <c r="S50" s="734"/>
      <c r="T50" s="734"/>
      <c r="U50" s="734"/>
    </row>
    <row r="51" spans="1:21" ht="30.75" customHeight="1">
      <c r="A51" s="734"/>
      <c r="B51" s="894"/>
      <c r="C51" s="908"/>
      <c r="D51" s="918"/>
      <c r="E51" s="926" t="s">
        <v>43</v>
      </c>
      <c r="F51" s="926"/>
      <c r="G51" s="926"/>
      <c r="H51" s="926"/>
      <c r="I51" s="926"/>
      <c r="J51" s="935"/>
      <c r="K51" s="943" t="s">
        <v>195</v>
      </c>
      <c r="L51" s="952" t="s">
        <v>195</v>
      </c>
      <c r="M51" s="952">
        <v>0</v>
      </c>
      <c r="N51" s="952" t="s">
        <v>195</v>
      </c>
      <c r="O51" s="961" t="s">
        <v>195</v>
      </c>
      <c r="P51" s="734"/>
      <c r="Q51" s="734"/>
      <c r="R51" s="734"/>
      <c r="S51" s="734"/>
      <c r="T51" s="734"/>
      <c r="U51" s="734"/>
    </row>
    <row r="52" spans="1:21" ht="30.75" customHeight="1">
      <c r="A52" s="734"/>
      <c r="B52" s="895" t="s">
        <v>46</v>
      </c>
      <c r="C52" s="909"/>
      <c r="D52" s="918"/>
      <c r="E52" s="926" t="s">
        <v>47</v>
      </c>
      <c r="F52" s="926"/>
      <c r="G52" s="926"/>
      <c r="H52" s="926"/>
      <c r="I52" s="926"/>
      <c r="J52" s="935"/>
      <c r="K52" s="943">
        <v>259</v>
      </c>
      <c r="L52" s="952">
        <v>264</v>
      </c>
      <c r="M52" s="952">
        <v>264</v>
      </c>
      <c r="N52" s="952">
        <v>262</v>
      </c>
      <c r="O52" s="961">
        <v>265</v>
      </c>
      <c r="P52" s="734"/>
      <c r="Q52" s="734"/>
      <c r="R52" s="734"/>
      <c r="S52" s="734"/>
      <c r="T52" s="734"/>
      <c r="U52" s="734"/>
    </row>
    <row r="53" spans="1:21" ht="30.75" customHeight="1">
      <c r="A53" s="734"/>
      <c r="B53" s="896" t="s">
        <v>48</v>
      </c>
      <c r="C53" s="910"/>
      <c r="D53" s="919"/>
      <c r="E53" s="927" t="s">
        <v>51</v>
      </c>
      <c r="F53" s="927"/>
      <c r="G53" s="927"/>
      <c r="H53" s="927"/>
      <c r="I53" s="927"/>
      <c r="J53" s="936"/>
      <c r="K53" s="944">
        <v>164</v>
      </c>
      <c r="L53" s="953">
        <v>163</v>
      </c>
      <c r="M53" s="953">
        <v>169</v>
      </c>
      <c r="N53" s="953">
        <v>198</v>
      </c>
      <c r="O53" s="962">
        <v>187</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517</v>
      </c>
      <c r="L57" s="954" t="s">
        <v>473</v>
      </c>
      <c r="M57" s="954" t="s">
        <v>518</v>
      </c>
      <c r="N57" s="954" t="s">
        <v>223</v>
      </c>
      <c r="O57" s="964" t="s">
        <v>519</v>
      </c>
      <c r="P57" s="734"/>
      <c r="Q57" s="734"/>
      <c r="R57" s="734"/>
      <c r="S57" s="734"/>
      <c r="T57" s="734"/>
      <c r="U57" s="734"/>
    </row>
    <row r="58" spans="1:21" ht="31.5" customHeight="1">
      <c r="B58" s="900" t="s">
        <v>57</v>
      </c>
      <c r="C58" s="913"/>
      <c r="D58" s="920" t="s">
        <v>60</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TPOqXlUdoH4fxIdSa+WOIIcbpFGuaizMq+39FVj3bebZqSN8VrbhJuMICnE+5ruUIKSQ3DfBRAD22wRupRutBQ==" saltValue="VNhNFgERfFbrZR8/npz2s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517</v>
      </c>
      <c r="J40" s="950" t="s">
        <v>473</v>
      </c>
      <c r="K40" s="950" t="s">
        <v>518</v>
      </c>
      <c r="L40" s="950" t="s">
        <v>223</v>
      </c>
      <c r="M40" s="990" t="s">
        <v>519</v>
      </c>
    </row>
    <row r="41" spans="2:13" ht="27.75" customHeight="1">
      <c r="B41" s="892" t="s">
        <v>33</v>
      </c>
      <c r="C41" s="906"/>
      <c r="D41" s="916"/>
      <c r="E41" s="973" t="s">
        <v>53</v>
      </c>
      <c r="F41" s="973"/>
      <c r="G41" s="973"/>
      <c r="H41" s="979"/>
      <c r="I41" s="983">
        <v>3379</v>
      </c>
      <c r="J41" s="987">
        <v>4012</v>
      </c>
      <c r="K41" s="987">
        <v>4471</v>
      </c>
      <c r="L41" s="987">
        <v>4409</v>
      </c>
      <c r="M41" s="991">
        <v>4289</v>
      </c>
    </row>
    <row r="42" spans="2:13" ht="27.75" customHeight="1">
      <c r="B42" s="893"/>
      <c r="C42" s="907"/>
      <c r="D42" s="917"/>
      <c r="E42" s="974" t="s">
        <v>68</v>
      </c>
      <c r="F42" s="974"/>
      <c r="G42" s="974"/>
      <c r="H42" s="980"/>
      <c r="I42" s="984" t="s">
        <v>195</v>
      </c>
      <c r="J42" s="988" t="s">
        <v>195</v>
      </c>
      <c r="K42" s="988" t="s">
        <v>195</v>
      </c>
      <c r="L42" s="988" t="s">
        <v>195</v>
      </c>
      <c r="M42" s="992" t="s">
        <v>195</v>
      </c>
    </row>
    <row r="43" spans="2:13" ht="27.75" customHeight="1">
      <c r="B43" s="893"/>
      <c r="C43" s="907"/>
      <c r="D43" s="917"/>
      <c r="E43" s="974" t="s">
        <v>69</v>
      </c>
      <c r="F43" s="974"/>
      <c r="G43" s="974"/>
      <c r="H43" s="980"/>
      <c r="I43" s="984">
        <v>1278</v>
      </c>
      <c r="J43" s="988">
        <v>1294</v>
      </c>
      <c r="K43" s="988">
        <v>1300</v>
      </c>
      <c r="L43" s="988">
        <v>1291</v>
      </c>
      <c r="M43" s="992">
        <v>1221</v>
      </c>
    </row>
    <row r="44" spans="2:13" ht="27.75" customHeight="1">
      <c r="B44" s="893"/>
      <c r="C44" s="907"/>
      <c r="D44" s="917"/>
      <c r="E44" s="974" t="s">
        <v>71</v>
      </c>
      <c r="F44" s="974"/>
      <c r="G44" s="974"/>
      <c r="H44" s="980"/>
      <c r="I44" s="984">
        <v>259</v>
      </c>
      <c r="J44" s="988">
        <v>234</v>
      </c>
      <c r="K44" s="988">
        <v>206</v>
      </c>
      <c r="L44" s="988">
        <v>186</v>
      </c>
      <c r="M44" s="992">
        <v>156</v>
      </c>
    </row>
    <row r="45" spans="2:13" ht="27.75" customHeight="1">
      <c r="B45" s="893"/>
      <c r="C45" s="907"/>
      <c r="D45" s="917"/>
      <c r="E45" s="974" t="s">
        <v>73</v>
      </c>
      <c r="F45" s="974"/>
      <c r="G45" s="974"/>
      <c r="H45" s="980"/>
      <c r="I45" s="984">
        <v>601</v>
      </c>
      <c r="J45" s="988">
        <v>542</v>
      </c>
      <c r="K45" s="988">
        <v>487</v>
      </c>
      <c r="L45" s="988">
        <v>492</v>
      </c>
      <c r="M45" s="992">
        <v>423</v>
      </c>
    </row>
    <row r="46" spans="2:13" ht="27.75" customHeight="1">
      <c r="B46" s="893"/>
      <c r="C46" s="907"/>
      <c r="D46" s="918"/>
      <c r="E46" s="974" t="s">
        <v>72</v>
      </c>
      <c r="F46" s="974"/>
      <c r="G46" s="974"/>
      <c r="H46" s="980"/>
      <c r="I46" s="984" t="s">
        <v>195</v>
      </c>
      <c r="J46" s="988" t="s">
        <v>195</v>
      </c>
      <c r="K46" s="988" t="s">
        <v>195</v>
      </c>
      <c r="L46" s="988" t="s">
        <v>195</v>
      </c>
      <c r="M46" s="992" t="s">
        <v>195</v>
      </c>
    </row>
    <row r="47" spans="2:13" ht="27.75" customHeight="1">
      <c r="B47" s="893"/>
      <c r="C47" s="907"/>
      <c r="D47" s="971"/>
      <c r="E47" s="975" t="s">
        <v>75</v>
      </c>
      <c r="F47" s="978"/>
      <c r="G47" s="978"/>
      <c r="H47" s="981"/>
      <c r="I47" s="984" t="s">
        <v>195</v>
      </c>
      <c r="J47" s="988" t="s">
        <v>195</v>
      </c>
      <c r="K47" s="988" t="s">
        <v>195</v>
      </c>
      <c r="L47" s="988" t="s">
        <v>195</v>
      </c>
      <c r="M47" s="992" t="s">
        <v>195</v>
      </c>
    </row>
    <row r="48" spans="2:13" ht="27.75" customHeight="1">
      <c r="B48" s="893"/>
      <c r="C48" s="907"/>
      <c r="D48" s="917"/>
      <c r="E48" s="974" t="s">
        <v>79</v>
      </c>
      <c r="F48" s="974"/>
      <c r="G48" s="974"/>
      <c r="H48" s="980"/>
      <c r="I48" s="984" t="s">
        <v>195</v>
      </c>
      <c r="J48" s="988" t="s">
        <v>195</v>
      </c>
      <c r="K48" s="988" t="s">
        <v>195</v>
      </c>
      <c r="L48" s="988" t="s">
        <v>195</v>
      </c>
      <c r="M48" s="992" t="s">
        <v>195</v>
      </c>
    </row>
    <row r="49" spans="2:13" ht="27.75" customHeight="1">
      <c r="B49" s="894"/>
      <c r="C49" s="908"/>
      <c r="D49" s="917"/>
      <c r="E49" s="974" t="s">
        <v>85</v>
      </c>
      <c r="F49" s="974"/>
      <c r="G49" s="974"/>
      <c r="H49" s="980"/>
      <c r="I49" s="984" t="s">
        <v>195</v>
      </c>
      <c r="J49" s="988" t="s">
        <v>195</v>
      </c>
      <c r="K49" s="988" t="s">
        <v>195</v>
      </c>
      <c r="L49" s="988" t="s">
        <v>195</v>
      </c>
      <c r="M49" s="992" t="s">
        <v>195</v>
      </c>
    </row>
    <row r="50" spans="2:13" ht="27.75" customHeight="1">
      <c r="B50" s="968" t="s">
        <v>87</v>
      </c>
      <c r="C50" s="970"/>
      <c r="D50" s="972"/>
      <c r="E50" s="974" t="s">
        <v>89</v>
      </c>
      <c r="F50" s="974"/>
      <c r="G50" s="974"/>
      <c r="H50" s="980"/>
      <c r="I50" s="984">
        <v>1498</v>
      </c>
      <c r="J50" s="988">
        <v>1730</v>
      </c>
      <c r="K50" s="988">
        <v>1793</v>
      </c>
      <c r="L50" s="988">
        <v>1698</v>
      </c>
      <c r="M50" s="992">
        <v>1489</v>
      </c>
    </row>
    <row r="51" spans="2:13" ht="27.75" customHeight="1">
      <c r="B51" s="893"/>
      <c r="C51" s="907"/>
      <c r="D51" s="917"/>
      <c r="E51" s="974" t="s">
        <v>93</v>
      </c>
      <c r="F51" s="974"/>
      <c r="G51" s="974"/>
      <c r="H51" s="980"/>
      <c r="I51" s="984" t="s">
        <v>195</v>
      </c>
      <c r="J51" s="988" t="s">
        <v>195</v>
      </c>
      <c r="K51" s="988" t="s">
        <v>195</v>
      </c>
      <c r="L51" s="988" t="s">
        <v>195</v>
      </c>
      <c r="M51" s="992" t="s">
        <v>195</v>
      </c>
    </row>
    <row r="52" spans="2:13" ht="27.75" customHeight="1">
      <c r="B52" s="894"/>
      <c r="C52" s="908"/>
      <c r="D52" s="917"/>
      <c r="E52" s="974" t="s">
        <v>41</v>
      </c>
      <c r="F52" s="974"/>
      <c r="G52" s="974"/>
      <c r="H52" s="980"/>
      <c r="I52" s="984">
        <v>3403</v>
      </c>
      <c r="J52" s="988">
        <v>3733</v>
      </c>
      <c r="K52" s="988">
        <v>3808</v>
      </c>
      <c r="L52" s="988">
        <v>3763</v>
      </c>
      <c r="M52" s="992">
        <v>3651</v>
      </c>
    </row>
    <row r="53" spans="2:13" ht="27.75" customHeight="1">
      <c r="B53" s="896" t="s">
        <v>48</v>
      </c>
      <c r="C53" s="910"/>
      <c r="D53" s="919"/>
      <c r="E53" s="976" t="s">
        <v>95</v>
      </c>
      <c r="F53" s="976"/>
      <c r="G53" s="976"/>
      <c r="H53" s="982"/>
      <c r="I53" s="985">
        <v>615</v>
      </c>
      <c r="J53" s="989">
        <v>619</v>
      </c>
      <c r="K53" s="989">
        <v>864</v>
      </c>
      <c r="L53" s="989">
        <v>917</v>
      </c>
      <c r="M53" s="993">
        <v>947</v>
      </c>
    </row>
    <row r="54" spans="2:13" ht="27.75" customHeight="1">
      <c r="B54" s="969"/>
      <c r="C54" s="868"/>
      <c r="D54" s="868"/>
      <c r="E54" s="977"/>
      <c r="F54" s="977"/>
      <c r="G54" s="977"/>
      <c r="H54" s="977"/>
      <c r="I54" s="986"/>
      <c r="J54" s="986"/>
      <c r="K54" s="986"/>
      <c r="L54" s="986"/>
      <c r="M54" s="986"/>
    </row>
    <row r="55" spans="2:13"/>
  </sheetData>
  <sheetProtection algorithmName="SHA-512" hashValue="wBADjPiAs7Oe0EjAM+Ps8w6GGf9zuaeAkmgb0Y8h3APN36xY2QvJ3BE01PY7s+rF/EoPQpR+wlkDHjQyJWu2oA==" saltValue="EmtwD0bS5GxaRh/jlGsJO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90</v>
      </c>
    </row>
    <row r="54" spans="2:8" ht="29.25" customHeight="1">
      <c r="B54" s="994" t="s">
        <v>7</v>
      </c>
      <c r="C54" s="1000"/>
      <c r="D54" s="1000"/>
      <c r="E54" s="1009" t="s">
        <v>16</v>
      </c>
      <c r="F54" s="1016" t="s">
        <v>518</v>
      </c>
      <c r="G54" s="1016" t="s">
        <v>223</v>
      </c>
      <c r="H54" s="1024" t="s">
        <v>519</v>
      </c>
    </row>
    <row r="55" spans="2:8" ht="52.5" customHeight="1">
      <c r="B55" s="995"/>
      <c r="C55" s="1001" t="s">
        <v>99</v>
      </c>
      <c r="D55" s="1001"/>
      <c r="E55" s="1010"/>
      <c r="F55" s="1017">
        <v>1291</v>
      </c>
      <c r="G55" s="1017">
        <v>1217</v>
      </c>
      <c r="H55" s="1025">
        <v>1102</v>
      </c>
    </row>
    <row r="56" spans="2:8" ht="52.5" customHeight="1">
      <c r="B56" s="996"/>
      <c r="C56" s="1002" t="s">
        <v>102</v>
      </c>
      <c r="D56" s="1002"/>
      <c r="E56" s="1011"/>
      <c r="F56" s="1018">
        <v>117</v>
      </c>
      <c r="G56" s="1018">
        <v>122</v>
      </c>
      <c r="H56" s="1026">
        <v>145</v>
      </c>
    </row>
    <row r="57" spans="2:8" ht="53.25" customHeight="1">
      <c r="B57" s="996"/>
      <c r="C57" s="1003" t="s">
        <v>65</v>
      </c>
      <c r="D57" s="1003"/>
      <c r="E57" s="1012"/>
      <c r="F57" s="1019">
        <v>75</v>
      </c>
      <c r="G57" s="1019">
        <v>80</v>
      </c>
      <c r="H57" s="1027">
        <v>90</v>
      </c>
    </row>
    <row r="58" spans="2:8" ht="45.75" customHeight="1">
      <c r="B58" s="997"/>
      <c r="C58" s="1004" t="s">
        <v>530</v>
      </c>
      <c r="D58" s="1007"/>
      <c r="E58" s="1013"/>
      <c r="F58" s="1020">
        <v>30</v>
      </c>
      <c r="G58" s="1020">
        <v>27</v>
      </c>
      <c r="H58" s="1028">
        <v>23</v>
      </c>
    </row>
    <row r="59" spans="2:8" ht="45.75" customHeight="1">
      <c r="B59" s="997"/>
      <c r="C59" s="1004" t="s">
        <v>531</v>
      </c>
      <c r="D59" s="1007"/>
      <c r="E59" s="1013"/>
      <c r="F59" s="1020">
        <v>20</v>
      </c>
      <c r="G59" s="1020">
        <v>23</v>
      </c>
      <c r="H59" s="1028">
        <v>23</v>
      </c>
    </row>
    <row r="60" spans="2:8" ht="45.75" customHeight="1">
      <c r="B60" s="997"/>
      <c r="C60" s="1004" t="s">
        <v>92</v>
      </c>
      <c r="D60" s="1007"/>
      <c r="E60" s="1013"/>
      <c r="F60" s="1020">
        <v>9</v>
      </c>
      <c r="G60" s="1020">
        <v>13</v>
      </c>
      <c r="H60" s="1028">
        <v>20</v>
      </c>
    </row>
    <row r="61" spans="2:8" ht="45.75" customHeight="1">
      <c r="B61" s="997"/>
      <c r="C61" s="1004" t="s">
        <v>532</v>
      </c>
      <c r="D61" s="1007"/>
      <c r="E61" s="1013"/>
      <c r="F61" s="1020">
        <v>12</v>
      </c>
      <c r="G61" s="1020">
        <v>12</v>
      </c>
      <c r="H61" s="1028">
        <v>13</v>
      </c>
    </row>
    <row r="62" spans="2:8" ht="45.75" customHeight="1">
      <c r="B62" s="998"/>
      <c r="C62" s="1005" t="s">
        <v>533</v>
      </c>
      <c r="D62" s="1008"/>
      <c r="E62" s="1014"/>
      <c r="F62" s="1021">
        <v>2</v>
      </c>
      <c r="G62" s="1021">
        <v>2</v>
      </c>
      <c r="H62" s="1029">
        <v>8</v>
      </c>
    </row>
    <row r="63" spans="2:8" ht="52.5" customHeight="1">
      <c r="B63" s="999"/>
      <c r="C63" s="1006" t="s">
        <v>104</v>
      </c>
      <c r="D63" s="1006"/>
      <c r="E63" s="1015"/>
      <c r="F63" s="1022">
        <v>1484</v>
      </c>
      <c r="G63" s="1022">
        <v>1419</v>
      </c>
      <c r="H63" s="1030">
        <v>1337</v>
      </c>
    </row>
    <row r="64" spans="2:8"/>
  </sheetData>
  <sheetProtection algorithmName="SHA-512" hashValue="Rj6ld96y8v5gecfawADOu1WeR9mksU1QDXg3G/WRZWWsWCKWrK6ULoP3oJP/OWkjB7UzcwCn1M1EYYfpEBnV4Q==" saltValue="C0kwi4v36USQ3wwt4GkGD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516</v>
      </c>
      <c r="G2" s="818"/>
      <c r="H2" s="828"/>
    </row>
    <row r="3" spans="1:8">
      <c r="A3" s="782" t="s">
        <v>470</v>
      </c>
      <c r="B3" s="767"/>
      <c r="C3" s="1039"/>
      <c r="D3" s="1042">
        <v>66359</v>
      </c>
      <c r="E3" s="1044"/>
      <c r="F3" s="1047">
        <v>125391</v>
      </c>
      <c r="G3" s="1049"/>
      <c r="H3" s="1052"/>
    </row>
    <row r="4" spans="1:8">
      <c r="A4" s="754"/>
      <c r="B4" s="766"/>
      <c r="C4" s="1040"/>
      <c r="D4" s="1043">
        <v>41427</v>
      </c>
      <c r="E4" s="1045"/>
      <c r="F4" s="1048">
        <v>68516</v>
      </c>
      <c r="G4" s="1050"/>
      <c r="H4" s="1053"/>
    </row>
    <row r="5" spans="1:8">
      <c r="A5" s="782" t="s">
        <v>316</v>
      </c>
      <c r="B5" s="767"/>
      <c r="C5" s="1039"/>
      <c r="D5" s="1042">
        <v>162545</v>
      </c>
      <c r="E5" s="1044"/>
      <c r="F5" s="1047">
        <v>138402</v>
      </c>
      <c r="G5" s="1049"/>
      <c r="H5" s="1052"/>
    </row>
    <row r="6" spans="1:8">
      <c r="A6" s="754"/>
      <c r="B6" s="766"/>
      <c r="C6" s="1040"/>
      <c r="D6" s="1043">
        <v>69020</v>
      </c>
      <c r="E6" s="1045"/>
      <c r="F6" s="1048">
        <v>70652</v>
      </c>
      <c r="G6" s="1050"/>
      <c r="H6" s="1053"/>
    </row>
    <row r="7" spans="1:8">
      <c r="A7" s="782" t="s">
        <v>134</v>
      </c>
      <c r="B7" s="767"/>
      <c r="C7" s="1039"/>
      <c r="D7" s="1042">
        <v>134622</v>
      </c>
      <c r="E7" s="1044"/>
      <c r="F7" s="1047">
        <v>146367</v>
      </c>
      <c r="G7" s="1049"/>
      <c r="H7" s="1052"/>
    </row>
    <row r="8" spans="1:8">
      <c r="A8" s="754"/>
      <c r="B8" s="766"/>
      <c r="C8" s="1040"/>
      <c r="D8" s="1043">
        <v>93730</v>
      </c>
      <c r="E8" s="1045"/>
      <c r="F8" s="1048">
        <v>79441</v>
      </c>
      <c r="G8" s="1050"/>
      <c r="H8" s="1053"/>
    </row>
    <row r="9" spans="1:8">
      <c r="A9" s="782" t="s">
        <v>513</v>
      </c>
      <c r="B9" s="767"/>
      <c r="C9" s="1039"/>
      <c r="D9" s="1042">
        <v>52941</v>
      </c>
      <c r="E9" s="1044"/>
      <c r="F9" s="1047">
        <v>165181</v>
      </c>
      <c r="G9" s="1049"/>
      <c r="H9" s="1052"/>
    </row>
    <row r="10" spans="1:8">
      <c r="A10" s="754"/>
      <c r="B10" s="766"/>
      <c r="C10" s="1040"/>
      <c r="D10" s="1043">
        <v>32495</v>
      </c>
      <c r="E10" s="1045"/>
      <c r="F10" s="1048">
        <v>82246</v>
      </c>
      <c r="G10" s="1050"/>
      <c r="H10" s="1053"/>
    </row>
    <row r="11" spans="1:8">
      <c r="A11" s="782" t="s">
        <v>514</v>
      </c>
      <c r="B11" s="767"/>
      <c r="C11" s="1039"/>
      <c r="D11" s="1042">
        <v>48167</v>
      </c>
      <c r="E11" s="1044"/>
      <c r="F11" s="1047">
        <v>166234</v>
      </c>
      <c r="G11" s="1049"/>
      <c r="H11" s="1052"/>
    </row>
    <row r="12" spans="1:8">
      <c r="A12" s="754"/>
      <c r="B12" s="766"/>
      <c r="C12" s="1041"/>
      <c r="D12" s="1043">
        <v>32547</v>
      </c>
      <c r="E12" s="1045"/>
      <c r="F12" s="1048">
        <v>89789</v>
      </c>
      <c r="G12" s="1050"/>
      <c r="H12" s="1053"/>
    </row>
    <row r="13" spans="1:8">
      <c r="A13" s="782"/>
      <c r="B13" s="767"/>
      <c r="C13" s="1039"/>
      <c r="D13" s="1042">
        <v>92927</v>
      </c>
      <c r="E13" s="1044"/>
      <c r="F13" s="1047">
        <v>148315</v>
      </c>
      <c r="G13" s="1051"/>
      <c r="H13" s="1052"/>
    </row>
    <row r="14" spans="1:8">
      <c r="A14" s="754"/>
      <c r="B14" s="766"/>
      <c r="C14" s="1040"/>
      <c r="D14" s="1043">
        <v>53844</v>
      </c>
      <c r="E14" s="1045"/>
      <c r="F14" s="1048">
        <v>78129</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6.12</v>
      </c>
      <c r="C19" s="1032">
        <f>ROUND(VALUE(SUBSTITUTE(実質収支比率等に係る経年分析!G$48,"▲","-")),2)</f>
        <v>7.79</v>
      </c>
      <c r="D19" s="1032">
        <f>ROUND(VALUE(SUBSTITUTE(実質収支比率等に係る経年分析!H$48,"▲","-")),2)</f>
        <v>9.75</v>
      </c>
      <c r="E19" s="1032">
        <f>ROUND(VALUE(SUBSTITUTE(実質収支比率等に係る経年分析!I$48,"▲","-")),2)</f>
        <v>6.23</v>
      </c>
      <c r="F19" s="1032">
        <f>ROUND(VALUE(SUBSTITUTE(実質収支比率等に係る経年分析!J$48,"▲","-")),2)</f>
        <v>8.14</v>
      </c>
    </row>
    <row r="20" spans="1:11">
      <c r="A20" s="1032" t="s">
        <v>32</v>
      </c>
      <c r="B20" s="1032">
        <f>ROUND(VALUE(SUBSTITUTE(実質収支比率等に係る経年分析!F$47,"▲","-")),2)</f>
        <v>42.83</v>
      </c>
      <c r="C20" s="1032">
        <f>ROUND(VALUE(SUBSTITUTE(実質収支比率等に係る経年分析!G$47,"▲","-")),2)</f>
        <v>45.61</v>
      </c>
      <c r="D20" s="1032">
        <f>ROUND(VALUE(SUBSTITUTE(実質収支比率等に係る経年分析!H$47,"▲","-")),2)</f>
        <v>49.58</v>
      </c>
      <c r="E20" s="1032">
        <f>ROUND(VALUE(SUBSTITUTE(実質収支比率等に係る経年分析!I$47,"▲","-")),2)</f>
        <v>45.56</v>
      </c>
      <c r="F20" s="1032">
        <f>ROUND(VALUE(SUBSTITUTE(実質収支比率等に係る経年分析!J$47,"▲","-")),2)</f>
        <v>39.26</v>
      </c>
    </row>
    <row r="21" spans="1:11">
      <c r="A21" s="1032" t="s">
        <v>108</v>
      </c>
      <c r="B21" s="1032">
        <f>IF(ISNUMBER(VALUE(SUBSTITUTE(実質収支比率等に係る経年分析!F$49,"▲","-"))),ROUND(VALUE(SUBSTITUTE(実質収支比率等に係る経年分析!F$49,"▲","-")),2),NA())</f>
        <v>2.04</v>
      </c>
      <c r="C21" s="1032">
        <f>IF(ISNUMBER(VALUE(SUBSTITUTE(実質収支比率等に係る経年分析!G$49,"▲","-"))),ROUND(VALUE(SUBSTITUTE(実質収支比率等に係る経年分析!G$49,"▲","-")),2),NA())</f>
        <v>8.19</v>
      </c>
      <c r="D21" s="1032">
        <f>IF(ISNUMBER(VALUE(SUBSTITUTE(実質収支比率等に係る経年分析!H$49,"▲","-"))),ROUND(VALUE(SUBSTITUTE(実質収支比率等に係る経年分析!H$49,"▲","-")),2),NA())</f>
        <v>3.71</v>
      </c>
      <c r="E21" s="1032">
        <f>IF(ISNUMBER(VALUE(SUBSTITUTE(実質収支比率等に係る経年分析!I$49,"▲","-"))),ROUND(VALUE(SUBSTITUTE(実質収支比率等に係る経年分析!I$49,"▲","-")),2),NA())</f>
        <v>-6.05</v>
      </c>
      <c r="F21" s="1032">
        <f>IF(ISNUMBER(VALUE(SUBSTITUTE(実質収支比率等に係る経年分析!J$49,"▲","-"))),ROUND(VALUE(SUBSTITUTE(実質収支比率等に係る経年分析!J$49,"▲","-")),2),NA())</f>
        <v>-1.89</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63</v>
      </c>
      <c r="D26" s="1033" t="s">
        <v>109</v>
      </c>
      <c r="E26" s="1033" t="s">
        <v>63</v>
      </c>
      <c r="F26" s="1033" t="s">
        <v>109</v>
      </c>
      <c r="G26" s="1033" t="s">
        <v>63</v>
      </c>
      <c r="H26" s="1033" t="s">
        <v>109</v>
      </c>
      <c r="I26" s="1033" t="s">
        <v>63</v>
      </c>
      <c r="J26" s="1033" t="s">
        <v>109</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0.56000000000000005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0.16</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1.37</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3.e-002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3.e-002</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1.8199999999999998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1.3</v>
      </c>
      <c r="H33" s="1033">
        <f>IF(ROUND(VALUE(SUBSTITUTE('連結実質赤字比率に係る赤字・黒字の構成分析'!I$37,"▲","-")),2)&lt;0,ABS(ROUND(VALUE(SUBSTITUTE('連結実質赤字比率に係る赤字・黒字の構成分析'!I$37,"▲","-")),2)),NA())</f>
        <v>0.53</v>
      </c>
      <c r="I33" s="1033" t="e">
        <f>IF(ROUND(VALUE(SUBSTITUTE('連結実質赤字比率に係る赤字・黒字の構成分析'!I$37,"▲","-")),2)&gt;=0,ABS(ROUND(VALUE(SUBSTITUTE('連結実質赤字比率に係る赤字・黒字の構成分析'!I$37,"▲","-")),2)),NA())</f>
        <v>#N/A</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0.47</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7.11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6.09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5.97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4.24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1.97</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3.25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4.55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6.11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7.79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9.75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6.22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8.1300000000000008</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113</v>
      </c>
      <c r="E41" s="1034" t="s">
        <v>110</v>
      </c>
      <c r="F41" s="1034"/>
      <c r="G41" s="1034" t="s">
        <v>113</v>
      </c>
      <c r="H41" s="1034" t="s">
        <v>110</v>
      </c>
      <c r="I41" s="1034"/>
      <c r="J41" s="1034" t="s">
        <v>113</v>
      </c>
      <c r="K41" s="1034" t="s">
        <v>110</v>
      </c>
      <c r="L41" s="1034"/>
      <c r="M41" s="1034" t="s">
        <v>113</v>
      </c>
      <c r="N41" s="1034" t="s">
        <v>110</v>
      </c>
      <c r="O41" s="1034"/>
      <c r="P41" s="1034" t="s">
        <v>113</v>
      </c>
    </row>
    <row r="42" spans="1:16">
      <c r="A42" s="1034" t="s">
        <v>115</v>
      </c>
      <c r="B42" s="1034"/>
      <c r="C42" s="1034"/>
      <c r="D42" s="1034">
        <f>'実質公債費比率（分子）の構造'!K$52</f>
        <v>259</v>
      </c>
      <c r="E42" s="1034"/>
      <c r="F42" s="1034"/>
      <c r="G42" s="1034">
        <f>'実質公債費比率（分子）の構造'!L$52</f>
        <v>264</v>
      </c>
      <c r="H42" s="1034"/>
      <c r="I42" s="1034"/>
      <c r="J42" s="1034">
        <f>'実質公債費比率（分子）の構造'!M$52</f>
        <v>264</v>
      </c>
      <c r="K42" s="1034"/>
      <c r="L42" s="1034"/>
      <c r="M42" s="1034">
        <f>'実質公債費比率（分子）の構造'!N$52</f>
        <v>262</v>
      </c>
      <c r="N42" s="1034"/>
      <c r="O42" s="1034"/>
      <c r="P42" s="1034">
        <f>'実質公債費比率（分子）の構造'!O$52</f>
        <v>265</v>
      </c>
    </row>
    <row r="43" spans="1:16">
      <c r="A43" s="1034" t="s">
        <v>43</v>
      </c>
      <c r="B43" s="1034" t="str">
        <f>'実質公債費比率（分子）の構造'!K$51</f>
        <v>-</v>
      </c>
      <c r="C43" s="1034"/>
      <c r="D43" s="1034"/>
      <c r="E43" s="1034" t="str">
        <f>'実質公債費比率（分子）の構造'!L$51</f>
        <v>-</v>
      </c>
      <c r="F43" s="1034"/>
      <c r="G43" s="1034"/>
      <c r="H43" s="1034">
        <f>'実質公債費比率（分子）の構造'!M$51</f>
        <v>0</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38</v>
      </c>
      <c r="C45" s="1034"/>
      <c r="D45" s="1034"/>
      <c r="E45" s="1034">
        <f>'実質公債費比率（分子）の構造'!L$49</f>
        <v>46</v>
      </c>
      <c r="F45" s="1034"/>
      <c r="G45" s="1034"/>
      <c r="H45" s="1034">
        <f>'実質公債費比率（分子）の構造'!M$49</f>
        <v>46</v>
      </c>
      <c r="I45" s="1034"/>
      <c r="J45" s="1034"/>
      <c r="K45" s="1034">
        <f>'実質公債費比率（分子）の構造'!N$49</f>
        <v>47</v>
      </c>
      <c r="L45" s="1034"/>
      <c r="M45" s="1034"/>
      <c r="N45" s="1034">
        <f>'実質公債費比率（分子）の構造'!O$49</f>
        <v>44</v>
      </c>
      <c r="O45" s="1034"/>
      <c r="P45" s="1034"/>
    </row>
    <row r="46" spans="1:16">
      <c r="A46" s="1034" t="s">
        <v>37</v>
      </c>
      <c r="B46" s="1034">
        <f>'実質公債費比率（分子）の構造'!K$48</f>
        <v>81</v>
      </c>
      <c r="C46" s="1034"/>
      <c r="D46" s="1034"/>
      <c r="E46" s="1034">
        <f>'実質公債費比率（分子）の構造'!L$48</f>
        <v>83</v>
      </c>
      <c r="F46" s="1034"/>
      <c r="G46" s="1034"/>
      <c r="H46" s="1034">
        <f>'実質公債費比率（分子）の構造'!M$48</f>
        <v>86</v>
      </c>
      <c r="I46" s="1034"/>
      <c r="J46" s="1034"/>
      <c r="K46" s="1034">
        <f>'実質公債費比率（分子）の構造'!N$48</f>
        <v>75</v>
      </c>
      <c r="L46" s="1034"/>
      <c r="M46" s="1034"/>
      <c r="N46" s="1034">
        <f>'実質公債費比率（分子）の構造'!O$48</f>
        <v>73</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304</v>
      </c>
      <c r="C49" s="1034"/>
      <c r="D49" s="1034"/>
      <c r="E49" s="1034">
        <f>'実質公債費比率（分子）の構造'!L$45</f>
        <v>298</v>
      </c>
      <c r="F49" s="1034"/>
      <c r="G49" s="1034"/>
      <c r="H49" s="1034">
        <f>'実質公債費比率（分子）の構造'!M$45</f>
        <v>301</v>
      </c>
      <c r="I49" s="1034"/>
      <c r="J49" s="1034"/>
      <c r="K49" s="1034">
        <f>'実質公債費比率（分子）の構造'!N$45</f>
        <v>338</v>
      </c>
      <c r="L49" s="1034"/>
      <c r="M49" s="1034"/>
      <c r="N49" s="1034">
        <f>'実質公債費比率（分子）の構造'!O$45</f>
        <v>335</v>
      </c>
      <c r="O49" s="1034"/>
      <c r="P49" s="1034"/>
    </row>
    <row r="50" spans="1:16">
      <c r="A50" s="1034" t="s">
        <v>51</v>
      </c>
      <c r="B50" s="1034" t="e">
        <f>NA()</f>
        <v>#N/A</v>
      </c>
      <c r="C50" s="1034">
        <f>IF(ISNUMBER('実質公債費比率（分子）の構造'!K$53),'実質公債費比率（分子）の構造'!K$53,NA())</f>
        <v>164</v>
      </c>
      <c r="D50" s="1034" t="e">
        <f>NA()</f>
        <v>#N/A</v>
      </c>
      <c r="E50" s="1034" t="e">
        <f>NA()</f>
        <v>#N/A</v>
      </c>
      <c r="F50" s="1034">
        <f>IF(ISNUMBER('実質公債費比率（分子）の構造'!L$53),'実質公債費比率（分子）の構造'!L$53,NA())</f>
        <v>163</v>
      </c>
      <c r="G50" s="1034" t="e">
        <f>NA()</f>
        <v>#N/A</v>
      </c>
      <c r="H50" s="1034" t="e">
        <f>NA()</f>
        <v>#N/A</v>
      </c>
      <c r="I50" s="1034">
        <f>IF(ISNUMBER('実質公債費比率（分子）の構造'!M$53),'実質公債費比率（分子）の構造'!M$53,NA())</f>
        <v>169</v>
      </c>
      <c r="J50" s="1034" t="e">
        <f>NA()</f>
        <v>#N/A</v>
      </c>
      <c r="K50" s="1034" t="e">
        <f>NA()</f>
        <v>#N/A</v>
      </c>
      <c r="L50" s="1034">
        <f>IF(ISNUMBER('実質公債費比率（分子）の構造'!N$53),'実質公債費比率（分子）の構造'!N$53,NA())</f>
        <v>198</v>
      </c>
      <c r="M50" s="1034" t="e">
        <f>NA()</f>
        <v>#N/A</v>
      </c>
      <c r="N50" s="1034" t="e">
        <f>NA()</f>
        <v>#N/A</v>
      </c>
      <c r="O50" s="1034">
        <f>IF(ISNUMBER('実質公債費比率（分子）の構造'!O$53),'実質公債費比率（分子）の構造'!O$53,NA())</f>
        <v>187</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41</v>
      </c>
      <c r="B56" s="1033"/>
      <c r="C56" s="1033"/>
      <c r="D56" s="1033">
        <f>'将来負担比率（分子）の構造'!I$52</f>
        <v>3403</v>
      </c>
      <c r="E56" s="1033"/>
      <c r="F56" s="1033"/>
      <c r="G56" s="1033">
        <f>'将来負担比率（分子）の構造'!J$52</f>
        <v>3733</v>
      </c>
      <c r="H56" s="1033"/>
      <c r="I56" s="1033"/>
      <c r="J56" s="1033">
        <f>'将来負担比率（分子）の構造'!K$52</f>
        <v>3808</v>
      </c>
      <c r="K56" s="1033"/>
      <c r="L56" s="1033"/>
      <c r="M56" s="1033">
        <f>'将来負担比率（分子）の構造'!L$52</f>
        <v>3763</v>
      </c>
      <c r="N56" s="1033"/>
      <c r="O56" s="1033"/>
      <c r="P56" s="1033">
        <f>'将来負担比率（分子）の構造'!M$52</f>
        <v>3651</v>
      </c>
    </row>
    <row r="57" spans="1:16">
      <c r="A57" s="1033" t="s">
        <v>93</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89</v>
      </c>
      <c r="B58" s="1033"/>
      <c r="C58" s="1033"/>
      <c r="D58" s="1033">
        <f>'将来負担比率（分子）の構造'!I$50</f>
        <v>1498</v>
      </c>
      <c r="E58" s="1033"/>
      <c r="F58" s="1033"/>
      <c r="G58" s="1033">
        <f>'将来負担比率（分子）の構造'!J$50</f>
        <v>1730</v>
      </c>
      <c r="H58" s="1033"/>
      <c r="I58" s="1033"/>
      <c r="J58" s="1033">
        <f>'将来負担比率（分子）の構造'!K$50</f>
        <v>1793</v>
      </c>
      <c r="K58" s="1033"/>
      <c r="L58" s="1033"/>
      <c r="M58" s="1033">
        <f>'将来負担比率（分子）の構造'!L$50</f>
        <v>1698</v>
      </c>
      <c r="N58" s="1033"/>
      <c r="O58" s="1033"/>
      <c r="P58" s="1033">
        <f>'将来負担比率（分子）の構造'!M$50</f>
        <v>1489</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79</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601</v>
      </c>
      <c r="C62" s="1033"/>
      <c r="D62" s="1033"/>
      <c r="E62" s="1033">
        <f>'将来負担比率（分子）の構造'!J$45</f>
        <v>542</v>
      </c>
      <c r="F62" s="1033"/>
      <c r="G62" s="1033"/>
      <c r="H62" s="1033">
        <f>'将来負担比率（分子）の構造'!K$45</f>
        <v>487</v>
      </c>
      <c r="I62" s="1033"/>
      <c r="J62" s="1033"/>
      <c r="K62" s="1033">
        <f>'将来負担比率（分子）の構造'!L$45</f>
        <v>492</v>
      </c>
      <c r="L62" s="1033"/>
      <c r="M62" s="1033"/>
      <c r="N62" s="1033">
        <f>'将来負担比率（分子）の構造'!M$45</f>
        <v>423</v>
      </c>
      <c r="O62" s="1033"/>
      <c r="P62" s="1033"/>
    </row>
    <row r="63" spans="1:16">
      <c r="A63" s="1033" t="s">
        <v>71</v>
      </c>
      <c r="B63" s="1033">
        <f>'将来負担比率（分子）の構造'!I$44</f>
        <v>259</v>
      </c>
      <c r="C63" s="1033"/>
      <c r="D63" s="1033"/>
      <c r="E63" s="1033">
        <f>'将来負担比率（分子）の構造'!J$44</f>
        <v>234</v>
      </c>
      <c r="F63" s="1033"/>
      <c r="G63" s="1033"/>
      <c r="H63" s="1033">
        <f>'将来負担比率（分子）の構造'!K$44</f>
        <v>206</v>
      </c>
      <c r="I63" s="1033"/>
      <c r="J63" s="1033"/>
      <c r="K63" s="1033">
        <f>'将来負担比率（分子）の構造'!L$44</f>
        <v>186</v>
      </c>
      <c r="L63" s="1033"/>
      <c r="M63" s="1033"/>
      <c r="N63" s="1033">
        <f>'将来負担比率（分子）の構造'!M$44</f>
        <v>156</v>
      </c>
      <c r="O63" s="1033"/>
      <c r="P63" s="1033"/>
    </row>
    <row r="64" spans="1:16">
      <c r="A64" s="1033" t="s">
        <v>69</v>
      </c>
      <c r="B64" s="1033">
        <f>'将来負担比率（分子）の構造'!I$43</f>
        <v>1278</v>
      </c>
      <c r="C64" s="1033"/>
      <c r="D64" s="1033"/>
      <c r="E64" s="1033">
        <f>'将来負担比率（分子）の構造'!J$43</f>
        <v>1294</v>
      </c>
      <c r="F64" s="1033"/>
      <c r="G64" s="1033"/>
      <c r="H64" s="1033">
        <f>'将来負担比率（分子）の構造'!K$43</f>
        <v>1300</v>
      </c>
      <c r="I64" s="1033"/>
      <c r="J64" s="1033"/>
      <c r="K64" s="1033">
        <f>'将来負担比率（分子）の構造'!L$43</f>
        <v>1291</v>
      </c>
      <c r="L64" s="1033"/>
      <c r="M64" s="1033"/>
      <c r="N64" s="1033">
        <f>'将来負担比率（分子）の構造'!M$43</f>
        <v>1221</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3379</v>
      </c>
      <c r="C66" s="1033"/>
      <c r="D66" s="1033"/>
      <c r="E66" s="1033">
        <f>'将来負担比率（分子）の構造'!J$41</f>
        <v>4012</v>
      </c>
      <c r="F66" s="1033"/>
      <c r="G66" s="1033"/>
      <c r="H66" s="1033">
        <f>'将来負担比率（分子）の構造'!K$41</f>
        <v>4471</v>
      </c>
      <c r="I66" s="1033"/>
      <c r="J66" s="1033"/>
      <c r="K66" s="1033">
        <f>'将来負担比率（分子）の構造'!L$41</f>
        <v>4409</v>
      </c>
      <c r="L66" s="1033"/>
      <c r="M66" s="1033"/>
      <c r="N66" s="1033">
        <f>'将来負担比率（分子）の構造'!M$41</f>
        <v>4289</v>
      </c>
      <c r="O66" s="1033"/>
      <c r="P66" s="1033"/>
    </row>
    <row r="67" spans="1:16">
      <c r="A67" s="1033" t="s">
        <v>95</v>
      </c>
      <c r="B67" s="1033" t="e">
        <f>NA()</f>
        <v>#N/A</v>
      </c>
      <c r="C67" s="1033">
        <f>IF(ISNUMBER('将来負担比率（分子）の構造'!I$53),IF('将来負担比率（分子）の構造'!I$53&lt;0,0,'将来負担比率（分子）の構造'!I$53),NA())</f>
        <v>615</v>
      </c>
      <c r="D67" s="1033" t="e">
        <f>NA()</f>
        <v>#N/A</v>
      </c>
      <c r="E67" s="1033" t="e">
        <f>NA()</f>
        <v>#N/A</v>
      </c>
      <c r="F67" s="1033">
        <f>IF(ISNUMBER('将来負担比率（分子）の構造'!J$53),IF('将来負担比率（分子）の構造'!J$53&lt;0,0,'将来負担比率（分子）の構造'!J$53),NA())</f>
        <v>619</v>
      </c>
      <c r="G67" s="1033" t="e">
        <f>NA()</f>
        <v>#N/A</v>
      </c>
      <c r="H67" s="1033" t="e">
        <f>NA()</f>
        <v>#N/A</v>
      </c>
      <c r="I67" s="1033">
        <f>IF(ISNUMBER('将来負担比率（分子）の構造'!K$53),IF('将来負担比率（分子）の構造'!K$53&lt;0,0,'将来負担比率（分子）の構造'!K$53),NA())</f>
        <v>864</v>
      </c>
      <c r="J67" s="1033" t="e">
        <f>NA()</f>
        <v>#N/A</v>
      </c>
      <c r="K67" s="1033" t="e">
        <f>NA()</f>
        <v>#N/A</v>
      </c>
      <c r="L67" s="1033">
        <f>IF(ISNUMBER('将来負担比率（分子）の構造'!L$53),IF('将来負担比率（分子）の構造'!L$53&lt;0,0,'将来負担比率（分子）の構造'!L$53),NA())</f>
        <v>917</v>
      </c>
      <c r="M67" s="1033" t="e">
        <f>NA()</f>
        <v>#N/A</v>
      </c>
      <c r="N67" s="1033" t="e">
        <f>NA()</f>
        <v>#N/A</v>
      </c>
      <c r="O67" s="1033">
        <f>IF(ISNUMBER('将来負担比率（分子）の構造'!M$53),IF('将来負担比率（分子）の構造'!M$53&lt;0,0,'将来負担比率（分子）の構造'!M$53),NA())</f>
        <v>947</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1291</v>
      </c>
      <c r="C72" s="1037">
        <f>基金残高に係る経年分析!G55</f>
        <v>1217</v>
      </c>
      <c r="D72" s="1037">
        <f>基金残高に係る経年分析!H55</f>
        <v>1102</v>
      </c>
    </row>
    <row r="73" spans="1:16">
      <c r="A73" s="1035" t="s">
        <v>126</v>
      </c>
      <c r="B73" s="1037">
        <f>基金残高に係る経年分析!F56</f>
        <v>117</v>
      </c>
      <c r="C73" s="1037">
        <f>基金残高に係る経年分析!G56</f>
        <v>122</v>
      </c>
      <c r="D73" s="1037">
        <f>基金残高に係る経年分析!H56</f>
        <v>145</v>
      </c>
    </row>
    <row r="74" spans="1:16">
      <c r="A74" s="1035" t="s">
        <v>128</v>
      </c>
      <c r="B74" s="1037">
        <f>基金残高に係る経年分析!F57</f>
        <v>75</v>
      </c>
      <c r="C74" s="1037">
        <f>基金残高に係る経年分析!G57</f>
        <v>80</v>
      </c>
      <c r="D74" s="1037">
        <f>基金残高に係る経年分析!H57</f>
        <v>90</v>
      </c>
    </row>
  </sheetData>
  <sheetProtection algorithmName="SHA-512" hashValue="8r9ZZKRflaeaZKhKnd5hIYWJeluKLNEPPedlzyJSb2950g1iafpXRh81tpEcq6tXKsHBVD8VIQSCn7ygUUG9zA==" saltValue="RN0QRWsrbIB+6qa2usoRa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225</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1174505</v>
      </c>
      <c r="S5" s="276"/>
      <c r="T5" s="276"/>
      <c r="U5" s="276"/>
      <c r="V5" s="276"/>
      <c r="W5" s="276"/>
      <c r="X5" s="276"/>
      <c r="Y5" s="278"/>
      <c r="Z5" s="281">
        <v>24.8</v>
      </c>
      <c r="AA5" s="281"/>
      <c r="AB5" s="281"/>
      <c r="AC5" s="281"/>
      <c r="AD5" s="286">
        <v>1174505</v>
      </c>
      <c r="AE5" s="286"/>
      <c r="AF5" s="286"/>
      <c r="AG5" s="286"/>
      <c r="AH5" s="286"/>
      <c r="AI5" s="286"/>
      <c r="AJ5" s="286"/>
      <c r="AK5" s="286"/>
      <c r="AL5" s="291">
        <v>41</v>
      </c>
      <c r="AM5" s="293"/>
      <c r="AN5" s="293"/>
      <c r="AO5" s="295"/>
      <c r="AP5" s="260" t="s">
        <v>317</v>
      </c>
      <c r="AQ5" s="265"/>
      <c r="AR5" s="265"/>
      <c r="AS5" s="265"/>
      <c r="AT5" s="265"/>
      <c r="AU5" s="265"/>
      <c r="AV5" s="265"/>
      <c r="AW5" s="265"/>
      <c r="AX5" s="265"/>
      <c r="AY5" s="265"/>
      <c r="AZ5" s="265"/>
      <c r="BA5" s="265"/>
      <c r="BB5" s="265"/>
      <c r="BC5" s="265"/>
      <c r="BD5" s="265"/>
      <c r="BE5" s="265"/>
      <c r="BF5" s="268"/>
      <c r="BG5" s="274">
        <v>1174505</v>
      </c>
      <c r="BH5" s="217"/>
      <c r="BI5" s="217"/>
      <c r="BJ5" s="217"/>
      <c r="BK5" s="217"/>
      <c r="BL5" s="217"/>
      <c r="BM5" s="217"/>
      <c r="BN5" s="279"/>
      <c r="BO5" s="282">
        <v>100</v>
      </c>
      <c r="BP5" s="282"/>
      <c r="BQ5" s="282"/>
      <c r="BR5" s="282"/>
      <c r="BS5" s="287">
        <v>19813</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310</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42016</v>
      </c>
      <c r="S6" s="217"/>
      <c r="T6" s="217"/>
      <c r="U6" s="217"/>
      <c r="V6" s="217"/>
      <c r="W6" s="217"/>
      <c r="X6" s="217"/>
      <c r="Y6" s="279"/>
      <c r="Z6" s="282">
        <v>0.9</v>
      </c>
      <c r="AA6" s="282"/>
      <c r="AB6" s="282"/>
      <c r="AC6" s="282"/>
      <c r="AD6" s="287">
        <v>42016</v>
      </c>
      <c r="AE6" s="287"/>
      <c r="AF6" s="287"/>
      <c r="AG6" s="287"/>
      <c r="AH6" s="287"/>
      <c r="AI6" s="287"/>
      <c r="AJ6" s="287"/>
      <c r="AK6" s="287"/>
      <c r="AL6" s="283">
        <v>1.5</v>
      </c>
      <c r="AM6" s="238"/>
      <c r="AN6" s="238"/>
      <c r="AO6" s="296"/>
      <c r="AP6" s="261" t="s">
        <v>103</v>
      </c>
      <c r="AQ6" s="1"/>
      <c r="AR6" s="1"/>
      <c r="AS6" s="1"/>
      <c r="AT6" s="1"/>
      <c r="AU6" s="1"/>
      <c r="AV6" s="1"/>
      <c r="AW6" s="1"/>
      <c r="AX6" s="1"/>
      <c r="AY6" s="1"/>
      <c r="AZ6" s="1"/>
      <c r="BA6" s="1"/>
      <c r="BB6" s="1"/>
      <c r="BC6" s="1"/>
      <c r="BD6" s="1"/>
      <c r="BE6" s="1"/>
      <c r="BF6" s="269"/>
      <c r="BG6" s="274">
        <v>1174505</v>
      </c>
      <c r="BH6" s="217"/>
      <c r="BI6" s="217"/>
      <c r="BJ6" s="217"/>
      <c r="BK6" s="217"/>
      <c r="BL6" s="217"/>
      <c r="BM6" s="217"/>
      <c r="BN6" s="279"/>
      <c r="BO6" s="282">
        <v>100</v>
      </c>
      <c r="BP6" s="282"/>
      <c r="BQ6" s="282"/>
      <c r="BR6" s="282"/>
      <c r="BS6" s="287">
        <v>19813</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61150</v>
      </c>
      <c r="CS6" s="217"/>
      <c r="CT6" s="217"/>
      <c r="CU6" s="217"/>
      <c r="CV6" s="217"/>
      <c r="CW6" s="217"/>
      <c r="CX6" s="217"/>
      <c r="CY6" s="279"/>
      <c r="CZ6" s="291">
        <v>1.4</v>
      </c>
      <c r="DA6" s="293"/>
      <c r="DB6" s="293"/>
      <c r="DC6" s="337"/>
      <c r="DD6" s="288" t="s">
        <v>195</v>
      </c>
      <c r="DE6" s="217"/>
      <c r="DF6" s="217"/>
      <c r="DG6" s="217"/>
      <c r="DH6" s="217"/>
      <c r="DI6" s="217"/>
      <c r="DJ6" s="217"/>
      <c r="DK6" s="217"/>
      <c r="DL6" s="217"/>
      <c r="DM6" s="217"/>
      <c r="DN6" s="217"/>
      <c r="DO6" s="217"/>
      <c r="DP6" s="279"/>
      <c r="DQ6" s="288">
        <v>61150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424</v>
      </c>
      <c r="S7" s="217"/>
      <c r="T7" s="217"/>
      <c r="U7" s="217"/>
      <c r="V7" s="217"/>
      <c r="W7" s="217"/>
      <c r="X7" s="217"/>
      <c r="Y7" s="279"/>
      <c r="Z7" s="282">
        <v>0</v>
      </c>
      <c r="AA7" s="282"/>
      <c r="AB7" s="282"/>
      <c r="AC7" s="282"/>
      <c r="AD7" s="287">
        <v>424</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426941</v>
      </c>
      <c r="BH7" s="217"/>
      <c r="BI7" s="217"/>
      <c r="BJ7" s="217"/>
      <c r="BK7" s="217"/>
      <c r="BL7" s="217"/>
      <c r="BM7" s="217"/>
      <c r="BN7" s="279"/>
      <c r="BO7" s="282">
        <v>36.4</v>
      </c>
      <c r="BP7" s="282"/>
      <c r="BQ7" s="282"/>
      <c r="BR7" s="282"/>
      <c r="BS7" s="287">
        <v>16428</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908505</v>
      </c>
      <c r="CS7" s="217"/>
      <c r="CT7" s="217"/>
      <c r="CU7" s="217"/>
      <c r="CV7" s="217"/>
      <c r="CW7" s="217"/>
      <c r="CX7" s="217"/>
      <c r="CY7" s="279"/>
      <c r="CZ7" s="282">
        <v>20.399999999999999</v>
      </c>
      <c r="DA7" s="282"/>
      <c r="DB7" s="282"/>
      <c r="DC7" s="282"/>
      <c r="DD7" s="288">
        <v>1500</v>
      </c>
      <c r="DE7" s="217"/>
      <c r="DF7" s="217"/>
      <c r="DG7" s="217"/>
      <c r="DH7" s="217"/>
      <c r="DI7" s="217"/>
      <c r="DJ7" s="217"/>
      <c r="DK7" s="217"/>
      <c r="DL7" s="217"/>
      <c r="DM7" s="217"/>
      <c r="DN7" s="217"/>
      <c r="DO7" s="217"/>
      <c r="DP7" s="279"/>
      <c r="DQ7" s="288">
        <v>818145</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8105</v>
      </c>
      <c r="S8" s="217"/>
      <c r="T8" s="217"/>
      <c r="U8" s="217"/>
      <c r="V8" s="217"/>
      <c r="W8" s="217"/>
      <c r="X8" s="217"/>
      <c r="Y8" s="279"/>
      <c r="Z8" s="282">
        <v>0.2</v>
      </c>
      <c r="AA8" s="282"/>
      <c r="AB8" s="282"/>
      <c r="AC8" s="282"/>
      <c r="AD8" s="287">
        <v>8105</v>
      </c>
      <c r="AE8" s="287"/>
      <c r="AF8" s="287"/>
      <c r="AG8" s="287"/>
      <c r="AH8" s="287"/>
      <c r="AI8" s="287"/>
      <c r="AJ8" s="287"/>
      <c r="AK8" s="287"/>
      <c r="AL8" s="283">
        <v>0.3</v>
      </c>
      <c r="AM8" s="238"/>
      <c r="AN8" s="238"/>
      <c r="AO8" s="296"/>
      <c r="AP8" s="261" t="s">
        <v>121</v>
      </c>
      <c r="AQ8" s="1"/>
      <c r="AR8" s="1"/>
      <c r="AS8" s="1"/>
      <c r="AT8" s="1"/>
      <c r="AU8" s="1"/>
      <c r="AV8" s="1"/>
      <c r="AW8" s="1"/>
      <c r="AX8" s="1"/>
      <c r="AY8" s="1"/>
      <c r="AZ8" s="1"/>
      <c r="BA8" s="1"/>
      <c r="BB8" s="1"/>
      <c r="BC8" s="1"/>
      <c r="BD8" s="1"/>
      <c r="BE8" s="1"/>
      <c r="BF8" s="269"/>
      <c r="BG8" s="274">
        <v>12048</v>
      </c>
      <c r="BH8" s="217"/>
      <c r="BI8" s="217"/>
      <c r="BJ8" s="217"/>
      <c r="BK8" s="217"/>
      <c r="BL8" s="217"/>
      <c r="BM8" s="217"/>
      <c r="BN8" s="279"/>
      <c r="BO8" s="282">
        <v>1</v>
      </c>
      <c r="BP8" s="282"/>
      <c r="BQ8" s="282"/>
      <c r="BR8" s="282"/>
      <c r="BS8" s="287" t="s">
        <v>195</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1284969</v>
      </c>
      <c r="CS8" s="217"/>
      <c r="CT8" s="217"/>
      <c r="CU8" s="217"/>
      <c r="CV8" s="217"/>
      <c r="CW8" s="217"/>
      <c r="CX8" s="217"/>
      <c r="CY8" s="279"/>
      <c r="CZ8" s="282">
        <v>28.8</v>
      </c>
      <c r="DA8" s="282"/>
      <c r="DB8" s="282"/>
      <c r="DC8" s="282"/>
      <c r="DD8" s="288">
        <v>23950</v>
      </c>
      <c r="DE8" s="217"/>
      <c r="DF8" s="217"/>
      <c r="DG8" s="217"/>
      <c r="DH8" s="217"/>
      <c r="DI8" s="217"/>
      <c r="DJ8" s="217"/>
      <c r="DK8" s="217"/>
      <c r="DL8" s="217"/>
      <c r="DM8" s="217"/>
      <c r="DN8" s="217"/>
      <c r="DO8" s="217"/>
      <c r="DP8" s="279"/>
      <c r="DQ8" s="288">
        <v>818848</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11636</v>
      </c>
      <c r="S9" s="217"/>
      <c r="T9" s="217"/>
      <c r="U9" s="217"/>
      <c r="V9" s="217"/>
      <c r="W9" s="217"/>
      <c r="X9" s="217"/>
      <c r="Y9" s="279"/>
      <c r="Z9" s="282">
        <v>0.2</v>
      </c>
      <c r="AA9" s="282"/>
      <c r="AB9" s="282"/>
      <c r="AC9" s="282"/>
      <c r="AD9" s="287">
        <v>11636</v>
      </c>
      <c r="AE9" s="287"/>
      <c r="AF9" s="287"/>
      <c r="AG9" s="287"/>
      <c r="AH9" s="287"/>
      <c r="AI9" s="287"/>
      <c r="AJ9" s="287"/>
      <c r="AK9" s="287"/>
      <c r="AL9" s="283">
        <v>0.4</v>
      </c>
      <c r="AM9" s="238"/>
      <c r="AN9" s="238"/>
      <c r="AO9" s="296"/>
      <c r="AP9" s="261" t="s">
        <v>334</v>
      </c>
      <c r="AQ9" s="1"/>
      <c r="AR9" s="1"/>
      <c r="AS9" s="1"/>
      <c r="AT9" s="1"/>
      <c r="AU9" s="1"/>
      <c r="AV9" s="1"/>
      <c r="AW9" s="1"/>
      <c r="AX9" s="1"/>
      <c r="AY9" s="1"/>
      <c r="AZ9" s="1"/>
      <c r="BA9" s="1"/>
      <c r="BB9" s="1"/>
      <c r="BC9" s="1"/>
      <c r="BD9" s="1"/>
      <c r="BE9" s="1"/>
      <c r="BF9" s="269"/>
      <c r="BG9" s="274">
        <v>334101</v>
      </c>
      <c r="BH9" s="217"/>
      <c r="BI9" s="217"/>
      <c r="BJ9" s="217"/>
      <c r="BK9" s="217"/>
      <c r="BL9" s="217"/>
      <c r="BM9" s="217"/>
      <c r="BN9" s="279"/>
      <c r="BO9" s="282">
        <v>28.4</v>
      </c>
      <c r="BP9" s="282"/>
      <c r="BQ9" s="282"/>
      <c r="BR9" s="282"/>
      <c r="BS9" s="287" t="s">
        <v>195</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420891</v>
      </c>
      <c r="CS9" s="217"/>
      <c r="CT9" s="217"/>
      <c r="CU9" s="217"/>
      <c r="CV9" s="217"/>
      <c r="CW9" s="217"/>
      <c r="CX9" s="217"/>
      <c r="CY9" s="279"/>
      <c r="CZ9" s="282">
        <v>9.4</v>
      </c>
      <c r="DA9" s="282"/>
      <c r="DB9" s="282"/>
      <c r="DC9" s="282"/>
      <c r="DD9" s="288">
        <v>1247</v>
      </c>
      <c r="DE9" s="217"/>
      <c r="DF9" s="217"/>
      <c r="DG9" s="217"/>
      <c r="DH9" s="217"/>
      <c r="DI9" s="217"/>
      <c r="DJ9" s="217"/>
      <c r="DK9" s="217"/>
      <c r="DL9" s="217"/>
      <c r="DM9" s="217"/>
      <c r="DN9" s="217"/>
      <c r="DO9" s="217"/>
      <c r="DP9" s="279"/>
      <c r="DQ9" s="288">
        <v>283022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21754</v>
      </c>
      <c r="BH10" s="217"/>
      <c r="BI10" s="217"/>
      <c r="BJ10" s="217"/>
      <c r="BK10" s="217"/>
      <c r="BL10" s="217"/>
      <c r="BM10" s="217"/>
      <c r="BN10" s="279"/>
      <c r="BO10" s="282">
        <v>1.9</v>
      </c>
      <c r="BP10" s="282"/>
      <c r="BQ10" s="282"/>
      <c r="BR10" s="282"/>
      <c r="BS10" s="287" t="s">
        <v>195</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560</v>
      </c>
      <c r="CS10" s="217"/>
      <c r="CT10" s="217"/>
      <c r="CU10" s="217"/>
      <c r="CV10" s="217"/>
      <c r="CW10" s="217"/>
      <c r="CX10" s="217"/>
      <c r="CY10" s="279"/>
      <c r="CZ10" s="282">
        <v>0</v>
      </c>
      <c r="DA10" s="282"/>
      <c r="DB10" s="282"/>
      <c r="DC10" s="282"/>
      <c r="DD10" s="288" t="s">
        <v>195</v>
      </c>
      <c r="DE10" s="217"/>
      <c r="DF10" s="217"/>
      <c r="DG10" s="217"/>
      <c r="DH10" s="217"/>
      <c r="DI10" s="217"/>
      <c r="DJ10" s="217"/>
      <c r="DK10" s="217"/>
      <c r="DL10" s="217"/>
      <c r="DM10" s="217"/>
      <c r="DN10" s="217"/>
      <c r="DO10" s="217"/>
      <c r="DP10" s="279"/>
      <c r="DQ10" s="288">
        <v>560</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189263</v>
      </c>
      <c r="S11" s="217"/>
      <c r="T11" s="217"/>
      <c r="U11" s="217"/>
      <c r="V11" s="217"/>
      <c r="W11" s="217"/>
      <c r="X11" s="217"/>
      <c r="Y11" s="279"/>
      <c r="Z11" s="283">
        <v>4</v>
      </c>
      <c r="AA11" s="238"/>
      <c r="AB11" s="238"/>
      <c r="AC11" s="285"/>
      <c r="AD11" s="288">
        <v>189263</v>
      </c>
      <c r="AE11" s="217"/>
      <c r="AF11" s="217"/>
      <c r="AG11" s="217"/>
      <c r="AH11" s="217"/>
      <c r="AI11" s="217"/>
      <c r="AJ11" s="217"/>
      <c r="AK11" s="279"/>
      <c r="AL11" s="283">
        <v>6.6</v>
      </c>
      <c r="AM11" s="238"/>
      <c r="AN11" s="238"/>
      <c r="AO11" s="296"/>
      <c r="AP11" s="261" t="s">
        <v>339</v>
      </c>
      <c r="AQ11" s="1"/>
      <c r="AR11" s="1"/>
      <c r="AS11" s="1"/>
      <c r="AT11" s="1"/>
      <c r="AU11" s="1"/>
      <c r="AV11" s="1"/>
      <c r="AW11" s="1"/>
      <c r="AX11" s="1"/>
      <c r="AY11" s="1"/>
      <c r="AZ11" s="1"/>
      <c r="BA11" s="1"/>
      <c r="BB11" s="1"/>
      <c r="BC11" s="1"/>
      <c r="BD11" s="1"/>
      <c r="BE11" s="1"/>
      <c r="BF11" s="269"/>
      <c r="BG11" s="274">
        <v>59038</v>
      </c>
      <c r="BH11" s="217"/>
      <c r="BI11" s="217"/>
      <c r="BJ11" s="217"/>
      <c r="BK11" s="217"/>
      <c r="BL11" s="217"/>
      <c r="BM11" s="217"/>
      <c r="BN11" s="279"/>
      <c r="BO11" s="282">
        <v>5</v>
      </c>
      <c r="BP11" s="282"/>
      <c r="BQ11" s="282"/>
      <c r="BR11" s="282"/>
      <c r="BS11" s="287">
        <v>16428</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117289</v>
      </c>
      <c r="CS11" s="217"/>
      <c r="CT11" s="217"/>
      <c r="CU11" s="217"/>
      <c r="CV11" s="217"/>
      <c r="CW11" s="217"/>
      <c r="CX11" s="217"/>
      <c r="CY11" s="279"/>
      <c r="CZ11" s="282">
        <v>2.6</v>
      </c>
      <c r="DA11" s="282"/>
      <c r="DB11" s="282"/>
      <c r="DC11" s="282"/>
      <c r="DD11" s="288">
        <v>7061</v>
      </c>
      <c r="DE11" s="217"/>
      <c r="DF11" s="217"/>
      <c r="DG11" s="217"/>
      <c r="DH11" s="217"/>
      <c r="DI11" s="217"/>
      <c r="DJ11" s="217"/>
      <c r="DK11" s="217"/>
      <c r="DL11" s="217"/>
      <c r="DM11" s="217"/>
      <c r="DN11" s="217"/>
      <c r="DO11" s="217"/>
      <c r="DP11" s="279"/>
      <c r="DQ11" s="288">
        <v>80623</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343</v>
      </c>
      <c r="AQ12" s="1"/>
      <c r="AR12" s="1"/>
      <c r="AS12" s="1"/>
      <c r="AT12" s="1"/>
      <c r="AU12" s="1"/>
      <c r="AV12" s="1"/>
      <c r="AW12" s="1"/>
      <c r="AX12" s="1"/>
      <c r="AY12" s="1"/>
      <c r="AZ12" s="1"/>
      <c r="BA12" s="1"/>
      <c r="BB12" s="1"/>
      <c r="BC12" s="1"/>
      <c r="BD12" s="1"/>
      <c r="BE12" s="1"/>
      <c r="BF12" s="269"/>
      <c r="BG12" s="274">
        <v>651038</v>
      </c>
      <c r="BH12" s="217"/>
      <c r="BI12" s="217"/>
      <c r="BJ12" s="217"/>
      <c r="BK12" s="217"/>
      <c r="BL12" s="217"/>
      <c r="BM12" s="217"/>
      <c r="BN12" s="279"/>
      <c r="BO12" s="282">
        <v>55.4</v>
      </c>
      <c r="BP12" s="282"/>
      <c r="BQ12" s="282"/>
      <c r="BR12" s="282"/>
      <c r="BS12" s="287" t="s">
        <v>195</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87148</v>
      </c>
      <c r="CS12" s="217"/>
      <c r="CT12" s="217"/>
      <c r="CU12" s="217"/>
      <c r="CV12" s="217"/>
      <c r="CW12" s="217"/>
      <c r="CX12" s="217"/>
      <c r="CY12" s="279"/>
      <c r="CZ12" s="282">
        <v>2</v>
      </c>
      <c r="DA12" s="282"/>
      <c r="DB12" s="282"/>
      <c r="DC12" s="282"/>
      <c r="DD12" s="288">
        <v>5471</v>
      </c>
      <c r="DE12" s="217"/>
      <c r="DF12" s="217"/>
      <c r="DG12" s="217"/>
      <c r="DH12" s="217"/>
      <c r="DI12" s="217"/>
      <c r="DJ12" s="217"/>
      <c r="DK12" s="217"/>
      <c r="DL12" s="217"/>
      <c r="DM12" s="217"/>
      <c r="DN12" s="217"/>
      <c r="DO12" s="217"/>
      <c r="DP12" s="279"/>
      <c r="DQ12" s="288">
        <v>67877</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347</v>
      </c>
      <c r="AQ13" s="1"/>
      <c r="AR13" s="1"/>
      <c r="AS13" s="1"/>
      <c r="AT13" s="1"/>
      <c r="AU13" s="1"/>
      <c r="AV13" s="1"/>
      <c r="AW13" s="1"/>
      <c r="AX13" s="1"/>
      <c r="AY13" s="1"/>
      <c r="AZ13" s="1"/>
      <c r="BA13" s="1"/>
      <c r="BB13" s="1"/>
      <c r="BC13" s="1"/>
      <c r="BD13" s="1"/>
      <c r="BE13" s="1"/>
      <c r="BF13" s="269"/>
      <c r="BG13" s="274">
        <v>650472</v>
      </c>
      <c r="BH13" s="217"/>
      <c r="BI13" s="217"/>
      <c r="BJ13" s="217"/>
      <c r="BK13" s="217"/>
      <c r="BL13" s="217"/>
      <c r="BM13" s="217"/>
      <c r="BN13" s="279"/>
      <c r="BO13" s="282">
        <v>55.4</v>
      </c>
      <c r="BP13" s="282"/>
      <c r="BQ13" s="282"/>
      <c r="BR13" s="282"/>
      <c r="BS13" s="287" t="s">
        <v>195</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605818</v>
      </c>
      <c r="CS13" s="217"/>
      <c r="CT13" s="217"/>
      <c r="CU13" s="217"/>
      <c r="CV13" s="217"/>
      <c r="CW13" s="217"/>
      <c r="CX13" s="217"/>
      <c r="CY13" s="279"/>
      <c r="CZ13" s="282">
        <v>13.6</v>
      </c>
      <c r="DA13" s="282"/>
      <c r="DB13" s="282"/>
      <c r="DC13" s="282"/>
      <c r="DD13" s="288">
        <v>283135</v>
      </c>
      <c r="DE13" s="217"/>
      <c r="DF13" s="217"/>
      <c r="DG13" s="217"/>
      <c r="DH13" s="217"/>
      <c r="DI13" s="217"/>
      <c r="DJ13" s="217"/>
      <c r="DK13" s="217"/>
      <c r="DL13" s="217"/>
      <c r="DM13" s="217"/>
      <c r="DN13" s="217"/>
      <c r="DO13" s="217"/>
      <c r="DP13" s="279"/>
      <c r="DQ13" s="288">
        <v>496101</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211</v>
      </c>
      <c r="AQ14" s="1"/>
      <c r="AR14" s="1"/>
      <c r="AS14" s="1"/>
      <c r="AT14" s="1"/>
      <c r="AU14" s="1"/>
      <c r="AV14" s="1"/>
      <c r="AW14" s="1"/>
      <c r="AX14" s="1"/>
      <c r="AY14" s="1"/>
      <c r="AZ14" s="1"/>
      <c r="BA14" s="1"/>
      <c r="BB14" s="1"/>
      <c r="BC14" s="1"/>
      <c r="BD14" s="1"/>
      <c r="BE14" s="1"/>
      <c r="BF14" s="269"/>
      <c r="BG14" s="274">
        <v>37330</v>
      </c>
      <c r="BH14" s="217"/>
      <c r="BI14" s="217"/>
      <c r="BJ14" s="217"/>
      <c r="BK14" s="217"/>
      <c r="BL14" s="217"/>
      <c r="BM14" s="217"/>
      <c r="BN14" s="279"/>
      <c r="BO14" s="282">
        <v>3.2</v>
      </c>
      <c r="BP14" s="282"/>
      <c r="BQ14" s="282"/>
      <c r="BR14" s="282"/>
      <c r="BS14" s="287" t="s">
        <v>195</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216409</v>
      </c>
      <c r="CS14" s="217"/>
      <c r="CT14" s="217"/>
      <c r="CU14" s="217"/>
      <c r="CV14" s="217"/>
      <c r="CW14" s="217"/>
      <c r="CX14" s="217"/>
      <c r="CY14" s="279"/>
      <c r="CZ14" s="282">
        <v>4.9000000000000004</v>
      </c>
      <c r="DA14" s="282"/>
      <c r="DB14" s="282"/>
      <c r="DC14" s="282"/>
      <c r="DD14" s="288" t="s">
        <v>195</v>
      </c>
      <c r="DE14" s="217"/>
      <c r="DF14" s="217"/>
      <c r="DG14" s="217"/>
      <c r="DH14" s="217"/>
      <c r="DI14" s="217"/>
      <c r="DJ14" s="217"/>
      <c r="DK14" s="217"/>
      <c r="DL14" s="217"/>
      <c r="DM14" s="217"/>
      <c r="DN14" s="217"/>
      <c r="DO14" s="217"/>
      <c r="DP14" s="279"/>
      <c r="DQ14" s="288">
        <v>213497</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6383</v>
      </c>
      <c r="S15" s="217"/>
      <c r="T15" s="217"/>
      <c r="U15" s="217"/>
      <c r="V15" s="217"/>
      <c r="W15" s="217"/>
      <c r="X15" s="217"/>
      <c r="Y15" s="279"/>
      <c r="Z15" s="282">
        <v>0.1</v>
      </c>
      <c r="AA15" s="282"/>
      <c r="AB15" s="282"/>
      <c r="AC15" s="282"/>
      <c r="AD15" s="287">
        <v>6383</v>
      </c>
      <c r="AE15" s="287"/>
      <c r="AF15" s="287"/>
      <c r="AG15" s="287"/>
      <c r="AH15" s="287"/>
      <c r="AI15" s="287"/>
      <c r="AJ15" s="287"/>
      <c r="AK15" s="287"/>
      <c r="AL15" s="283">
        <v>0.2</v>
      </c>
      <c r="AM15" s="238"/>
      <c r="AN15" s="238"/>
      <c r="AO15" s="296"/>
      <c r="AP15" s="261" t="s">
        <v>350</v>
      </c>
      <c r="AQ15" s="1"/>
      <c r="AR15" s="1"/>
      <c r="AS15" s="1"/>
      <c r="AT15" s="1"/>
      <c r="AU15" s="1"/>
      <c r="AV15" s="1"/>
      <c r="AW15" s="1"/>
      <c r="AX15" s="1"/>
      <c r="AY15" s="1"/>
      <c r="AZ15" s="1"/>
      <c r="BA15" s="1"/>
      <c r="BB15" s="1"/>
      <c r="BC15" s="1"/>
      <c r="BD15" s="1"/>
      <c r="BE15" s="1"/>
      <c r="BF15" s="269"/>
      <c r="BG15" s="274">
        <v>38886</v>
      </c>
      <c r="BH15" s="217"/>
      <c r="BI15" s="217"/>
      <c r="BJ15" s="217"/>
      <c r="BK15" s="217"/>
      <c r="BL15" s="217"/>
      <c r="BM15" s="217"/>
      <c r="BN15" s="279"/>
      <c r="BO15" s="282">
        <v>3.3</v>
      </c>
      <c r="BP15" s="282"/>
      <c r="BQ15" s="282"/>
      <c r="BR15" s="282"/>
      <c r="BS15" s="287" t="s">
        <v>195</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417504</v>
      </c>
      <c r="CS15" s="217"/>
      <c r="CT15" s="217"/>
      <c r="CU15" s="217"/>
      <c r="CV15" s="217"/>
      <c r="CW15" s="217"/>
      <c r="CX15" s="217"/>
      <c r="CY15" s="279"/>
      <c r="CZ15" s="282">
        <v>9.4</v>
      </c>
      <c r="DA15" s="282"/>
      <c r="DB15" s="282"/>
      <c r="DC15" s="282"/>
      <c r="DD15" s="288">
        <v>43752</v>
      </c>
      <c r="DE15" s="217"/>
      <c r="DF15" s="217"/>
      <c r="DG15" s="217"/>
      <c r="DH15" s="217"/>
      <c r="DI15" s="217"/>
      <c r="DJ15" s="217"/>
      <c r="DK15" s="217"/>
      <c r="DL15" s="217"/>
      <c r="DM15" s="217"/>
      <c r="DN15" s="217"/>
      <c r="DO15" s="217"/>
      <c r="DP15" s="279"/>
      <c r="DQ15" s="288">
        <v>376256</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14323</v>
      </c>
      <c r="S16" s="217"/>
      <c r="T16" s="217"/>
      <c r="U16" s="217"/>
      <c r="V16" s="217"/>
      <c r="W16" s="217"/>
      <c r="X16" s="217"/>
      <c r="Y16" s="279"/>
      <c r="Z16" s="282">
        <v>0.3</v>
      </c>
      <c r="AA16" s="282"/>
      <c r="AB16" s="282"/>
      <c r="AC16" s="282"/>
      <c r="AD16" s="287">
        <v>14323</v>
      </c>
      <c r="AE16" s="287"/>
      <c r="AF16" s="287"/>
      <c r="AG16" s="287"/>
      <c r="AH16" s="287"/>
      <c r="AI16" s="287"/>
      <c r="AJ16" s="287"/>
      <c r="AK16" s="287"/>
      <c r="AL16" s="283">
        <v>0.5</v>
      </c>
      <c r="AM16" s="238"/>
      <c r="AN16" s="238"/>
      <c r="AO16" s="296"/>
      <c r="AP16" s="261" t="s">
        <v>354</v>
      </c>
      <c r="AQ16" s="1"/>
      <c r="AR16" s="1"/>
      <c r="AS16" s="1"/>
      <c r="AT16" s="1"/>
      <c r="AU16" s="1"/>
      <c r="AV16" s="1"/>
      <c r="AW16" s="1"/>
      <c r="AX16" s="1"/>
      <c r="AY16" s="1"/>
      <c r="AZ16" s="1"/>
      <c r="BA16" s="1"/>
      <c r="BB16" s="1"/>
      <c r="BC16" s="1"/>
      <c r="BD16" s="1"/>
      <c r="BE16" s="1"/>
      <c r="BF16" s="269"/>
      <c r="BG16" s="274">
        <v>20310</v>
      </c>
      <c r="BH16" s="217"/>
      <c r="BI16" s="217"/>
      <c r="BJ16" s="217"/>
      <c r="BK16" s="217"/>
      <c r="BL16" s="217"/>
      <c r="BM16" s="217"/>
      <c r="BN16" s="279"/>
      <c r="BO16" s="282">
        <v>1.7</v>
      </c>
      <c r="BP16" s="282"/>
      <c r="BQ16" s="282"/>
      <c r="BR16" s="282"/>
      <c r="BS16" s="287">
        <v>3385</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t="s">
        <v>195</v>
      </c>
      <c r="CS16" s="217"/>
      <c r="CT16" s="217"/>
      <c r="CU16" s="217"/>
      <c r="CV16" s="217"/>
      <c r="CW16" s="217"/>
      <c r="CX16" s="217"/>
      <c r="CY16" s="279"/>
      <c r="CZ16" s="282" t="s">
        <v>195</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40788</v>
      </c>
      <c r="S17" s="217"/>
      <c r="T17" s="217"/>
      <c r="U17" s="217"/>
      <c r="V17" s="217"/>
      <c r="W17" s="217"/>
      <c r="X17" s="217"/>
      <c r="Y17" s="279"/>
      <c r="Z17" s="282">
        <v>0.9</v>
      </c>
      <c r="AA17" s="282"/>
      <c r="AB17" s="282"/>
      <c r="AC17" s="282"/>
      <c r="AD17" s="287">
        <v>40788</v>
      </c>
      <c r="AE17" s="287"/>
      <c r="AF17" s="287"/>
      <c r="AG17" s="287"/>
      <c r="AH17" s="287"/>
      <c r="AI17" s="287"/>
      <c r="AJ17" s="287"/>
      <c r="AK17" s="287"/>
      <c r="AL17" s="283">
        <v>1.4</v>
      </c>
      <c r="AM17" s="238"/>
      <c r="AN17" s="238"/>
      <c r="AO17" s="296"/>
      <c r="AP17" s="261" t="s">
        <v>357</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334644</v>
      </c>
      <c r="CS17" s="217"/>
      <c r="CT17" s="217"/>
      <c r="CU17" s="217"/>
      <c r="CV17" s="217"/>
      <c r="CW17" s="217"/>
      <c r="CX17" s="217"/>
      <c r="CY17" s="279"/>
      <c r="CZ17" s="282">
        <v>7.5</v>
      </c>
      <c r="DA17" s="282"/>
      <c r="DB17" s="282"/>
      <c r="DC17" s="282"/>
      <c r="DD17" s="288" t="s">
        <v>195</v>
      </c>
      <c r="DE17" s="217"/>
      <c r="DF17" s="217"/>
      <c r="DG17" s="217"/>
      <c r="DH17" s="217"/>
      <c r="DI17" s="217"/>
      <c r="DJ17" s="217"/>
      <c r="DK17" s="217"/>
      <c r="DL17" s="217"/>
      <c r="DM17" s="217"/>
      <c r="DN17" s="217"/>
      <c r="DO17" s="217"/>
      <c r="DP17" s="279"/>
      <c r="DQ17" s="288">
        <v>334644</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5538</v>
      </c>
      <c r="S18" s="217"/>
      <c r="T18" s="217"/>
      <c r="U18" s="217"/>
      <c r="V18" s="217"/>
      <c r="W18" s="217"/>
      <c r="X18" s="217"/>
      <c r="Y18" s="279"/>
      <c r="Z18" s="282">
        <v>0.1</v>
      </c>
      <c r="AA18" s="282"/>
      <c r="AB18" s="282"/>
      <c r="AC18" s="282"/>
      <c r="AD18" s="287">
        <v>5538</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33857</v>
      </c>
      <c r="S19" s="217"/>
      <c r="T19" s="217"/>
      <c r="U19" s="217"/>
      <c r="V19" s="217"/>
      <c r="W19" s="217"/>
      <c r="X19" s="217"/>
      <c r="Y19" s="279"/>
      <c r="Z19" s="282">
        <v>0.7</v>
      </c>
      <c r="AA19" s="282"/>
      <c r="AB19" s="282"/>
      <c r="AC19" s="282"/>
      <c r="AD19" s="287">
        <v>33857</v>
      </c>
      <c r="AE19" s="287"/>
      <c r="AF19" s="287"/>
      <c r="AG19" s="287"/>
      <c r="AH19" s="287"/>
      <c r="AI19" s="287"/>
      <c r="AJ19" s="287"/>
      <c r="AK19" s="287"/>
      <c r="AL19" s="283">
        <v>1.2</v>
      </c>
      <c r="AM19" s="238"/>
      <c r="AN19" s="238"/>
      <c r="AO19" s="296"/>
      <c r="AP19" s="261" t="s">
        <v>250</v>
      </c>
      <c r="AQ19" s="1"/>
      <c r="AR19" s="1"/>
      <c r="AS19" s="1"/>
      <c r="AT19" s="1"/>
      <c r="AU19" s="1"/>
      <c r="AV19" s="1"/>
      <c r="AW19" s="1"/>
      <c r="AX19" s="1"/>
      <c r="AY19" s="1"/>
      <c r="AZ19" s="1"/>
      <c r="BA19" s="1"/>
      <c r="BB19" s="1"/>
      <c r="BC19" s="1"/>
      <c r="BD19" s="1"/>
      <c r="BE19" s="1"/>
      <c r="BF19" s="269"/>
      <c r="BG19" s="274" t="s">
        <v>195</v>
      </c>
      <c r="BH19" s="217"/>
      <c r="BI19" s="217"/>
      <c r="BJ19" s="217"/>
      <c r="BK19" s="217"/>
      <c r="BL19" s="217"/>
      <c r="BM19" s="217"/>
      <c r="BN19" s="279"/>
      <c r="BO19" s="282" t="s">
        <v>195</v>
      </c>
      <c r="BP19" s="282"/>
      <c r="BQ19" s="282"/>
      <c r="BR19" s="282"/>
      <c r="BS19" s="287" t="s">
        <v>195</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1393</v>
      </c>
      <c r="S20" s="217"/>
      <c r="T20" s="217"/>
      <c r="U20" s="217"/>
      <c r="V20" s="217"/>
      <c r="W20" s="217"/>
      <c r="X20" s="217"/>
      <c r="Y20" s="279"/>
      <c r="Z20" s="282">
        <v>0</v>
      </c>
      <c r="AA20" s="282"/>
      <c r="AB20" s="282"/>
      <c r="AC20" s="282"/>
      <c r="AD20" s="287">
        <v>1393</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t="s">
        <v>195</v>
      </c>
      <c r="BH20" s="217"/>
      <c r="BI20" s="217"/>
      <c r="BJ20" s="217"/>
      <c r="BK20" s="217"/>
      <c r="BL20" s="217"/>
      <c r="BM20" s="217"/>
      <c r="BN20" s="279"/>
      <c r="BO20" s="282" t="s">
        <v>195</v>
      </c>
      <c r="BP20" s="282"/>
      <c r="BQ20" s="282"/>
      <c r="BR20" s="282"/>
      <c r="BS20" s="287" t="s">
        <v>195</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4454887</v>
      </c>
      <c r="CS20" s="217"/>
      <c r="CT20" s="217"/>
      <c r="CU20" s="217"/>
      <c r="CV20" s="217"/>
      <c r="CW20" s="217"/>
      <c r="CX20" s="217"/>
      <c r="CY20" s="279"/>
      <c r="CZ20" s="282">
        <v>100</v>
      </c>
      <c r="DA20" s="282"/>
      <c r="DB20" s="282"/>
      <c r="DC20" s="282"/>
      <c r="DD20" s="288">
        <v>366116</v>
      </c>
      <c r="DE20" s="217"/>
      <c r="DF20" s="217"/>
      <c r="DG20" s="217"/>
      <c r="DH20" s="217"/>
      <c r="DI20" s="217"/>
      <c r="DJ20" s="217"/>
      <c r="DK20" s="217"/>
      <c r="DL20" s="217"/>
      <c r="DM20" s="217"/>
      <c r="DN20" s="217"/>
      <c r="DO20" s="217"/>
      <c r="DP20" s="279"/>
      <c r="DQ20" s="288">
        <v>3550723</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1640213</v>
      </c>
      <c r="S21" s="217"/>
      <c r="T21" s="217"/>
      <c r="U21" s="217"/>
      <c r="V21" s="217"/>
      <c r="W21" s="217"/>
      <c r="X21" s="217"/>
      <c r="Y21" s="279"/>
      <c r="Z21" s="282">
        <v>34.700000000000003</v>
      </c>
      <c r="AA21" s="282"/>
      <c r="AB21" s="282"/>
      <c r="AC21" s="282"/>
      <c r="AD21" s="287">
        <v>1361513</v>
      </c>
      <c r="AE21" s="287"/>
      <c r="AF21" s="287"/>
      <c r="AG21" s="287"/>
      <c r="AH21" s="287"/>
      <c r="AI21" s="287"/>
      <c r="AJ21" s="287"/>
      <c r="AK21" s="287"/>
      <c r="AL21" s="283">
        <v>47.5</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t="s">
        <v>195</v>
      </c>
      <c r="BH21" s="217"/>
      <c r="BI21" s="217"/>
      <c r="BJ21" s="217"/>
      <c r="BK21" s="217"/>
      <c r="BL21" s="217"/>
      <c r="BM21" s="217"/>
      <c r="BN21" s="279"/>
      <c r="BO21" s="282" t="s">
        <v>195</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1361513</v>
      </c>
      <c r="S22" s="217"/>
      <c r="T22" s="217"/>
      <c r="U22" s="217"/>
      <c r="V22" s="217"/>
      <c r="W22" s="217"/>
      <c r="X22" s="217"/>
      <c r="Y22" s="279"/>
      <c r="Z22" s="282">
        <v>28.8</v>
      </c>
      <c r="AA22" s="282"/>
      <c r="AB22" s="282"/>
      <c r="AC22" s="282"/>
      <c r="AD22" s="287">
        <v>1361513</v>
      </c>
      <c r="AE22" s="287"/>
      <c r="AF22" s="287"/>
      <c r="AG22" s="287"/>
      <c r="AH22" s="287"/>
      <c r="AI22" s="287"/>
      <c r="AJ22" s="287"/>
      <c r="AK22" s="287"/>
      <c r="AL22" s="283">
        <v>47.5</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278700</v>
      </c>
      <c r="S23" s="217"/>
      <c r="T23" s="217"/>
      <c r="U23" s="217"/>
      <c r="V23" s="217"/>
      <c r="W23" s="217"/>
      <c r="X23" s="217"/>
      <c r="Y23" s="279"/>
      <c r="Z23" s="282">
        <v>5.9</v>
      </c>
      <c r="AA23" s="282"/>
      <c r="AB23" s="282"/>
      <c r="AC23" s="282"/>
      <c r="AD23" s="287" t="s">
        <v>195</v>
      </c>
      <c r="AE23" s="287"/>
      <c r="AF23" s="287"/>
      <c r="AG23" s="287"/>
      <c r="AH23" s="287"/>
      <c r="AI23" s="287"/>
      <c r="AJ23" s="287"/>
      <c r="AK23" s="287"/>
      <c r="AL23" s="283" t="s">
        <v>195</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294</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1813696</v>
      </c>
      <c r="CS24" s="276"/>
      <c r="CT24" s="276"/>
      <c r="CU24" s="276"/>
      <c r="CV24" s="276"/>
      <c r="CW24" s="276"/>
      <c r="CX24" s="276"/>
      <c r="CY24" s="278"/>
      <c r="CZ24" s="291">
        <v>40.700000000000003</v>
      </c>
      <c r="DA24" s="293"/>
      <c r="DB24" s="293"/>
      <c r="DC24" s="337"/>
      <c r="DD24" s="341">
        <v>1394975</v>
      </c>
      <c r="DE24" s="276"/>
      <c r="DF24" s="276"/>
      <c r="DG24" s="276"/>
      <c r="DH24" s="276"/>
      <c r="DI24" s="276"/>
      <c r="DJ24" s="276"/>
      <c r="DK24" s="278"/>
      <c r="DL24" s="341">
        <v>1175589</v>
      </c>
      <c r="DM24" s="276"/>
      <c r="DN24" s="276"/>
      <c r="DO24" s="276"/>
      <c r="DP24" s="276"/>
      <c r="DQ24" s="276"/>
      <c r="DR24" s="276"/>
      <c r="DS24" s="276"/>
      <c r="DT24" s="276"/>
      <c r="DU24" s="276"/>
      <c r="DV24" s="278"/>
      <c r="DW24" s="291">
        <v>40.9</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3127656</v>
      </c>
      <c r="S25" s="217"/>
      <c r="T25" s="217"/>
      <c r="U25" s="217"/>
      <c r="V25" s="217"/>
      <c r="W25" s="217"/>
      <c r="X25" s="217"/>
      <c r="Y25" s="279"/>
      <c r="Z25" s="282">
        <v>66.099999999999994</v>
      </c>
      <c r="AA25" s="282"/>
      <c r="AB25" s="282"/>
      <c r="AC25" s="282"/>
      <c r="AD25" s="287">
        <v>2848956</v>
      </c>
      <c r="AE25" s="287"/>
      <c r="AF25" s="287"/>
      <c r="AG25" s="287"/>
      <c r="AH25" s="287"/>
      <c r="AI25" s="287"/>
      <c r="AJ25" s="287"/>
      <c r="AK25" s="287"/>
      <c r="AL25" s="283">
        <v>99.5</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834240</v>
      </c>
      <c r="CS25" s="313"/>
      <c r="CT25" s="313"/>
      <c r="CU25" s="313"/>
      <c r="CV25" s="313"/>
      <c r="CW25" s="313"/>
      <c r="CX25" s="313"/>
      <c r="CY25" s="332"/>
      <c r="CZ25" s="283">
        <v>18.7</v>
      </c>
      <c r="DA25" s="335"/>
      <c r="DB25" s="335"/>
      <c r="DC25" s="338"/>
      <c r="DD25" s="288">
        <v>779856</v>
      </c>
      <c r="DE25" s="313"/>
      <c r="DF25" s="313"/>
      <c r="DG25" s="313"/>
      <c r="DH25" s="313"/>
      <c r="DI25" s="313"/>
      <c r="DJ25" s="313"/>
      <c r="DK25" s="332"/>
      <c r="DL25" s="288">
        <v>650644</v>
      </c>
      <c r="DM25" s="313"/>
      <c r="DN25" s="313"/>
      <c r="DO25" s="313"/>
      <c r="DP25" s="313"/>
      <c r="DQ25" s="313"/>
      <c r="DR25" s="313"/>
      <c r="DS25" s="313"/>
      <c r="DT25" s="313"/>
      <c r="DU25" s="313"/>
      <c r="DV25" s="332"/>
      <c r="DW25" s="283">
        <v>22.6</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729</v>
      </c>
      <c r="S26" s="217"/>
      <c r="T26" s="217"/>
      <c r="U26" s="217"/>
      <c r="V26" s="217"/>
      <c r="W26" s="217"/>
      <c r="X26" s="217"/>
      <c r="Y26" s="279"/>
      <c r="Z26" s="282">
        <v>0</v>
      </c>
      <c r="AA26" s="282"/>
      <c r="AB26" s="282"/>
      <c r="AC26" s="282"/>
      <c r="AD26" s="287">
        <v>729</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450508</v>
      </c>
      <c r="CS26" s="217"/>
      <c r="CT26" s="217"/>
      <c r="CU26" s="217"/>
      <c r="CV26" s="217"/>
      <c r="CW26" s="217"/>
      <c r="CX26" s="217"/>
      <c r="CY26" s="279"/>
      <c r="CZ26" s="283">
        <v>10.1</v>
      </c>
      <c r="DA26" s="335"/>
      <c r="DB26" s="335"/>
      <c r="DC26" s="338"/>
      <c r="DD26" s="288">
        <v>423166</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26648</v>
      </c>
      <c r="S27" s="217"/>
      <c r="T27" s="217"/>
      <c r="U27" s="217"/>
      <c r="V27" s="217"/>
      <c r="W27" s="217"/>
      <c r="X27" s="217"/>
      <c r="Y27" s="279"/>
      <c r="Z27" s="282">
        <v>0.6</v>
      </c>
      <c r="AA27" s="282"/>
      <c r="AB27" s="282"/>
      <c r="AC27" s="282"/>
      <c r="AD27" s="287" t="s">
        <v>195</v>
      </c>
      <c r="AE27" s="287"/>
      <c r="AF27" s="287"/>
      <c r="AG27" s="287"/>
      <c r="AH27" s="287"/>
      <c r="AI27" s="287"/>
      <c r="AJ27" s="287"/>
      <c r="AK27" s="287"/>
      <c r="AL27" s="283" t="s">
        <v>195</v>
      </c>
      <c r="AM27" s="238"/>
      <c r="AN27" s="238"/>
      <c r="AO27" s="296"/>
      <c r="AP27" s="261" t="s">
        <v>388</v>
      </c>
      <c r="AQ27" s="1"/>
      <c r="AR27" s="1"/>
      <c r="AS27" s="1"/>
      <c r="AT27" s="1"/>
      <c r="AU27" s="1"/>
      <c r="AV27" s="1"/>
      <c r="AW27" s="1"/>
      <c r="AX27" s="1"/>
      <c r="AY27" s="1"/>
      <c r="AZ27" s="1"/>
      <c r="BA27" s="1"/>
      <c r="BB27" s="1"/>
      <c r="BC27" s="1"/>
      <c r="BD27" s="1"/>
      <c r="BE27" s="1"/>
      <c r="BF27" s="269"/>
      <c r="BG27" s="274">
        <v>1174505</v>
      </c>
      <c r="BH27" s="217"/>
      <c r="BI27" s="217"/>
      <c r="BJ27" s="217"/>
      <c r="BK27" s="217"/>
      <c r="BL27" s="217"/>
      <c r="BM27" s="217"/>
      <c r="BN27" s="279"/>
      <c r="BO27" s="282">
        <v>100</v>
      </c>
      <c r="BP27" s="282"/>
      <c r="BQ27" s="282"/>
      <c r="BR27" s="282"/>
      <c r="BS27" s="287">
        <v>19813</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644812</v>
      </c>
      <c r="CS27" s="313"/>
      <c r="CT27" s="313"/>
      <c r="CU27" s="313"/>
      <c r="CV27" s="313"/>
      <c r="CW27" s="313"/>
      <c r="CX27" s="313"/>
      <c r="CY27" s="332"/>
      <c r="CZ27" s="283">
        <v>14.5</v>
      </c>
      <c r="DA27" s="335"/>
      <c r="DB27" s="335"/>
      <c r="DC27" s="338"/>
      <c r="DD27" s="288">
        <v>280475</v>
      </c>
      <c r="DE27" s="313"/>
      <c r="DF27" s="313"/>
      <c r="DG27" s="313"/>
      <c r="DH27" s="313"/>
      <c r="DI27" s="313"/>
      <c r="DJ27" s="313"/>
      <c r="DK27" s="332"/>
      <c r="DL27" s="288">
        <v>190301</v>
      </c>
      <c r="DM27" s="313"/>
      <c r="DN27" s="313"/>
      <c r="DO27" s="313"/>
      <c r="DP27" s="313"/>
      <c r="DQ27" s="313"/>
      <c r="DR27" s="313"/>
      <c r="DS27" s="313"/>
      <c r="DT27" s="313"/>
      <c r="DU27" s="313"/>
      <c r="DV27" s="332"/>
      <c r="DW27" s="283">
        <v>6.6</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11095</v>
      </c>
      <c r="S28" s="217"/>
      <c r="T28" s="217"/>
      <c r="U28" s="217"/>
      <c r="V28" s="217"/>
      <c r="W28" s="217"/>
      <c r="X28" s="217"/>
      <c r="Y28" s="279"/>
      <c r="Z28" s="282">
        <v>0.2</v>
      </c>
      <c r="AA28" s="282"/>
      <c r="AB28" s="282"/>
      <c r="AC28" s="282"/>
      <c r="AD28" s="287">
        <v>3803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334644</v>
      </c>
      <c r="CS28" s="217"/>
      <c r="CT28" s="217"/>
      <c r="CU28" s="217"/>
      <c r="CV28" s="217"/>
      <c r="CW28" s="217"/>
      <c r="CX28" s="217"/>
      <c r="CY28" s="279"/>
      <c r="CZ28" s="283">
        <v>7.5</v>
      </c>
      <c r="DA28" s="335"/>
      <c r="DB28" s="335"/>
      <c r="DC28" s="338"/>
      <c r="DD28" s="288">
        <v>334644</v>
      </c>
      <c r="DE28" s="217"/>
      <c r="DF28" s="217"/>
      <c r="DG28" s="217"/>
      <c r="DH28" s="217"/>
      <c r="DI28" s="217"/>
      <c r="DJ28" s="217"/>
      <c r="DK28" s="279"/>
      <c r="DL28" s="288">
        <v>334644</v>
      </c>
      <c r="DM28" s="217"/>
      <c r="DN28" s="217"/>
      <c r="DO28" s="217"/>
      <c r="DP28" s="217"/>
      <c r="DQ28" s="217"/>
      <c r="DR28" s="217"/>
      <c r="DS28" s="217"/>
      <c r="DT28" s="217"/>
      <c r="DU28" s="217"/>
      <c r="DV28" s="279"/>
      <c r="DW28" s="283">
        <v>11.6</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3296</v>
      </c>
      <c r="S29" s="217"/>
      <c r="T29" s="217"/>
      <c r="U29" s="217"/>
      <c r="V29" s="217"/>
      <c r="W29" s="217"/>
      <c r="X29" s="217"/>
      <c r="Y29" s="279"/>
      <c r="Z29" s="282">
        <v>0.1</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334644</v>
      </c>
      <c r="CS29" s="313"/>
      <c r="CT29" s="313"/>
      <c r="CU29" s="313"/>
      <c r="CV29" s="313"/>
      <c r="CW29" s="313"/>
      <c r="CX29" s="313"/>
      <c r="CY29" s="332"/>
      <c r="CZ29" s="283">
        <v>7.5</v>
      </c>
      <c r="DA29" s="335"/>
      <c r="DB29" s="335"/>
      <c r="DC29" s="338"/>
      <c r="DD29" s="288">
        <v>334644</v>
      </c>
      <c r="DE29" s="313"/>
      <c r="DF29" s="313"/>
      <c r="DG29" s="313"/>
      <c r="DH29" s="313"/>
      <c r="DI29" s="313"/>
      <c r="DJ29" s="313"/>
      <c r="DK29" s="332"/>
      <c r="DL29" s="288">
        <v>334644</v>
      </c>
      <c r="DM29" s="313"/>
      <c r="DN29" s="313"/>
      <c r="DO29" s="313"/>
      <c r="DP29" s="313"/>
      <c r="DQ29" s="313"/>
      <c r="DR29" s="313"/>
      <c r="DS29" s="313"/>
      <c r="DT29" s="313"/>
      <c r="DU29" s="313"/>
      <c r="DV29" s="332"/>
      <c r="DW29" s="283">
        <v>11.6</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456280</v>
      </c>
      <c r="S30" s="217"/>
      <c r="T30" s="217"/>
      <c r="U30" s="217"/>
      <c r="V30" s="217"/>
      <c r="W30" s="217"/>
      <c r="X30" s="217"/>
      <c r="Y30" s="279"/>
      <c r="Z30" s="282">
        <v>9.6</v>
      </c>
      <c r="AA30" s="282"/>
      <c r="AB30" s="282"/>
      <c r="AC30" s="282"/>
      <c r="AD30" s="287" t="s">
        <v>195</v>
      </c>
      <c r="AE30" s="287"/>
      <c r="AF30" s="287"/>
      <c r="AG30" s="287"/>
      <c r="AH30" s="287"/>
      <c r="AI30" s="287"/>
      <c r="AJ30" s="287"/>
      <c r="AK30" s="287"/>
      <c r="AL30" s="283" t="s">
        <v>195</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317073</v>
      </c>
      <c r="CS30" s="217"/>
      <c r="CT30" s="217"/>
      <c r="CU30" s="217"/>
      <c r="CV30" s="217"/>
      <c r="CW30" s="217"/>
      <c r="CX30" s="217"/>
      <c r="CY30" s="279"/>
      <c r="CZ30" s="283">
        <v>7.1</v>
      </c>
      <c r="DA30" s="335"/>
      <c r="DB30" s="335"/>
      <c r="DC30" s="338"/>
      <c r="DD30" s="288">
        <v>317073</v>
      </c>
      <c r="DE30" s="217"/>
      <c r="DF30" s="217"/>
      <c r="DG30" s="217"/>
      <c r="DH30" s="217"/>
      <c r="DI30" s="217"/>
      <c r="DJ30" s="217"/>
      <c r="DK30" s="279"/>
      <c r="DL30" s="288">
        <v>317073</v>
      </c>
      <c r="DM30" s="217"/>
      <c r="DN30" s="217"/>
      <c r="DO30" s="217"/>
      <c r="DP30" s="217"/>
      <c r="DQ30" s="217"/>
      <c r="DR30" s="217"/>
      <c r="DS30" s="217"/>
      <c r="DT30" s="217"/>
      <c r="DU30" s="217"/>
      <c r="DV30" s="279"/>
      <c r="DW30" s="283">
        <v>11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8</v>
      </c>
      <c r="AQ31" s="178"/>
      <c r="AR31" s="178"/>
      <c r="AS31" s="178"/>
      <c r="AT31" s="306" t="s">
        <v>392</v>
      </c>
      <c r="AU31" s="265"/>
      <c r="AV31" s="265"/>
      <c r="AW31" s="265"/>
      <c r="AX31" s="260" t="s">
        <v>270</v>
      </c>
      <c r="AY31" s="265"/>
      <c r="AZ31" s="265"/>
      <c r="BA31" s="265"/>
      <c r="BB31" s="265"/>
      <c r="BC31" s="265"/>
      <c r="BD31" s="265"/>
      <c r="BE31" s="265"/>
      <c r="BF31" s="268"/>
      <c r="BG31" s="318">
        <v>99.4</v>
      </c>
      <c r="BH31" s="322"/>
      <c r="BI31" s="322"/>
      <c r="BJ31" s="322"/>
      <c r="BK31" s="322"/>
      <c r="BL31" s="322"/>
      <c r="BM31" s="293">
        <v>96.9</v>
      </c>
      <c r="BN31" s="322"/>
      <c r="BO31" s="322"/>
      <c r="BP31" s="322"/>
      <c r="BQ31" s="324"/>
      <c r="BR31" s="318">
        <v>99.3</v>
      </c>
      <c r="BS31" s="322"/>
      <c r="BT31" s="322"/>
      <c r="BU31" s="322"/>
      <c r="BV31" s="322"/>
      <c r="BW31" s="322"/>
      <c r="BX31" s="293">
        <v>96.3</v>
      </c>
      <c r="BY31" s="322"/>
      <c r="BZ31" s="322"/>
      <c r="CA31" s="322"/>
      <c r="CB31" s="324"/>
      <c r="CD31" s="134"/>
      <c r="CE31" s="42"/>
      <c r="CF31" s="261" t="s">
        <v>312</v>
      </c>
      <c r="CG31" s="1"/>
      <c r="CH31" s="1"/>
      <c r="CI31" s="1"/>
      <c r="CJ31" s="1"/>
      <c r="CK31" s="1"/>
      <c r="CL31" s="1"/>
      <c r="CM31" s="1"/>
      <c r="CN31" s="1"/>
      <c r="CO31" s="1"/>
      <c r="CP31" s="1"/>
      <c r="CQ31" s="269"/>
      <c r="CR31" s="274">
        <v>17571</v>
      </c>
      <c r="CS31" s="313"/>
      <c r="CT31" s="313"/>
      <c r="CU31" s="313"/>
      <c r="CV31" s="313"/>
      <c r="CW31" s="313"/>
      <c r="CX31" s="313"/>
      <c r="CY31" s="332"/>
      <c r="CZ31" s="283">
        <v>0.4</v>
      </c>
      <c r="DA31" s="335"/>
      <c r="DB31" s="335"/>
      <c r="DC31" s="338"/>
      <c r="DD31" s="288">
        <v>17571</v>
      </c>
      <c r="DE31" s="313"/>
      <c r="DF31" s="313"/>
      <c r="DG31" s="313"/>
      <c r="DH31" s="313"/>
      <c r="DI31" s="313"/>
      <c r="DJ31" s="313"/>
      <c r="DK31" s="332"/>
      <c r="DL31" s="288">
        <v>17571</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269459</v>
      </c>
      <c r="S32" s="217"/>
      <c r="T32" s="217"/>
      <c r="U32" s="217"/>
      <c r="V32" s="217"/>
      <c r="W32" s="217"/>
      <c r="X32" s="217"/>
      <c r="Y32" s="279"/>
      <c r="Z32" s="282">
        <v>5.7</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245</v>
      </c>
      <c r="AX32" s="261" t="s">
        <v>372</v>
      </c>
      <c r="AY32" s="1"/>
      <c r="AZ32" s="1"/>
      <c r="BA32" s="1"/>
      <c r="BB32" s="1"/>
      <c r="BC32" s="1"/>
      <c r="BD32" s="1"/>
      <c r="BE32" s="1"/>
      <c r="BF32" s="269"/>
      <c r="BG32" s="319">
        <v>99.5</v>
      </c>
      <c r="BH32" s="313"/>
      <c r="BI32" s="313"/>
      <c r="BJ32" s="313"/>
      <c r="BK32" s="313"/>
      <c r="BL32" s="313"/>
      <c r="BM32" s="238">
        <v>97.8</v>
      </c>
      <c r="BN32" s="313"/>
      <c r="BO32" s="313"/>
      <c r="BP32" s="313"/>
      <c r="BQ32" s="316"/>
      <c r="BR32" s="319">
        <v>99.3</v>
      </c>
      <c r="BS32" s="313"/>
      <c r="BT32" s="313"/>
      <c r="BU32" s="313"/>
      <c r="BV32" s="313"/>
      <c r="BW32" s="313"/>
      <c r="BX32" s="238">
        <v>97.7</v>
      </c>
      <c r="BY32" s="313"/>
      <c r="BZ32" s="313"/>
      <c r="CA32" s="313"/>
      <c r="CB32" s="316"/>
      <c r="CD32" s="135"/>
      <c r="CE32" s="142"/>
      <c r="CF32" s="261" t="s">
        <v>395</v>
      </c>
      <c r="CG32" s="1"/>
      <c r="CH32" s="1"/>
      <c r="CI32" s="1"/>
      <c r="CJ32" s="1"/>
      <c r="CK32" s="1"/>
      <c r="CL32" s="1"/>
      <c r="CM32" s="1"/>
      <c r="CN32" s="1"/>
      <c r="CO32" s="1"/>
      <c r="CP32" s="1"/>
      <c r="CQ32" s="269"/>
      <c r="CR32" s="274" t="s">
        <v>195</v>
      </c>
      <c r="CS32" s="217"/>
      <c r="CT32" s="217"/>
      <c r="CU32" s="217"/>
      <c r="CV32" s="217"/>
      <c r="CW32" s="217"/>
      <c r="CX32" s="217"/>
      <c r="CY32" s="279"/>
      <c r="CZ32" s="283" t="s">
        <v>195</v>
      </c>
      <c r="DA32" s="335"/>
      <c r="DB32" s="335"/>
      <c r="DC32" s="338"/>
      <c r="DD32" s="288" t="s">
        <v>195</v>
      </c>
      <c r="DE32" s="217"/>
      <c r="DF32" s="217"/>
      <c r="DG32" s="217"/>
      <c r="DH32" s="217"/>
      <c r="DI32" s="217"/>
      <c r="DJ32" s="217"/>
      <c r="DK32" s="279"/>
      <c r="DL32" s="288" t="s">
        <v>195</v>
      </c>
      <c r="DM32" s="217"/>
      <c r="DN32" s="217"/>
      <c r="DO32" s="217"/>
      <c r="DP32" s="217"/>
      <c r="DQ32" s="217"/>
      <c r="DR32" s="217"/>
      <c r="DS32" s="217"/>
      <c r="DT32" s="217"/>
      <c r="DU32" s="217"/>
      <c r="DV32" s="279"/>
      <c r="DW32" s="283" t="s">
        <v>195</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8496</v>
      </c>
      <c r="S33" s="217"/>
      <c r="T33" s="217"/>
      <c r="U33" s="217"/>
      <c r="V33" s="217"/>
      <c r="W33" s="217"/>
      <c r="X33" s="217"/>
      <c r="Y33" s="279"/>
      <c r="Z33" s="282">
        <v>0.2</v>
      </c>
      <c r="AA33" s="282"/>
      <c r="AB33" s="282"/>
      <c r="AC33" s="282"/>
      <c r="AD33" s="287">
        <v>3210</v>
      </c>
      <c r="AE33" s="287"/>
      <c r="AF33" s="287"/>
      <c r="AG33" s="287"/>
      <c r="AH33" s="287"/>
      <c r="AI33" s="287"/>
      <c r="AJ33" s="287"/>
      <c r="AK33" s="287"/>
      <c r="AL33" s="283">
        <v>0.1</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99.4</v>
      </c>
      <c r="BH33" s="312"/>
      <c r="BI33" s="312"/>
      <c r="BJ33" s="312"/>
      <c r="BK33" s="312"/>
      <c r="BL33" s="312"/>
      <c r="BM33" s="294">
        <v>96</v>
      </c>
      <c r="BN33" s="312"/>
      <c r="BO33" s="312"/>
      <c r="BP33" s="312"/>
      <c r="BQ33" s="317"/>
      <c r="BR33" s="320">
        <v>99.3</v>
      </c>
      <c r="BS33" s="312"/>
      <c r="BT33" s="312"/>
      <c r="BU33" s="312"/>
      <c r="BV33" s="312"/>
      <c r="BW33" s="312"/>
      <c r="BX33" s="294">
        <v>95</v>
      </c>
      <c r="BY33" s="312"/>
      <c r="BZ33" s="312"/>
      <c r="CA33" s="312"/>
      <c r="CB33" s="317"/>
      <c r="CD33" s="261" t="s">
        <v>396</v>
      </c>
      <c r="CE33" s="1"/>
      <c r="CF33" s="1"/>
      <c r="CG33" s="1"/>
      <c r="CH33" s="1"/>
      <c r="CI33" s="1"/>
      <c r="CJ33" s="1"/>
      <c r="CK33" s="1"/>
      <c r="CL33" s="1"/>
      <c r="CM33" s="1"/>
      <c r="CN33" s="1"/>
      <c r="CO33" s="1"/>
      <c r="CP33" s="1"/>
      <c r="CQ33" s="269"/>
      <c r="CR33" s="274">
        <v>2275075</v>
      </c>
      <c r="CS33" s="313"/>
      <c r="CT33" s="313"/>
      <c r="CU33" s="313"/>
      <c r="CV33" s="313"/>
      <c r="CW33" s="313"/>
      <c r="CX33" s="313"/>
      <c r="CY33" s="332"/>
      <c r="CZ33" s="283">
        <v>51.1</v>
      </c>
      <c r="DA33" s="335"/>
      <c r="DB33" s="335"/>
      <c r="DC33" s="338"/>
      <c r="DD33" s="288">
        <v>1953109</v>
      </c>
      <c r="DE33" s="313"/>
      <c r="DF33" s="313"/>
      <c r="DG33" s="313"/>
      <c r="DH33" s="313"/>
      <c r="DI33" s="313"/>
      <c r="DJ33" s="313"/>
      <c r="DK33" s="332"/>
      <c r="DL33" s="288">
        <v>1094140</v>
      </c>
      <c r="DM33" s="313"/>
      <c r="DN33" s="313"/>
      <c r="DO33" s="313"/>
      <c r="DP33" s="313"/>
      <c r="DQ33" s="313"/>
      <c r="DR33" s="313"/>
      <c r="DS33" s="313"/>
      <c r="DT33" s="313"/>
      <c r="DU33" s="313"/>
      <c r="DV33" s="332"/>
      <c r="DW33" s="283">
        <v>38.1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72865</v>
      </c>
      <c r="S34" s="217"/>
      <c r="T34" s="217"/>
      <c r="U34" s="217"/>
      <c r="V34" s="217"/>
      <c r="W34" s="217"/>
      <c r="X34" s="217"/>
      <c r="Y34" s="279"/>
      <c r="Z34" s="282">
        <v>1.5</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668991</v>
      </c>
      <c r="CS34" s="217"/>
      <c r="CT34" s="217"/>
      <c r="CU34" s="217"/>
      <c r="CV34" s="217"/>
      <c r="CW34" s="217"/>
      <c r="CX34" s="217"/>
      <c r="CY34" s="279"/>
      <c r="CZ34" s="283">
        <v>15</v>
      </c>
      <c r="DA34" s="335"/>
      <c r="DB34" s="335"/>
      <c r="DC34" s="338"/>
      <c r="DD34" s="288">
        <v>584772</v>
      </c>
      <c r="DE34" s="217"/>
      <c r="DF34" s="217"/>
      <c r="DG34" s="217"/>
      <c r="DH34" s="217"/>
      <c r="DI34" s="217"/>
      <c r="DJ34" s="217"/>
      <c r="DK34" s="279"/>
      <c r="DL34" s="288">
        <v>321745</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300983</v>
      </c>
      <c r="S35" s="217"/>
      <c r="T35" s="217"/>
      <c r="U35" s="217"/>
      <c r="V35" s="217"/>
      <c r="W35" s="217"/>
      <c r="X35" s="217"/>
      <c r="Y35" s="279"/>
      <c r="Z35" s="282">
        <v>6.4</v>
      </c>
      <c r="AA35" s="282"/>
      <c r="AB35" s="282"/>
      <c r="AC35" s="282"/>
      <c r="AD35" s="287" t="s">
        <v>195</v>
      </c>
      <c r="AE35" s="287"/>
      <c r="AF35" s="287"/>
      <c r="AG35" s="287"/>
      <c r="AH35" s="287"/>
      <c r="AI35" s="287"/>
      <c r="AJ35" s="287"/>
      <c r="AK35" s="287"/>
      <c r="AL35" s="283" t="s">
        <v>195</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66637</v>
      </c>
      <c r="CS35" s="313"/>
      <c r="CT35" s="313"/>
      <c r="CU35" s="313"/>
      <c r="CV35" s="313"/>
      <c r="CW35" s="313"/>
      <c r="CX35" s="313"/>
      <c r="CY35" s="332"/>
      <c r="CZ35" s="283">
        <v>1.5</v>
      </c>
      <c r="DA35" s="335"/>
      <c r="DB35" s="335"/>
      <c r="DC35" s="338"/>
      <c r="DD35" s="288">
        <v>59287</v>
      </c>
      <c r="DE35" s="313"/>
      <c r="DF35" s="313"/>
      <c r="DG35" s="313"/>
      <c r="DH35" s="313"/>
      <c r="DI35" s="313"/>
      <c r="DJ35" s="313"/>
      <c r="DK35" s="332"/>
      <c r="DL35" s="288">
        <v>3883</v>
      </c>
      <c r="DM35" s="313"/>
      <c r="DN35" s="313"/>
      <c r="DO35" s="313"/>
      <c r="DP35" s="313"/>
      <c r="DQ35" s="313"/>
      <c r="DR35" s="313"/>
      <c r="DS35" s="313"/>
      <c r="DT35" s="313"/>
      <c r="DU35" s="313"/>
      <c r="DV35" s="332"/>
      <c r="DW35" s="283">
        <v>0.1</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186071</v>
      </c>
      <c r="S36" s="217"/>
      <c r="T36" s="217"/>
      <c r="U36" s="217"/>
      <c r="V36" s="217"/>
      <c r="W36" s="217"/>
      <c r="X36" s="217"/>
      <c r="Y36" s="279"/>
      <c r="Z36" s="282">
        <v>3.9</v>
      </c>
      <c r="AA36" s="282"/>
      <c r="AB36" s="282"/>
      <c r="AC36" s="282"/>
      <c r="AD36" s="287" t="s">
        <v>195</v>
      </c>
      <c r="AE36" s="287"/>
      <c r="AF36" s="287"/>
      <c r="AG36" s="287"/>
      <c r="AH36" s="287"/>
      <c r="AI36" s="287"/>
      <c r="AJ36" s="287"/>
      <c r="AK36" s="287"/>
      <c r="AL36" s="283" t="s">
        <v>195</v>
      </c>
      <c r="AM36" s="238"/>
      <c r="AN36" s="238"/>
      <c r="AO36" s="296"/>
      <c r="AP36" s="95"/>
      <c r="AQ36" s="301" t="s">
        <v>388</v>
      </c>
      <c r="AR36" s="304"/>
      <c r="AS36" s="304"/>
      <c r="AT36" s="304"/>
      <c r="AU36" s="304"/>
      <c r="AV36" s="304"/>
      <c r="AW36" s="304"/>
      <c r="AX36" s="304"/>
      <c r="AY36" s="309"/>
      <c r="AZ36" s="273">
        <v>752726</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55359</v>
      </c>
      <c r="BW36" s="276"/>
      <c r="BX36" s="276"/>
      <c r="BY36" s="276"/>
      <c r="BZ36" s="276"/>
      <c r="CA36" s="276"/>
      <c r="CB36" s="315"/>
      <c r="CD36" s="261" t="s">
        <v>29</v>
      </c>
      <c r="CE36" s="1"/>
      <c r="CF36" s="1"/>
      <c r="CG36" s="1"/>
      <c r="CH36" s="1"/>
      <c r="CI36" s="1"/>
      <c r="CJ36" s="1"/>
      <c r="CK36" s="1"/>
      <c r="CL36" s="1"/>
      <c r="CM36" s="1"/>
      <c r="CN36" s="1"/>
      <c r="CO36" s="1"/>
      <c r="CP36" s="1"/>
      <c r="CQ36" s="269"/>
      <c r="CR36" s="274">
        <v>881244</v>
      </c>
      <c r="CS36" s="217"/>
      <c r="CT36" s="217"/>
      <c r="CU36" s="217"/>
      <c r="CV36" s="217"/>
      <c r="CW36" s="217"/>
      <c r="CX36" s="217"/>
      <c r="CY36" s="279"/>
      <c r="CZ36" s="283">
        <v>19.8</v>
      </c>
      <c r="DA36" s="335"/>
      <c r="DB36" s="335"/>
      <c r="DC36" s="338"/>
      <c r="DD36" s="288">
        <v>823025</v>
      </c>
      <c r="DE36" s="217"/>
      <c r="DF36" s="217"/>
      <c r="DG36" s="217"/>
      <c r="DH36" s="217"/>
      <c r="DI36" s="217"/>
      <c r="DJ36" s="217"/>
      <c r="DK36" s="279"/>
      <c r="DL36" s="288">
        <v>502194</v>
      </c>
      <c r="DM36" s="217"/>
      <c r="DN36" s="217"/>
      <c r="DO36" s="217"/>
      <c r="DP36" s="217"/>
      <c r="DQ36" s="217"/>
      <c r="DR36" s="217"/>
      <c r="DS36" s="217"/>
      <c r="DT36" s="217"/>
      <c r="DU36" s="217"/>
      <c r="DV36" s="279"/>
      <c r="DW36" s="283">
        <v>17.5</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69076</v>
      </c>
      <c r="S37" s="217"/>
      <c r="T37" s="217"/>
      <c r="U37" s="217"/>
      <c r="V37" s="217"/>
      <c r="W37" s="217"/>
      <c r="X37" s="217"/>
      <c r="Y37" s="279"/>
      <c r="Z37" s="282">
        <v>1.5</v>
      </c>
      <c r="AA37" s="282"/>
      <c r="AB37" s="282"/>
      <c r="AC37" s="282"/>
      <c r="AD37" s="287">
        <v>6912</v>
      </c>
      <c r="AE37" s="287"/>
      <c r="AF37" s="287"/>
      <c r="AG37" s="287"/>
      <c r="AH37" s="287"/>
      <c r="AI37" s="287"/>
      <c r="AJ37" s="287"/>
      <c r="AK37" s="287"/>
      <c r="AL37" s="283">
        <v>0.2</v>
      </c>
      <c r="AM37" s="238"/>
      <c r="AN37" s="238"/>
      <c r="AO37" s="296"/>
      <c r="AQ37" s="302" t="s">
        <v>407</v>
      </c>
      <c r="AR37" s="111"/>
      <c r="AS37" s="111"/>
      <c r="AT37" s="111"/>
      <c r="AU37" s="111"/>
      <c r="AV37" s="111"/>
      <c r="AW37" s="111"/>
      <c r="AX37" s="111"/>
      <c r="AY37" s="310"/>
      <c r="AZ37" s="274">
        <v>240500</v>
      </c>
      <c r="BA37" s="217"/>
      <c r="BB37" s="217"/>
      <c r="BC37" s="217"/>
      <c r="BD37" s="313"/>
      <c r="BE37" s="313"/>
      <c r="BF37" s="316"/>
      <c r="BG37" s="261" t="s">
        <v>409</v>
      </c>
      <c r="BH37" s="1"/>
      <c r="BI37" s="1"/>
      <c r="BJ37" s="1"/>
      <c r="BK37" s="1"/>
      <c r="BL37" s="1"/>
      <c r="BM37" s="1"/>
      <c r="BN37" s="1"/>
      <c r="BO37" s="1"/>
      <c r="BP37" s="1"/>
      <c r="BQ37" s="1"/>
      <c r="BR37" s="1"/>
      <c r="BS37" s="1"/>
      <c r="BT37" s="1"/>
      <c r="BU37" s="269"/>
      <c r="BV37" s="274">
        <v>51384</v>
      </c>
      <c r="BW37" s="217"/>
      <c r="BX37" s="217"/>
      <c r="BY37" s="217"/>
      <c r="BZ37" s="217"/>
      <c r="CA37" s="217"/>
      <c r="CB37" s="326"/>
      <c r="CD37" s="261" t="s">
        <v>158</v>
      </c>
      <c r="CE37" s="1"/>
      <c r="CF37" s="1"/>
      <c r="CG37" s="1"/>
      <c r="CH37" s="1"/>
      <c r="CI37" s="1"/>
      <c r="CJ37" s="1"/>
      <c r="CK37" s="1"/>
      <c r="CL37" s="1"/>
      <c r="CM37" s="1"/>
      <c r="CN37" s="1"/>
      <c r="CO37" s="1"/>
      <c r="CP37" s="1"/>
      <c r="CQ37" s="269"/>
      <c r="CR37" s="274">
        <v>327652</v>
      </c>
      <c r="CS37" s="313"/>
      <c r="CT37" s="313"/>
      <c r="CU37" s="313"/>
      <c r="CV37" s="313"/>
      <c r="CW37" s="313"/>
      <c r="CX37" s="313"/>
      <c r="CY37" s="332"/>
      <c r="CZ37" s="283">
        <v>7.4</v>
      </c>
      <c r="DA37" s="335"/>
      <c r="DB37" s="335"/>
      <c r="DC37" s="338"/>
      <c r="DD37" s="288">
        <v>327652</v>
      </c>
      <c r="DE37" s="313"/>
      <c r="DF37" s="313"/>
      <c r="DG37" s="313"/>
      <c r="DH37" s="313"/>
      <c r="DI37" s="313"/>
      <c r="DJ37" s="313"/>
      <c r="DK37" s="332"/>
      <c r="DL37" s="288">
        <v>327652</v>
      </c>
      <c r="DM37" s="313"/>
      <c r="DN37" s="313"/>
      <c r="DO37" s="313"/>
      <c r="DP37" s="313"/>
      <c r="DQ37" s="313"/>
      <c r="DR37" s="313"/>
      <c r="DS37" s="313"/>
      <c r="DT37" s="313"/>
      <c r="DU37" s="313"/>
      <c r="DV37" s="332"/>
      <c r="DW37" s="283">
        <v>11.4</v>
      </c>
      <c r="DX37" s="335"/>
      <c r="DY37" s="335"/>
      <c r="DZ37" s="335"/>
      <c r="EA37" s="335"/>
      <c r="EB37" s="335"/>
      <c r="EC37" s="360"/>
    </row>
    <row r="38" spans="2:133" ht="11.25" customHeight="1">
      <c r="B38" s="261" t="s">
        <v>137</v>
      </c>
      <c r="C38" s="1"/>
      <c r="D38" s="1"/>
      <c r="E38" s="1"/>
      <c r="F38" s="1"/>
      <c r="G38" s="1"/>
      <c r="H38" s="1"/>
      <c r="I38" s="1"/>
      <c r="J38" s="1"/>
      <c r="K38" s="1"/>
      <c r="L38" s="1"/>
      <c r="M38" s="1"/>
      <c r="N38" s="1"/>
      <c r="O38" s="1"/>
      <c r="P38" s="1"/>
      <c r="Q38" s="269"/>
      <c r="R38" s="274">
        <v>196361</v>
      </c>
      <c r="S38" s="217"/>
      <c r="T38" s="217"/>
      <c r="U38" s="217"/>
      <c r="V38" s="217"/>
      <c r="W38" s="217"/>
      <c r="X38" s="217"/>
      <c r="Y38" s="279"/>
      <c r="Z38" s="282">
        <v>4.2</v>
      </c>
      <c r="AA38" s="282"/>
      <c r="AB38" s="282"/>
      <c r="AC38" s="282"/>
      <c r="AD38" s="287" t="s">
        <v>195</v>
      </c>
      <c r="AE38" s="287"/>
      <c r="AF38" s="287"/>
      <c r="AG38" s="287"/>
      <c r="AH38" s="287"/>
      <c r="AI38" s="287"/>
      <c r="AJ38" s="287"/>
      <c r="AK38" s="287"/>
      <c r="AL38" s="283" t="s">
        <v>195</v>
      </c>
      <c r="AM38" s="238"/>
      <c r="AN38" s="238"/>
      <c r="AO38" s="296"/>
      <c r="AQ38" s="302" t="s">
        <v>305</v>
      </c>
      <c r="AR38" s="111"/>
      <c r="AS38" s="111"/>
      <c r="AT38" s="111"/>
      <c r="AU38" s="111"/>
      <c r="AV38" s="111"/>
      <c r="AW38" s="111"/>
      <c r="AX38" s="111"/>
      <c r="AY38" s="310"/>
      <c r="AZ38" s="274">
        <v>155272</v>
      </c>
      <c r="BA38" s="217"/>
      <c r="BB38" s="217"/>
      <c r="BC38" s="217"/>
      <c r="BD38" s="313"/>
      <c r="BE38" s="313"/>
      <c r="BF38" s="316"/>
      <c r="BG38" s="261" t="s">
        <v>410</v>
      </c>
      <c r="BH38" s="1"/>
      <c r="BI38" s="1"/>
      <c r="BJ38" s="1"/>
      <c r="BK38" s="1"/>
      <c r="BL38" s="1"/>
      <c r="BM38" s="1"/>
      <c r="BN38" s="1"/>
      <c r="BO38" s="1"/>
      <c r="BP38" s="1"/>
      <c r="BQ38" s="1"/>
      <c r="BR38" s="1"/>
      <c r="BS38" s="1"/>
      <c r="BT38" s="1"/>
      <c r="BU38" s="269"/>
      <c r="BV38" s="274">
        <v>1135</v>
      </c>
      <c r="BW38" s="217"/>
      <c r="BX38" s="217"/>
      <c r="BY38" s="217"/>
      <c r="BZ38" s="217"/>
      <c r="CA38" s="217"/>
      <c r="CB38" s="326"/>
      <c r="CD38" s="261" t="s">
        <v>411</v>
      </c>
      <c r="CE38" s="1"/>
      <c r="CF38" s="1"/>
      <c r="CG38" s="1"/>
      <c r="CH38" s="1"/>
      <c r="CI38" s="1"/>
      <c r="CJ38" s="1"/>
      <c r="CK38" s="1"/>
      <c r="CL38" s="1"/>
      <c r="CM38" s="1"/>
      <c r="CN38" s="1"/>
      <c r="CO38" s="1"/>
      <c r="CP38" s="1"/>
      <c r="CQ38" s="269"/>
      <c r="CR38" s="274">
        <v>339115</v>
      </c>
      <c r="CS38" s="217"/>
      <c r="CT38" s="217"/>
      <c r="CU38" s="217"/>
      <c r="CV38" s="217"/>
      <c r="CW38" s="217"/>
      <c r="CX38" s="217"/>
      <c r="CY38" s="279"/>
      <c r="CZ38" s="283">
        <v>7.6</v>
      </c>
      <c r="DA38" s="335"/>
      <c r="DB38" s="335"/>
      <c r="DC38" s="338"/>
      <c r="DD38" s="288">
        <v>288049</v>
      </c>
      <c r="DE38" s="217"/>
      <c r="DF38" s="217"/>
      <c r="DG38" s="217"/>
      <c r="DH38" s="217"/>
      <c r="DI38" s="217"/>
      <c r="DJ38" s="217"/>
      <c r="DK38" s="279"/>
      <c r="DL38" s="288">
        <v>261518</v>
      </c>
      <c r="DM38" s="217"/>
      <c r="DN38" s="217"/>
      <c r="DO38" s="217"/>
      <c r="DP38" s="217"/>
      <c r="DQ38" s="217"/>
      <c r="DR38" s="217"/>
      <c r="DS38" s="217"/>
      <c r="DT38" s="217"/>
      <c r="DU38" s="217"/>
      <c r="DV38" s="279"/>
      <c r="DW38" s="283">
        <v>9.1</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413</v>
      </c>
      <c r="AR39" s="111"/>
      <c r="AS39" s="111"/>
      <c r="AT39" s="111"/>
      <c r="AU39" s="111"/>
      <c r="AV39" s="111"/>
      <c r="AW39" s="111"/>
      <c r="AX39" s="111"/>
      <c r="AY39" s="310"/>
      <c r="AZ39" s="274">
        <v>17839</v>
      </c>
      <c r="BA39" s="217"/>
      <c r="BB39" s="217"/>
      <c r="BC39" s="217"/>
      <c r="BD39" s="313"/>
      <c r="BE39" s="313"/>
      <c r="BF39" s="316"/>
      <c r="BG39" s="261" t="s">
        <v>336</v>
      </c>
      <c r="BH39" s="1"/>
      <c r="BI39" s="1"/>
      <c r="BJ39" s="1"/>
      <c r="BK39" s="1"/>
      <c r="BL39" s="1"/>
      <c r="BM39" s="1"/>
      <c r="BN39" s="1"/>
      <c r="BO39" s="1"/>
      <c r="BP39" s="1"/>
      <c r="BQ39" s="1"/>
      <c r="BR39" s="1"/>
      <c r="BS39" s="1"/>
      <c r="BT39" s="1"/>
      <c r="BU39" s="269"/>
      <c r="BV39" s="274">
        <v>1689</v>
      </c>
      <c r="BW39" s="217"/>
      <c r="BX39" s="217"/>
      <c r="BY39" s="217"/>
      <c r="BZ39" s="217"/>
      <c r="CA39" s="217"/>
      <c r="CB39" s="326"/>
      <c r="CD39" s="261" t="s">
        <v>417</v>
      </c>
      <c r="CE39" s="1"/>
      <c r="CF39" s="1"/>
      <c r="CG39" s="1"/>
      <c r="CH39" s="1"/>
      <c r="CI39" s="1"/>
      <c r="CJ39" s="1"/>
      <c r="CK39" s="1"/>
      <c r="CL39" s="1"/>
      <c r="CM39" s="1"/>
      <c r="CN39" s="1"/>
      <c r="CO39" s="1"/>
      <c r="CP39" s="1"/>
      <c r="CQ39" s="269"/>
      <c r="CR39" s="274">
        <v>130886</v>
      </c>
      <c r="CS39" s="313"/>
      <c r="CT39" s="313"/>
      <c r="CU39" s="313"/>
      <c r="CV39" s="313"/>
      <c r="CW39" s="313"/>
      <c r="CX39" s="313"/>
      <c r="CY39" s="332"/>
      <c r="CZ39" s="283">
        <v>2.9</v>
      </c>
      <c r="DA39" s="335"/>
      <c r="DB39" s="335"/>
      <c r="DC39" s="338"/>
      <c r="DD39" s="288">
        <v>120474</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140</v>
      </c>
      <c r="C40" s="1"/>
      <c r="D40" s="1"/>
      <c r="E40" s="1"/>
      <c r="F40" s="1"/>
      <c r="G40" s="1"/>
      <c r="H40" s="1"/>
      <c r="I40" s="1"/>
      <c r="J40" s="1"/>
      <c r="K40" s="1"/>
      <c r="L40" s="1"/>
      <c r="M40" s="1"/>
      <c r="N40" s="1"/>
      <c r="O40" s="1"/>
      <c r="P40" s="1"/>
      <c r="Q40" s="269"/>
      <c r="R40" s="274">
        <v>9661</v>
      </c>
      <c r="S40" s="217"/>
      <c r="T40" s="217"/>
      <c r="U40" s="217"/>
      <c r="V40" s="217"/>
      <c r="W40" s="217"/>
      <c r="X40" s="217"/>
      <c r="Y40" s="279"/>
      <c r="Z40" s="282">
        <v>0.2</v>
      </c>
      <c r="AA40" s="282"/>
      <c r="AB40" s="282"/>
      <c r="AC40" s="282"/>
      <c r="AD40" s="287" t="s">
        <v>195</v>
      </c>
      <c r="AE40" s="287"/>
      <c r="AF40" s="287"/>
      <c r="AG40" s="287"/>
      <c r="AH40" s="287"/>
      <c r="AI40" s="287"/>
      <c r="AJ40" s="287"/>
      <c r="AK40" s="287"/>
      <c r="AL40" s="283" t="s">
        <v>195</v>
      </c>
      <c r="AM40" s="238"/>
      <c r="AN40" s="238"/>
      <c r="AO40" s="296"/>
      <c r="AQ40" s="302" t="s">
        <v>418</v>
      </c>
      <c r="AR40" s="111"/>
      <c r="AS40" s="111"/>
      <c r="AT40" s="111"/>
      <c r="AU40" s="111"/>
      <c r="AV40" s="111"/>
      <c r="AW40" s="111"/>
      <c r="AX40" s="111"/>
      <c r="AY40" s="310"/>
      <c r="AZ40" s="274" t="s">
        <v>195</v>
      </c>
      <c r="BA40" s="217"/>
      <c r="BB40" s="217"/>
      <c r="BC40" s="217"/>
      <c r="BD40" s="313"/>
      <c r="BE40" s="313"/>
      <c r="BF40" s="316"/>
      <c r="BG40" s="299" t="s">
        <v>419</v>
      </c>
      <c r="BH40" s="29"/>
      <c r="BI40" s="29"/>
      <c r="BJ40" s="29"/>
      <c r="BK40" s="29"/>
      <c r="BL40" s="29"/>
      <c r="BM40" s="1" t="s">
        <v>420</v>
      </c>
      <c r="BN40" s="1"/>
      <c r="BO40" s="1"/>
      <c r="BP40" s="1"/>
      <c r="BQ40" s="1"/>
      <c r="BR40" s="1"/>
      <c r="BS40" s="1"/>
      <c r="BT40" s="1"/>
      <c r="BU40" s="269"/>
      <c r="BV40" s="274">
        <v>80</v>
      </c>
      <c r="BW40" s="217"/>
      <c r="BX40" s="217"/>
      <c r="BY40" s="217"/>
      <c r="BZ40" s="217"/>
      <c r="CA40" s="217"/>
      <c r="CB40" s="326"/>
      <c r="CD40" s="261" t="s">
        <v>368</v>
      </c>
      <c r="CE40" s="1"/>
      <c r="CF40" s="1"/>
      <c r="CG40" s="1"/>
      <c r="CH40" s="1"/>
      <c r="CI40" s="1"/>
      <c r="CJ40" s="1"/>
      <c r="CK40" s="1"/>
      <c r="CL40" s="1"/>
      <c r="CM40" s="1"/>
      <c r="CN40" s="1"/>
      <c r="CO40" s="1"/>
      <c r="CP40" s="1"/>
      <c r="CQ40" s="269"/>
      <c r="CR40" s="274">
        <v>188202</v>
      </c>
      <c r="CS40" s="217"/>
      <c r="CT40" s="217"/>
      <c r="CU40" s="217"/>
      <c r="CV40" s="217"/>
      <c r="CW40" s="217"/>
      <c r="CX40" s="217"/>
      <c r="CY40" s="279"/>
      <c r="CZ40" s="283">
        <v>4.2</v>
      </c>
      <c r="DA40" s="335"/>
      <c r="DB40" s="335"/>
      <c r="DC40" s="338"/>
      <c r="DD40" s="288">
        <v>77502</v>
      </c>
      <c r="DE40" s="217"/>
      <c r="DF40" s="217"/>
      <c r="DG40" s="217"/>
      <c r="DH40" s="217"/>
      <c r="DI40" s="217"/>
      <c r="DJ40" s="217"/>
      <c r="DK40" s="279"/>
      <c r="DL40" s="288">
        <v>4800</v>
      </c>
      <c r="DM40" s="217"/>
      <c r="DN40" s="217"/>
      <c r="DO40" s="217"/>
      <c r="DP40" s="217"/>
      <c r="DQ40" s="217"/>
      <c r="DR40" s="217"/>
      <c r="DS40" s="217"/>
      <c r="DT40" s="217"/>
      <c r="DU40" s="217"/>
      <c r="DV40" s="279"/>
      <c r="DW40" s="283">
        <v>0.2</v>
      </c>
      <c r="DX40" s="335"/>
      <c r="DY40" s="335"/>
      <c r="DZ40" s="335"/>
      <c r="EA40" s="335"/>
      <c r="EB40" s="335"/>
      <c r="EC40" s="360"/>
    </row>
    <row r="41" spans="2:133" ht="11.25" customHeight="1">
      <c r="B41" s="263" t="s">
        <v>141</v>
      </c>
      <c r="C41" s="267"/>
      <c r="D41" s="267"/>
      <c r="E41" s="267"/>
      <c r="F41" s="267"/>
      <c r="G41" s="267"/>
      <c r="H41" s="267"/>
      <c r="I41" s="267"/>
      <c r="J41" s="267"/>
      <c r="K41" s="267"/>
      <c r="L41" s="267"/>
      <c r="M41" s="267"/>
      <c r="N41" s="267"/>
      <c r="O41" s="267"/>
      <c r="P41" s="267"/>
      <c r="Q41" s="271"/>
      <c r="R41" s="275">
        <v>4729015</v>
      </c>
      <c r="S41" s="277"/>
      <c r="T41" s="277"/>
      <c r="U41" s="277"/>
      <c r="V41" s="277"/>
      <c r="W41" s="277"/>
      <c r="X41" s="277"/>
      <c r="Y41" s="280"/>
      <c r="Z41" s="284">
        <v>100</v>
      </c>
      <c r="AA41" s="284"/>
      <c r="AB41" s="284"/>
      <c r="AC41" s="284"/>
      <c r="AD41" s="289">
        <v>2863610</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56219</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v>1</v>
      </c>
      <c r="BW41" s="217"/>
      <c r="BX41" s="217"/>
      <c r="BY41" s="217"/>
      <c r="BZ41" s="217"/>
      <c r="CA41" s="217"/>
      <c r="CB41" s="326"/>
      <c r="CD41" s="261" t="s">
        <v>281</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413</v>
      </c>
      <c r="AR42" s="305"/>
      <c r="AS42" s="305"/>
      <c r="AT42" s="305"/>
      <c r="AU42" s="305"/>
      <c r="AV42" s="305"/>
      <c r="AW42" s="305"/>
      <c r="AX42" s="305"/>
      <c r="AY42" s="311"/>
      <c r="AZ42" s="275">
        <v>282896</v>
      </c>
      <c r="BA42" s="277"/>
      <c r="BB42" s="277"/>
      <c r="BC42" s="277"/>
      <c r="BD42" s="312"/>
      <c r="BE42" s="312"/>
      <c r="BF42" s="317"/>
      <c r="BG42" s="177"/>
      <c r="BH42" s="179"/>
      <c r="BI42" s="179"/>
      <c r="BJ42" s="179"/>
      <c r="BK42" s="179"/>
      <c r="BL42" s="179"/>
      <c r="BM42" s="267" t="s">
        <v>422</v>
      </c>
      <c r="BN42" s="267"/>
      <c r="BO42" s="267"/>
      <c r="BP42" s="267"/>
      <c r="BQ42" s="267"/>
      <c r="BR42" s="267"/>
      <c r="BS42" s="267"/>
      <c r="BT42" s="267"/>
      <c r="BU42" s="271"/>
      <c r="BV42" s="275">
        <v>381</v>
      </c>
      <c r="BW42" s="277"/>
      <c r="BX42" s="277"/>
      <c r="BY42" s="277"/>
      <c r="BZ42" s="277"/>
      <c r="CA42" s="277"/>
      <c r="CB42" s="327"/>
      <c r="CD42" s="261" t="s">
        <v>274</v>
      </c>
      <c r="CE42" s="1"/>
      <c r="CF42" s="1"/>
      <c r="CG42" s="1"/>
      <c r="CH42" s="1"/>
      <c r="CI42" s="1"/>
      <c r="CJ42" s="1"/>
      <c r="CK42" s="1"/>
      <c r="CL42" s="1"/>
      <c r="CM42" s="1"/>
      <c r="CN42" s="1"/>
      <c r="CO42" s="1"/>
      <c r="CP42" s="1"/>
      <c r="CQ42" s="269"/>
      <c r="CR42" s="274">
        <v>366116</v>
      </c>
      <c r="CS42" s="313"/>
      <c r="CT42" s="313"/>
      <c r="CU42" s="313"/>
      <c r="CV42" s="313"/>
      <c r="CW42" s="313"/>
      <c r="CX42" s="313"/>
      <c r="CY42" s="332"/>
      <c r="CZ42" s="283">
        <v>8.1999999999999993</v>
      </c>
      <c r="DA42" s="335"/>
      <c r="DB42" s="335"/>
      <c r="DC42" s="338"/>
      <c r="DD42" s="288">
        <v>202639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7161</v>
      </c>
      <c r="CS43" s="313"/>
      <c r="CT43" s="313"/>
      <c r="CU43" s="313"/>
      <c r="CV43" s="313"/>
      <c r="CW43" s="313"/>
      <c r="CX43" s="313"/>
      <c r="CY43" s="332"/>
      <c r="CZ43" s="283">
        <v>0.2</v>
      </c>
      <c r="DA43" s="335"/>
      <c r="DB43" s="335"/>
      <c r="DC43" s="338"/>
      <c r="DD43" s="288">
        <v>7161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423</v>
      </c>
      <c r="CG44" s="1"/>
      <c r="CH44" s="1"/>
      <c r="CI44" s="1"/>
      <c r="CJ44" s="1"/>
      <c r="CK44" s="1"/>
      <c r="CL44" s="1"/>
      <c r="CM44" s="1"/>
      <c r="CN44" s="1"/>
      <c r="CO44" s="1"/>
      <c r="CP44" s="1"/>
      <c r="CQ44" s="269"/>
      <c r="CR44" s="274">
        <v>366116</v>
      </c>
      <c r="CS44" s="217"/>
      <c r="CT44" s="217"/>
      <c r="CU44" s="217"/>
      <c r="CV44" s="217"/>
      <c r="CW44" s="217"/>
      <c r="CX44" s="217"/>
      <c r="CY44" s="279"/>
      <c r="CZ44" s="283">
        <v>8.1999999999999993</v>
      </c>
      <c r="DA44" s="238"/>
      <c r="DB44" s="238"/>
      <c r="DC44" s="285"/>
      <c r="DD44" s="288">
        <v>202639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424</v>
      </c>
      <c r="CG45" s="1"/>
      <c r="CH45" s="1"/>
      <c r="CI45" s="1"/>
      <c r="CJ45" s="1"/>
      <c r="CK45" s="1"/>
      <c r="CL45" s="1"/>
      <c r="CM45" s="1"/>
      <c r="CN45" s="1"/>
      <c r="CO45" s="1"/>
      <c r="CP45" s="1"/>
      <c r="CQ45" s="269"/>
      <c r="CR45" s="274">
        <v>118726</v>
      </c>
      <c r="CS45" s="313"/>
      <c r="CT45" s="313"/>
      <c r="CU45" s="313"/>
      <c r="CV45" s="313"/>
      <c r="CW45" s="313"/>
      <c r="CX45" s="313"/>
      <c r="CY45" s="332"/>
      <c r="CZ45" s="283">
        <v>2.7</v>
      </c>
      <c r="DA45" s="335"/>
      <c r="DB45" s="335"/>
      <c r="DC45" s="338"/>
      <c r="DD45" s="288">
        <v>48211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425</v>
      </c>
      <c r="CG46" s="1"/>
      <c r="CH46" s="1"/>
      <c r="CI46" s="1"/>
      <c r="CJ46" s="1"/>
      <c r="CK46" s="1"/>
      <c r="CL46" s="1"/>
      <c r="CM46" s="1"/>
      <c r="CN46" s="1"/>
      <c r="CO46" s="1"/>
      <c r="CP46" s="1"/>
      <c r="CQ46" s="269"/>
      <c r="CR46" s="274">
        <v>247390</v>
      </c>
      <c r="CS46" s="217"/>
      <c r="CT46" s="217"/>
      <c r="CU46" s="217"/>
      <c r="CV46" s="217"/>
      <c r="CW46" s="217"/>
      <c r="CX46" s="217"/>
      <c r="CY46" s="279"/>
      <c r="CZ46" s="283">
        <v>5.6</v>
      </c>
      <c r="DA46" s="238"/>
      <c r="DB46" s="238"/>
      <c r="DC46" s="285"/>
      <c r="DD46" s="288">
        <v>154428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427</v>
      </c>
      <c r="CG47" s="1"/>
      <c r="CH47" s="1"/>
      <c r="CI47" s="1"/>
      <c r="CJ47" s="1"/>
      <c r="CK47" s="1"/>
      <c r="CL47" s="1"/>
      <c r="CM47" s="1"/>
      <c r="CN47" s="1"/>
      <c r="CO47" s="1"/>
      <c r="CP47" s="1"/>
      <c r="CQ47" s="269"/>
      <c r="CR47" s="274" t="s">
        <v>195</v>
      </c>
      <c r="CS47" s="313"/>
      <c r="CT47" s="313"/>
      <c r="CU47" s="313"/>
      <c r="CV47" s="313"/>
      <c r="CW47" s="313"/>
      <c r="CX47" s="313"/>
      <c r="CY47" s="332"/>
      <c r="CZ47" s="283" t="s">
        <v>195</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361</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4454887</v>
      </c>
      <c r="CS49" s="312"/>
      <c r="CT49" s="312"/>
      <c r="CU49" s="312"/>
      <c r="CV49" s="312"/>
      <c r="CW49" s="312"/>
      <c r="CX49" s="312"/>
      <c r="CY49" s="333"/>
      <c r="CZ49" s="292">
        <v>100</v>
      </c>
      <c r="DA49" s="336"/>
      <c r="DB49" s="336"/>
      <c r="DC49" s="339"/>
      <c r="DD49" s="342">
        <v>3550723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K3FDxdX1RdQn2vcfkukYxTgRKD0eQyHkoy5IuM0KYUwV001FUqxeeHqSxtGvcHJ9GCeMv4j/qUK4Dhp/5zBv6Q==" saltValue="duE2nGu0O4PuhtRVGDfU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428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429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430</v>
      </c>
      <c r="B5" s="397"/>
      <c r="C5" s="397"/>
      <c r="D5" s="397"/>
      <c r="E5" s="397"/>
      <c r="F5" s="397"/>
      <c r="G5" s="397"/>
      <c r="H5" s="397"/>
      <c r="I5" s="397"/>
      <c r="J5" s="397"/>
      <c r="K5" s="397"/>
      <c r="L5" s="397"/>
      <c r="M5" s="397"/>
      <c r="N5" s="397"/>
      <c r="O5" s="397"/>
      <c r="P5" s="429"/>
      <c r="Q5" s="435" t="s">
        <v>175</v>
      </c>
      <c r="R5" s="447"/>
      <c r="S5" s="447"/>
      <c r="T5" s="447"/>
      <c r="U5" s="458"/>
      <c r="V5" s="435" t="s">
        <v>431</v>
      </c>
      <c r="W5" s="447"/>
      <c r="X5" s="447"/>
      <c r="Y5" s="447"/>
      <c r="Z5" s="458"/>
      <c r="AA5" s="435" t="s">
        <v>432</v>
      </c>
      <c r="AB5" s="447"/>
      <c r="AC5" s="447"/>
      <c r="AD5" s="447"/>
      <c r="AE5" s="447"/>
      <c r="AF5" s="504" t="s">
        <v>173</v>
      </c>
      <c r="AG5" s="447"/>
      <c r="AH5" s="447"/>
      <c r="AI5" s="447"/>
      <c r="AJ5" s="522"/>
      <c r="AK5" s="447" t="s">
        <v>433</v>
      </c>
      <c r="AL5" s="447"/>
      <c r="AM5" s="447"/>
      <c r="AN5" s="447"/>
      <c r="AO5" s="458"/>
      <c r="AP5" s="435" t="s">
        <v>434</v>
      </c>
      <c r="AQ5" s="447"/>
      <c r="AR5" s="447"/>
      <c r="AS5" s="447"/>
      <c r="AT5" s="458"/>
      <c r="AU5" s="435" t="s">
        <v>436</v>
      </c>
      <c r="AV5" s="447"/>
      <c r="AW5" s="447"/>
      <c r="AX5" s="447"/>
      <c r="AY5" s="522"/>
      <c r="AZ5" s="378"/>
      <c r="BA5" s="378"/>
      <c r="BB5" s="378"/>
      <c r="BC5" s="378"/>
      <c r="BD5" s="378"/>
      <c r="BE5" s="576"/>
      <c r="BF5" s="576"/>
      <c r="BG5" s="576"/>
      <c r="BH5" s="576"/>
      <c r="BI5" s="576"/>
      <c r="BJ5" s="576"/>
      <c r="BK5" s="576"/>
      <c r="BL5" s="576"/>
      <c r="BM5" s="576"/>
      <c r="BN5" s="576"/>
      <c r="BO5" s="576"/>
      <c r="BP5" s="576"/>
      <c r="BQ5" s="370" t="s">
        <v>437</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319</v>
      </c>
      <c r="CN5" s="447"/>
      <c r="CO5" s="447"/>
      <c r="CP5" s="447"/>
      <c r="CQ5" s="458"/>
      <c r="CR5" s="435" t="s">
        <v>240</v>
      </c>
      <c r="CS5" s="447"/>
      <c r="CT5" s="447"/>
      <c r="CU5" s="447"/>
      <c r="CV5" s="458"/>
      <c r="CW5" s="435" t="s">
        <v>50</v>
      </c>
      <c r="CX5" s="447"/>
      <c r="CY5" s="447"/>
      <c r="CZ5" s="447"/>
      <c r="DA5" s="458"/>
      <c r="DB5" s="435" t="s">
        <v>439</v>
      </c>
      <c r="DC5" s="447"/>
      <c r="DD5" s="447"/>
      <c r="DE5" s="447"/>
      <c r="DF5" s="458"/>
      <c r="DG5" s="700" t="s">
        <v>238</v>
      </c>
      <c r="DH5" s="703"/>
      <c r="DI5" s="703"/>
      <c r="DJ5" s="703"/>
      <c r="DK5" s="708"/>
      <c r="DL5" s="700" t="s">
        <v>441</v>
      </c>
      <c r="DM5" s="703"/>
      <c r="DN5" s="703"/>
      <c r="DO5" s="703"/>
      <c r="DP5" s="708"/>
      <c r="DQ5" s="435" t="s">
        <v>443</v>
      </c>
      <c r="DR5" s="447"/>
      <c r="DS5" s="447"/>
      <c r="DT5" s="447"/>
      <c r="DU5" s="458"/>
      <c r="DV5" s="435" t="s">
        <v>436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260</v>
      </c>
      <c r="C7" s="419"/>
      <c r="D7" s="419"/>
      <c r="E7" s="419"/>
      <c r="F7" s="419"/>
      <c r="G7" s="419"/>
      <c r="H7" s="419"/>
      <c r="I7" s="419"/>
      <c r="J7" s="419"/>
      <c r="K7" s="419"/>
      <c r="L7" s="419"/>
      <c r="M7" s="419"/>
      <c r="N7" s="419"/>
      <c r="O7" s="419"/>
      <c r="P7" s="431"/>
      <c r="Q7" s="437">
        <v>4729</v>
      </c>
      <c r="R7" s="449"/>
      <c r="S7" s="449"/>
      <c r="T7" s="449"/>
      <c r="U7" s="449"/>
      <c r="V7" s="449">
        <v>4455</v>
      </c>
      <c r="W7" s="449"/>
      <c r="X7" s="449"/>
      <c r="Y7" s="449"/>
      <c r="Z7" s="449"/>
      <c r="AA7" s="449">
        <v>274</v>
      </c>
      <c r="AB7" s="449"/>
      <c r="AC7" s="449"/>
      <c r="AD7" s="449"/>
      <c r="AE7" s="492"/>
      <c r="AF7" s="506">
        <v>228</v>
      </c>
      <c r="AG7" s="519"/>
      <c r="AH7" s="519"/>
      <c r="AI7" s="519"/>
      <c r="AJ7" s="524"/>
      <c r="AK7" s="532">
        <v>4</v>
      </c>
      <c r="AL7" s="449"/>
      <c r="AM7" s="449"/>
      <c r="AN7" s="449"/>
      <c r="AO7" s="449"/>
      <c r="AP7" s="449">
        <v>4289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471</v>
      </c>
      <c r="BT7" s="419"/>
      <c r="BU7" s="419"/>
      <c r="BV7" s="419"/>
      <c r="BW7" s="419"/>
      <c r="BX7" s="419"/>
      <c r="BY7" s="419"/>
      <c r="BZ7" s="419"/>
      <c r="CA7" s="419"/>
      <c r="CB7" s="419"/>
      <c r="CC7" s="419"/>
      <c r="CD7" s="419"/>
      <c r="CE7" s="419"/>
      <c r="CF7" s="419"/>
      <c r="CG7" s="431"/>
      <c r="CH7" s="663">
        <v>3</v>
      </c>
      <c r="CI7" s="666"/>
      <c r="CJ7" s="666"/>
      <c r="CK7" s="666"/>
      <c r="CL7" s="681"/>
      <c r="CM7" s="663">
        <v>80</v>
      </c>
      <c r="CN7" s="666"/>
      <c r="CO7" s="666"/>
      <c r="CP7" s="666"/>
      <c r="CQ7" s="681"/>
      <c r="CR7" s="663">
        <v>4</v>
      </c>
      <c r="CS7" s="666"/>
      <c r="CT7" s="666"/>
      <c r="CU7" s="666"/>
      <c r="CV7" s="681"/>
      <c r="CW7" s="663" t="s">
        <v>195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529</v>
      </c>
      <c r="BT8" s="420"/>
      <c r="BU8" s="420"/>
      <c r="BV8" s="420"/>
      <c r="BW8" s="420"/>
      <c r="BX8" s="420"/>
      <c r="BY8" s="420"/>
      <c r="BZ8" s="420"/>
      <c r="CA8" s="420"/>
      <c r="CB8" s="420"/>
      <c r="CC8" s="420"/>
      <c r="CD8" s="420"/>
      <c r="CE8" s="420"/>
      <c r="CF8" s="420"/>
      <c r="CG8" s="432"/>
      <c r="CH8" s="444">
        <v>11</v>
      </c>
      <c r="CI8" s="456"/>
      <c r="CJ8" s="456"/>
      <c r="CK8" s="456"/>
      <c r="CL8" s="682"/>
      <c r="CM8" s="444">
        <v>17</v>
      </c>
      <c r="CN8" s="456"/>
      <c r="CO8" s="456"/>
      <c r="CP8" s="456"/>
      <c r="CQ8" s="682"/>
      <c r="CR8" s="444">
        <v>5</v>
      </c>
      <c r="CS8" s="456"/>
      <c r="CT8" s="456"/>
      <c r="CU8" s="456"/>
      <c r="CV8" s="682"/>
      <c r="CW8" s="444" t="s">
        <v>195</v>
      </c>
      <c r="CX8" s="456"/>
      <c r="CY8" s="456"/>
      <c r="CZ8" s="456"/>
      <c r="DA8" s="682"/>
      <c r="DB8" s="444" t="s">
        <v>195</v>
      </c>
      <c r="DC8" s="456"/>
      <c r="DD8" s="456"/>
      <c r="DE8" s="456"/>
      <c r="DF8" s="682"/>
      <c r="DG8" s="444" t="s">
        <v>195</v>
      </c>
      <c r="DH8" s="456"/>
      <c r="DI8" s="456"/>
      <c r="DJ8" s="456"/>
      <c r="DK8" s="682"/>
      <c r="DL8" s="444" t="s">
        <v>195</v>
      </c>
      <c r="DM8" s="456"/>
      <c r="DN8" s="456"/>
      <c r="DO8" s="456"/>
      <c r="DP8" s="682"/>
      <c r="DQ8" s="444" t="s">
        <v>195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301</v>
      </c>
      <c r="C23" s="421"/>
      <c r="D23" s="421"/>
      <c r="E23" s="421"/>
      <c r="F23" s="421"/>
      <c r="G23" s="421"/>
      <c r="H23" s="421"/>
      <c r="I23" s="421"/>
      <c r="J23" s="421"/>
      <c r="K23" s="421"/>
      <c r="L23" s="421"/>
      <c r="M23" s="421"/>
      <c r="N23" s="421"/>
      <c r="O23" s="421"/>
      <c r="P23" s="433"/>
      <c r="Q23" s="440">
        <v>4729</v>
      </c>
      <c r="R23" s="452"/>
      <c r="S23" s="452"/>
      <c r="T23" s="452"/>
      <c r="U23" s="452"/>
      <c r="V23" s="452">
        <v>4455</v>
      </c>
      <c r="W23" s="452"/>
      <c r="X23" s="452"/>
      <c r="Y23" s="452"/>
      <c r="Z23" s="452"/>
      <c r="AA23" s="452">
        <v>274</v>
      </c>
      <c r="AB23" s="452"/>
      <c r="AC23" s="452"/>
      <c r="AD23" s="452"/>
      <c r="AE23" s="494"/>
      <c r="AF23" s="508">
        <v>228</v>
      </c>
      <c r="AG23" s="452"/>
      <c r="AH23" s="452"/>
      <c r="AI23" s="452"/>
      <c r="AJ23" s="526"/>
      <c r="AK23" s="534"/>
      <c r="AL23" s="455"/>
      <c r="AM23" s="455"/>
      <c r="AN23" s="455"/>
      <c r="AO23" s="455"/>
      <c r="AP23" s="452">
        <v>4289</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430</v>
      </c>
      <c r="B26" s="397"/>
      <c r="C26" s="397"/>
      <c r="D26" s="397"/>
      <c r="E26" s="397"/>
      <c r="F26" s="397"/>
      <c r="G26" s="397"/>
      <c r="H26" s="397"/>
      <c r="I26" s="397"/>
      <c r="J26" s="397"/>
      <c r="K26" s="397"/>
      <c r="L26" s="397"/>
      <c r="M26" s="397"/>
      <c r="N26" s="397"/>
      <c r="O26" s="397"/>
      <c r="P26" s="429"/>
      <c r="Q26" s="435" t="s">
        <v>446</v>
      </c>
      <c r="R26" s="447"/>
      <c r="S26" s="447"/>
      <c r="T26" s="447"/>
      <c r="U26" s="458"/>
      <c r="V26" s="435" t="s">
        <v>447</v>
      </c>
      <c r="W26" s="447"/>
      <c r="X26" s="447"/>
      <c r="Y26" s="447"/>
      <c r="Z26" s="458"/>
      <c r="AA26" s="435" t="s">
        <v>448</v>
      </c>
      <c r="AB26" s="447"/>
      <c r="AC26" s="447"/>
      <c r="AD26" s="447"/>
      <c r="AE26" s="447"/>
      <c r="AF26" s="509" t="s">
        <v>243</v>
      </c>
      <c r="AG26" s="520"/>
      <c r="AH26" s="520"/>
      <c r="AI26" s="520"/>
      <c r="AJ26" s="527"/>
      <c r="AK26" s="447" t="s">
        <v>389</v>
      </c>
      <c r="AL26" s="447"/>
      <c r="AM26" s="447"/>
      <c r="AN26" s="447"/>
      <c r="AO26" s="458"/>
      <c r="AP26" s="435" t="s">
        <v>358</v>
      </c>
      <c r="AQ26" s="447"/>
      <c r="AR26" s="447"/>
      <c r="AS26" s="447"/>
      <c r="AT26" s="458"/>
      <c r="AU26" s="435" t="s">
        <v>449</v>
      </c>
      <c r="AV26" s="447"/>
      <c r="AW26" s="447"/>
      <c r="AX26" s="447"/>
      <c r="AY26" s="458"/>
      <c r="AZ26" s="435" t="s">
        <v>450</v>
      </c>
      <c r="BA26" s="447"/>
      <c r="BB26" s="447"/>
      <c r="BC26" s="447"/>
      <c r="BD26" s="458"/>
      <c r="BE26" s="435" t="s">
        <v>436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451</v>
      </c>
      <c r="C28" s="419"/>
      <c r="D28" s="419"/>
      <c r="E28" s="419"/>
      <c r="F28" s="419"/>
      <c r="G28" s="419"/>
      <c r="H28" s="419"/>
      <c r="I28" s="419"/>
      <c r="J28" s="419"/>
      <c r="K28" s="419"/>
      <c r="L28" s="419"/>
      <c r="M28" s="419"/>
      <c r="N28" s="419"/>
      <c r="O28" s="419"/>
      <c r="P28" s="431"/>
      <c r="Q28" s="441">
        <v>958</v>
      </c>
      <c r="R28" s="453"/>
      <c r="S28" s="453"/>
      <c r="T28" s="453"/>
      <c r="U28" s="453"/>
      <c r="V28" s="453">
        <v>903</v>
      </c>
      <c r="W28" s="453"/>
      <c r="X28" s="453"/>
      <c r="Y28" s="453"/>
      <c r="Z28" s="453"/>
      <c r="AA28" s="453">
        <v>55</v>
      </c>
      <c r="AB28" s="453"/>
      <c r="AC28" s="453"/>
      <c r="AD28" s="453"/>
      <c r="AE28" s="495"/>
      <c r="AF28" s="511">
        <v>55</v>
      </c>
      <c r="AG28" s="453"/>
      <c r="AH28" s="453"/>
      <c r="AI28" s="453"/>
      <c r="AJ28" s="529"/>
      <c r="AK28" s="535">
        <v>37</v>
      </c>
      <c r="AL28" s="453"/>
      <c r="AM28" s="453"/>
      <c r="AN28" s="453"/>
      <c r="AO28" s="453"/>
      <c r="AP28" s="453" t="s">
        <v>195</v>
      </c>
      <c r="AQ28" s="453"/>
      <c r="AR28" s="453"/>
      <c r="AS28" s="453"/>
      <c r="AT28" s="453"/>
      <c r="AU28" s="453" t="s">
        <v>195</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914</v>
      </c>
      <c r="R29" s="450"/>
      <c r="S29" s="450"/>
      <c r="T29" s="450"/>
      <c r="U29" s="450"/>
      <c r="V29" s="450">
        <v>901</v>
      </c>
      <c r="W29" s="450"/>
      <c r="X29" s="450"/>
      <c r="Y29" s="450"/>
      <c r="Z29" s="450"/>
      <c r="AA29" s="450">
        <v>13</v>
      </c>
      <c r="AB29" s="450"/>
      <c r="AC29" s="450"/>
      <c r="AD29" s="450"/>
      <c r="AE29" s="461"/>
      <c r="AF29" s="507">
        <v>13</v>
      </c>
      <c r="AG29" s="456"/>
      <c r="AH29" s="456"/>
      <c r="AI29" s="456"/>
      <c r="AJ29" s="525"/>
      <c r="AK29" s="460">
        <v>135</v>
      </c>
      <c r="AL29" s="450"/>
      <c r="AM29" s="450"/>
      <c r="AN29" s="450"/>
      <c r="AO29" s="450"/>
      <c r="AP29" s="450" t="s">
        <v>195</v>
      </c>
      <c r="AQ29" s="450"/>
      <c r="AR29" s="450"/>
      <c r="AS29" s="450"/>
      <c r="AT29" s="450"/>
      <c r="AU29" s="450" t="s">
        <v>195</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219</v>
      </c>
      <c r="C30" s="420"/>
      <c r="D30" s="420"/>
      <c r="E30" s="420"/>
      <c r="F30" s="420"/>
      <c r="G30" s="420"/>
      <c r="H30" s="420"/>
      <c r="I30" s="420"/>
      <c r="J30" s="420"/>
      <c r="K30" s="420"/>
      <c r="L30" s="420"/>
      <c r="M30" s="420"/>
      <c r="N30" s="420"/>
      <c r="O30" s="420"/>
      <c r="P30" s="432"/>
      <c r="Q30" s="438">
        <v>129</v>
      </c>
      <c r="R30" s="450"/>
      <c r="S30" s="450"/>
      <c r="T30" s="450"/>
      <c r="U30" s="450"/>
      <c r="V30" s="450">
        <v>128</v>
      </c>
      <c r="W30" s="450"/>
      <c r="X30" s="450"/>
      <c r="Y30" s="450"/>
      <c r="Z30" s="450"/>
      <c r="AA30" s="450">
        <v>1</v>
      </c>
      <c r="AB30" s="450"/>
      <c r="AC30" s="450"/>
      <c r="AD30" s="450"/>
      <c r="AE30" s="461"/>
      <c r="AF30" s="507">
        <v>1</v>
      </c>
      <c r="AG30" s="456"/>
      <c r="AH30" s="456"/>
      <c r="AI30" s="456"/>
      <c r="AJ30" s="525"/>
      <c r="AK30" s="460">
        <v>29</v>
      </c>
      <c r="AL30" s="450"/>
      <c r="AM30" s="450"/>
      <c r="AN30" s="450"/>
      <c r="AO30" s="450"/>
      <c r="AP30" s="450" t="s">
        <v>195</v>
      </c>
      <c r="AQ30" s="450"/>
      <c r="AR30" s="450"/>
      <c r="AS30" s="450"/>
      <c r="AT30" s="450"/>
      <c r="AU30" s="450" t="s">
        <v>195</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351</v>
      </c>
      <c r="C31" s="420"/>
      <c r="D31" s="420"/>
      <c r="E31" s="420"/>
      <c r="F31" s="420"/>
      <c r="G31" s="420"/>
      <c r="H31" s="420"/>
      <c r="I31" s="420"/>
      <c r="J31" s="420"/>
      <c r="K31" s="420"/>
      <c r="L31" s="420"/>
      <c r="M31" s="420"/>
      <c r="N31" s="420"/>
      <c r="O31" s="420"/>
      <c r="P31" s="432"/>
      <c r="Q31" s="438" t="s">
        <v>195</v>
      </c>
      <c r="R31" s="450"/>
      <c r="S31" s="450"/>
      <c r="T31" s="450"/>
      <c r="U31" s="450"/>
      <c r="V31" s="450" t="s">
        <v>195</v>
      </c>
      <c r="W31" s="450"/>
      <c r="X31" s="450"/>
      <c r="Y31" s="450"/>
      <c r="Z31" s="450"/>
      <c r="AA31" s="450" t="s">
        <v>195</v>
      </c>
      <c r="AB31" s="450"/>
      <c r="AC31" s="450"/>
      <c r="AD31" s="450"/>
      <c r="AE31" s="461"/>
      <c r="AF31" s="507">
        <v>128</v>
      </c>
      <c r="AG31" s="456"/>
      <c r="AH31" s="456"/>
      <c r="AI31" s="456"/>
      <c r="AJ31" s="525"/>
      <c r="AK31" s="460">
        <v>258</v>
      </c>
      <c r="AL31" s="450"/>
      <c r="AM31" s="450"/>
      <c r="AN31" s="450"/>
      <c r="AO31" s="450"/>
      <c r="AP31" s="450">
        <v>1307</v>
      </c>
      <c r="AQ31" s="450"/>
      <c r="AR31" s="450"/>
      <c r="AS31" s="450"/>
      <c r="AT31" s="450"/>
      <c r="AU31" s="450" t="s">
        <v>195</v>
      </c>
      <c r="AV31" s="450"/>
      <c r="AW31" s="450"/>
      <c r="AX31" s="450"/>
      <c r="AY31" s="450"/>
      <c r="AZ31" s="597"/>
      <c r="BA31" s="597"/>
      <c r="BB31" s="597"/>
      <c r="BC31" s="597"/>
      <c r="BD31" s="597"/>
      <c r="BE31" s="565" t="s">
        <v>452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198</v>
      </c>
      <c r="AG63" s="452"/>
      <c r="AH63" s="452"/>
      <c r="AI63" s="452"/>
      <c r="AJ63" s="526"/>
      <c r="AK63" s="534"/>
      <c r="AL63" s="455"/>
      <c r="AM63" s="455"/>
      <c r="AN63" s="455"/>
      <c r="AO63" s="455"/>
      <c r="AP63" s="452">
        <v>1307</v>
      </c>
      <c r="AQ63" s="452"/>
      <c r="AR63" s="452"/>
      <c r="AS63" s="452"/>
      <c r="AT63" s="452"/>
      <c r="AU63" s="452" t="s">
        <v>195</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440</v>
      </c>
      <c r="B66" s="397"/>
      <c r="C66" s="397"/>
      <c r="D66" s="397"/>
      <c r="E66" s="397"/>
      <c r="F66" s="397"/>
      <c r="G66" s="397"/>
      <c r="H66" s="397"/>
      <c r="I66" s="397"/>
      <c r="J66" s="397"/>
      <c r="K66" s="397"/>
      <c r="L66" s="397"/>
      <c r="M66" s="397"/>
      <c r="N66" s="397"/>
      <c r="O66" s="397"/>
      <c r="P66" s="429"/>
      <c r="Q66" s="435" t="s">
        <v>446</v>
      </c>
      <c r="R66" s="447"/>
      <c r="S66" s="447"/>
      <c r="T66" s="447"/>
      <c r="U66" s="458"/>
      <c r="V66" s="435" t="s">
        <v>447</v>
      </c>
      <c r="W66" s="447"/>
      <c r="X66" s="447"/>
      <c r="Y66" s="447"/>
      <c r="Z66" s="458"/>
      <c r="AA66" s="435" t="s">
        <v>448</v>
      </c>
      <c r="AB66" s="447"/>
      <c r="AC66" s="447"/>
      <c r="AD66" s="447"/>
      <c r="AE66" s="458"/>
      <c r="AF66" s="512" t="s">
        <v>243</v>
      </c>
      <c r="AG66" s="520"/>
      <c r="AH66" s="520"/>
      <c r="AI66" s="520"/>
      <c r="AJ66" s="530"/>
      <c r="AK66" s="435" t="s">
        <v>389</v>
      </c>
      <c r="AL66" s="397"/>
      <c r="AM66" s="397"/>
      <c r="AN66" s="397"/>
      <c r="AO66" s="429"/>
      <c r="AP66" s="435" t="s">
        <v>358</v>
      </c>
      <c r="AQ66" s="447"/>
      <c r="AR66" s="447"/>
      <c r="AS66" s="447"/>
      <c r="AT66" s="458"/>
      <c r="AU66" s="435" t="s">
        <v>454</v>
      </c>
      <c r="AV66" s="447"/>
      <c r="AW66" s="447"/>
      <c r="AX66" s="447"/>
      <c r="AY66" s="458"/>
      <c r="AZ66" s="435" t="s">
        <v>436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524</v>
      </c>
      <c r="C68" s="419"/>
      <c r="D68" s="419"/>
      <c r="E68" s="419"/>
      <c r="F68" s="419"/>
      <c r="G68" s="419"/>
      <c r="H68" s="419"/>
      <c r="I68" s="419"/>
      <c r="J68" s="419"/>
      <c r="K68" s="419"/>
      <c r="L68" s="419"/>
      <c r="M68" s="419"/>
      <c r="N68" s="419"/>
      <c r="O68" s="419"/>
      <c r="P68" s="431"/>
      <c r="Q68" s="437">
        <v>4198</v>
      </c>
      <c r="R68" s="449"/>
      <c r="S68" s="449"/>
      <c r="T68" s="449"/>
      <c r="U68" s="449"/>
      <c r="V68" s="449">
        <v>3934</v>
      </c>
      <c r="W68" s="449"/>
      <c r="X68" s="449"/>
      <c r="Y68" s="449"/>
      <c r="Z68" s="449"/>
      <c r="AA68" s="449">
        <v>264</v>
      </c>
      <c r="AB68" s="449"/>
      <c r="AC68" s="449"/>
      <c r="AD68" s="449"/>
      <c r="AE68" s="449"/>
      <c r="AF68" s="449">
        <v>264</v>
      </c>
      <c r="AG68" s="449"/>
      <c r="AH68" s="449"/>
      <c r="AI68" s="449"/>
      <c r="AJ68" s="449"/>
      <c r="AK68" s="449">
        <v>115</v>
      </c>
      <c r="AL68" s="449"/>
      <c r="AM68" s="449"/>
      <c r="AN68" s="449"/>
      <c r="AO68" s="449"/>
      <c r="AP68" s="449">
        <v>1340</v>
      </c>
      <c r="AQ68" s="449"/>
      <c r="AR68" s="449"/>
      <c r="AS68" s="449"/>
      <c r="AT68" s="449"/>
      <c r="AU68" s="449" t="s">
        <v>195</v>
      </c>
      <c r="AV68" s="449"/>
      <c r="AW68" s="449"/>
      <c r="AX68" s="449"/>
      <c r="AY68" s="449"/>
      <c r="AZ68" s="564" t="s">
        <v>527</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2925</v>
      </c>
      <c r="R69" s="450"/>
      <c r="S69" s="450"/>
      <c r="T69" s="450"/>
      <c r="U69" s="450"/>
      <c r="V69" s="450">
        <v>2952</v>
      </c>
      <c r="W69" s="450"/>
      <c r="X69" s="450"/>
      <c r="Y69" s="450"/>
      <c r="Z69" s="450"/>
      <c r="AA69" s="450">
        <v>-28</v>
      </c>
      <c r="AB69" s="450"/>
      <c r="AC69" s="450"/>
      <c r="AD69" s="450"/>
      <c r="AE69" s="450"/>
      <c r="AF69" s="450">
        <v>5101</v>
      </c>
      <c r="AG69" s="450"/>
      <c r="AH69" s="450"/>
      <c r="AI69" s="450"/>
      <c r="AJ69" s="450"/>
      <c r="AK69" s="450">
        <v>1980</v>
      </c>
      <c r="AL69" s="450"/>
      <c r="AM69" s="450"/>
      <c r="AN69" s="450"/>
      <c r="AO69" s="450"/>
      <c r="AP69" s="450">
        <v>8344</v>
      </c>
      <c r="AQ69" s="450"/>
      <c r="AR69" s="450"/>
      <c r="AS69" s="450"/>
      <c r="AT69" s="450"/>
      <c r="AU69" s="450">
        <v>22</v>
      </c>
      <c r="AV69" s="450"/>
      <c r="AW69" s="450"/>
      <c r="AX69" s="450"/>
      <c r="AY69" s="450"/>
      <c r="AZ69" s="565" t="s">
        <v>528</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525</v>
      </c>
      <c r="C70" s="420"/>
      <c r="D70" s="420"/>
      <c r="E70" s="420"/>
      <c r="F70" s="420"/>
      <c r="G70" s="420"/>
      <c r="H70" s="420"/>
      <c r="I70" s="420"/>
      <c r="J70" s="420"/>
      <c r="K70" s="420"/>
      <c r="L70" s="420"/>
      <c r="M70" s="420"/>
      <c r="N70" s="420"/>
      <c r="O70" s="420"/>
      <c r="P70" s="432"/>
      <c r="Q70" s="438">
        <v>2263</v>
      </c>
      <c r="R70" s="450"/>
      <c r="S70" s="450"/>
      <c r="T70" s="450"/>
      <c r="U70" s="450"/>
      <c r="V70" s="450">
        <v>2225</v>
      </c>
      <c r="W70" s="450"/>
      <c r="X70" s="450"/>
      <c r="Y70" s="450"/>
      <c r="Z70" s="450"/>
      <c r="AA70" s="450">
        <v>38</v>
      </c>
      <c r="AB70" s="450"/>
      <c r="AC70" s="450"/>
      <c r="AD70" s="450"/>
      <c r="AE70" s="450"/>
      <c r="AF70" s="450">
        <v>38</v>
      </c>
      <c r="AG70" s="450"/>
      <c r="AH70" s="450"/>
      <c r="AI70" s="450"/>
      <c r="AJ70" s="450"/>
      <c r="AK70" s="450" t="s">
        <v>195</v>
      </c>
      <c r="AL70" s="450"/>
      <c r="AM70" s="450"/>
      <c r="AN70" s="450"/>
      <c r="AO70" s="450"/>
      <c r="AP70" s="450" t="s">
        <v>195</v>
      </c>
      <c r="AQ70" s="450"/>
      <c r="AR70" s="450"/>
      <c r="AS70" s="450"/>
      <c r="AT70" s="450"/>
      <c r="AU70" s="450" t="s">
        <v>195</v>
      </c>
      <c r="AV70" s="450"/>
      <c r="AW70" s="450"/>
      <c r="AX70" s="450"/>
      <c r="AY70" s="450"/>
      <c r="AZ70" s="565" t="s">
        <v>527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525</v>
      </c>
      <c r="C71" s="420"/>
      <c r="D71" s="420"/>
      <c r="E71" s="420"/>
      <c r="F71" s="420"/>
      <c r="G71" s="420"/>
      <c r="H71" s="420"/>
      <c r="I71" s="420"/>
      <c r="J71" s="420"/>
      <c r="K71" s="420"/>
      <c r="L71" s="420"/>
      <c r="M71" s="420"/>
      <c r="N71" s="420"/>
      <c r="O71" s="420"/>
      <c r="P71" s="432"/>
      <c r="Q71" s="438">
        <v>924950</v>
      </c>
      <c r="R71" s="450"/>
      <c r="S71" s="450"/>
      <c r="T71" s="450"/>
      <c r="U71" s="450"/>
      <c r="V71" s="450">
        <v>909345</v>
      </c>
      <c r="W71" s="450"/>
      <c r="X71" s="450"/>
      <c r="Y71" s="450"/>
      <c r="Z71" s="450"/>
      <c r="AA71" s="450">
        <v>15606</v>
      </c>
      <c r="AB71" s="450"/>
      <c r="AC71" s="450"/>
      <c r="AD71" s="450"/>
      <c r="AE71" s="450"/>
      <c r="AF71" s="450">
        <v>1506</v>
      </c>
      <c r="AG71" s="450"/>
      <c r="AH71" s="450"/>
      <c r="AI71" s="450"/>
      <c r="AJ71" s="450"/>
      <c r="AK71" s="450">
        <v>9690</v>
      </c>
      <c r="AL71" s="450"/>
      <c r="AM71" s="450"/>
      <c r="AN71" s="450"/>
      <c r="AO71" s="450"/>
      <c r="AP71" s="450" t="s">
        <v>195</v>
      </c>
      <c r="AQ71" s="450"/>
      <c r="AR71" s="450"/>
      <c r="AS71" s="450"/>
      <c r="AT71" s="450"/>
      <c r="AU71" s="450" t="s">
        <v>195</v>
      </c>
      <c r="AV71" s="450"/>
      <c r="AW71" s="450"/>
      <c r="AX71" s="450"/>
      <c r="AY71" s="450"/>
      <c r="AZ71" s="565" t="s">
        <v>456</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472</v>
      </c>
      <c r="C72" s="420"/>
      <c r="D72" s="420"/>
      <c r="E72" s="420"/>
      <c r="F72" s="420"/>
      <c r="G72" s="420"/>
      <c r="H72" s="420"/>
      <c r="I72" s="420"/>
      <c r="J72" s="420"/>
      <c r="K72" s="420"/>
      <c r="L72" s="420"/>
      <c r="M72" s="420"/>
      <c r="N72" s="420"/>
      <c r="O72" s="420"/>
      <c r="P72" s="432"/>
      <c r="Q72" s="438">
        <v>22583</v>
      </c>
      <c r="R72" s="450"/>
      <c r="S72" s="450"/>
      <c r="T72" s="450"/>
      <c r="U72" s="450"/>
      <c r="V72" s="450">
        <v>21732</v>
      </c>
      <c r="W72" s="450"/>
      <c r="X72" s="450"/>
      <c r="Y72" s="450"/>
      <c r="Z72" s="450"/>
      <c r="AA72" s="450">
        <v>851</v>
      </c>
      <c r="AB72" s="450"/>
      <c r="AC72" s="450"/>
      <c r="AD72" s="450"/>
      <c r="AE72" s="450"/>
      <c r="AF72" s="450">
        <v>851</v>
      </c>
      <c r="AG72" s="450"/>
      <c r="AH72" s="450"/>
      <c r="AI72" s="450"/>
      <c r="AJ72" s="450"/>
      <c r="AK72" s="450">
        <v>21</v>
      </c>
      <c r="AL72" s="450"/>
      <c r="AM72" s="450"/>
      <c r="AN72" s="450"/>
      <c r="AO72" s="450"/>
      <c r="AP72" s="450" t="s">
        <v>195</v>
      </c>
      <c r="AQ72" s="450"/>
      <c r="AR72" s="450"/>
      <c r="AS72" s="450"/>
      <c r="AT72" s="450"/>
      <c r="AU72" s="450" t="s">
        <v>195</v>
      </c>
      <c r="AV72" s="450"/>
      <c r="AW72" s="450"/>
      <c r="AX72" s="450"/>
      <c r="AY72" s="450"/>
      <c r="AZ72" s="565" t="s">
        <v>527</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472</v>
      </c>
      <c r="C73" s="420"/>
      <c r="D73" s="420"/>
      <c r="E73" s="420"/>
      <c r="F73" s="420"/>
      <c r="G73" s="420"/>
      <c r="H73" s="420"/>
      <c r="I73" s="420"/>
      <c r="J73" s="420"/>
      <c r="K73" s="420"/>
      <c r="L73" s="420"/>
      <c r="M73" s="420"/>
      <c r="N73" s="420"/>
      <c r="O73" s="420"/>
      <c r="P73" s="432"/>
      <c r="Q73" s="438">
        <v>138</v>
      </c>
      <c r="R73" s="450"/>
      <c r="S73" s="450"/>
      <c r="T73" s="450"/>
      <c r="U73" s="450"/>
      <c r="V73" s="450">
        <v>94</v>
      </c>
      <c r="W73" s="450"/>
      <c r="X73" s="450"/>
      <c r="Y73" s="450"/>
      <c r="Z73" s="450"/>
      <c r="AA73" s="450">
        <v>44</v>
      </c>
      <c r="AB73" s="450"/>
      <c r="AC73" s="450"/>
      <c r="AD73" s="450"/>
      <c r="AE73" s="450"/>
      <c r="AF73" s="450">
        <v>44</v>
      </c>
      <c r="AG73" s="450"/>
      <c r="AH73" s="450"/>
      <c r="AI73" s="450"/>
      <c r="AJ73" s="450"/>
      <c r="AK73" s="450" t="s">
        <v>195</v>
      </c>
      <c r="AL73" s="450"/>
      <c r="AM73" s="450"/>
      <c r="AN73" s="450"/>
      <c r="AO73" s="450"/>
      <c r="AP73" s="450" t="s">
        <v>195</v>
      </c>
      <c r="AQ73" s="450"/>
      <c r="AR73" s="450"/>
      <c r="AS73" s="450"/>
      <c r="AT73" s="450"/>
      <c r="AU73" s="450" t="s">
        <v>195</v>
      </c>
      <c r="AV73" s="450"/>
      <c r="AW73" s="450"/>
      <c r="AX73" s="450"/>
      <c r="AY73" s="450"/>
      <c r="AZ73" s="565" t="s">
        <v>320</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526</v>
      </c>
      <c r="C74" s="420"/>
      <c r="D74" s="420"/>
      <c r="E74" s="420"/>
      <c r="F74" s="420"/>
      <c r="G74" s="420"/>
      <c r="H74" s="420"/>
      <c r="I74" s="420"/>
      <c r="J74" s="420"/>
      <c r="K74" s="420"/>
      <c r="L74" s="420"/>
      <c r="M74" s="420"/>
      <c r="N74" s="420"/>
      <c r="O74" s="420"/>
      <c r="P74" s="432"/>
      <c r="Q74" s="438">
        <v>308</v>
      </c>
      <c r="R74" s="450"/>
      <c r="S74" s="450"/>
      <c r="T74" s="450"/>
      <c r="U74" s="450"/>
      <c r="V74" s="450">
        <v>290</v>
      </c>
      <c r="W74" s="450"/>
      <c r="X74" s="450"/>
      <c r="Y74" s="450"/>
      <c r="Z74" s="450"/>
      <c r="AA74" s="450">
        <v>18</v>
      </c>
      <c r="AB74" s="450"/>
      <c r="AC74" s="450"/>
      <c r="AD74" s="450"/>
      <c r="AE74" s="450"/>
      <c r="AF74" s="450">
        <v>18</v>
      </c>
      <c r="AG74" s="450"/>
      <c r="AH74" s="450"/>
      <c r="AI74" s="450"/>
      <c r="AJ74" s="450"/>
      <c r="AK74" s="450">
        <v>7</v>
      </c>
      <c r="AL74" s="450"/>
      <c r="AM74" s="450"/>
      <c r="AN74" s="450"/>
      <c r="AO74" s="450"/>
      <c r="AP74" s="450" t="s">
        <v>195</v>
      </c>
      <c r="AQ74" s="450"/>
      <c r="AR74" s="450"/>
      <c r="AS74" s="450"/>
      <c r="AT74" s="450"/>
      <c r="AU74" s="450" t="s">
        <v>195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7822</v>
      </c>
      <c r="AG88" s="452"/>
      <c r="AH88" s="452"/>
      <c r="AI88" s="452"/>
      <c r="AJ88" s="452"/>
      <c r="AK88" s="455"/>
      <c r="AL88" s="455"/>
      <c r="AM88" s="455"/>
      <c r="AN88" s="455"/>
      <c r="AO88" s="455"/>
      <c r="AP88" s="452">
        <v>9684</v>
      </c>
      <c r="AQ88" s="452"/>
      <c r="AR88" s="452"/>
      <c r="AS88" s="452"/>
      <c r="AT88" s="452"/>
      <c r="AU88" s="452">
        <v>22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442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9</v>
      </c>
      <c r="CS102" s="604"/>
      <c r="CT102" s="604"/>
      <c r="CU102" s="604"/>
      <c r="CV102" s="697"/>
      <c r="CW102" s="696" t="s">
        <v>195</v>
      </c>
      <c r="CX102" s="604"/>
      <c r="CY102" s="604"/>
      <c r="CZ102" s="604"/>
      <c r="DA102" s="697"/>
      <c r="DB102" s="696" t="s">
        <v>195</v>
      </c>
      <c r="DC102" s="604"/>
      <c r="DD102" s="604"/>
      <c r="DE102" s="604"/>
      <c r="DF102" s="697"/>
      <c r="DG102" s="696" t="s">
        <v>195</v>
      </c>
      <c r="DH102" s="604"/>
      <c r="DI102" s="604"/>
      <c r="DJ102" s="604"/>
      <c r="DK102" s="697"/>
      <c r="DL102" s="696" t="s">
        <v>195</v>
      </c>
      <c r="DM102" s="604"/>
      <c r="DN102" s="604"/>
      <c r="DO102" s="604"/>
      <c r="DP102" s="697"/>
      <c r="DQ102" s="696" t="s">
        <v>195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455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457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458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459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461</v>
      </c>
      <c r="AB109" s="406"/>
      <c r="AC109" s="406"/>
      <c r="AD109" s="406"/>
      <c r="AE109" s="469"/>
      <c r="AF109" s="480" t="s">
        <v>463</v>
      </c>
      <c r="AG109" s="406"/>
      <c r="AH109" s="406"/>
      <c r="AI109" s="406"/>
      <c r="AJ109" s="469"/>
      <c r="AK109" s="480" t="s">
        <v>184</v>
      </c>
      <c r="AL109" s="406"/>
      <c r="AM109" s="406"/>
      <c r="AN109" s="406"/>
      <c r="AO109" s="469"/>
      <c r="AP109" s="480" t="s">
        <v>464</v>
      </c>
      <c r="AQ109" s="406"/>
      <c r="AR109" s="406"/>
      <c r="AS109" s="406"/>
      <c r="AT109" s="555"/>
      <c r="AU109" s="383" t="s">
        <v>460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461</v>
      </c>
      <c r="BR109" s="406"/>
      <c r="BS109" s="406"/>
      <c r="BT109" s="406"/>
      <c r="BU109" s="469"/>
      <c r="BV109" s="480" t="s">
        <v>463</v>
      </c>
      <c r="BW109" s="406"/>
      <c r="BX109" s="406"/>
      <c r="BY109" s="406"/>
      <c r="BZ109" s="469"/>
      <c r="CA109" s="480" t="s">
        <v>184</v>
      </c>
      <c r="CB109" s="406"/>
      <c r="CC109" s="406"/>
      <c r="CD109" s="406"/>
      <c r="CE109" s="469"/>
      <c r="CF109" s="655" t="s">
        <v>464</v>
      </c>
      <c r="CG109" s="655"/>
      <c r="CH109" s="655"/>
      <c r="CI109" s="655"/>
      <c r="CJ109" s="655"/>
      <c r="CK109" s="480" t="s">
        <v>91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461</v>
      </c>
      <c r="DH109" s="406"/>
      <c r="DI109" s="406"/>
      <c r="DJ109" s="406"/>
      <c r="DK109" s="469"/>
      <c r="DL109" s="480" t="s">
        <v>463</v>
      </c>
      <c r="DM109" s="406"/>
      <c r="DN109" s="406"/>
      <c r="DO109" s="406"/>
      <c r="DP109" s="469"/>
      <c r="DQ109" s="480" t="s">
        <v>184</v>
      </c>
      <c r="DR109" s="406"/>
      <c r="DS109" s="406"/>
      <c r="DT109" s="406"/>
      <c r="DU109" s="469"/>
      <c r="DV109" s="480" t="s">
        <v>464</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301387</v>
      </c>
      <c r="AB110" s="487"/>
      <c r="AC110" s="487"/>
      <c r="AD110" s="487"/>
      <c r="AE110" s="498"/>
      <c r="AF110" s="514">
        <v>338029</v>
      </c>
      <c r="AG110" s="487"/>
      <c r="AH110" s="487"/>
      <c r="AI110" s="487"/>
      <c r="AJ110" s="498"/>
      <c r="AK110" s="514">
        <v>334644</v>
      </c>
      <c r="AL110" s="487"/>
      <c r="AM110" s="487"/>
      <c r="AN110" s="487"/>
      <c r="AO110" s="498"/>
      <c r="AP110" s="538">
        <v>13.2</v>
      </c>
      <c r="AQ110" s="546"/>
      <c r="AR110" s="546"/>
      <c r="AS110" s="546"/>
      <c r="AT110" s="556"/>
      <c r="AU110" s="568" t="s">
        <v>120</v>
      </c>
      <c r="AV110" s="577"/>
      <c r="AW110" s="577"/>
      <c r="AX110" s="577"/>
      <c r="AY110" s="577"/>
      <c r="AZ110" s="424" t="s">
        <v>465</v>
      </c>
      <c r="BA110" s="407"/>
      <c r="BB110" s="407"/>
      <c r="BC110" s="407"/>
      <c r="BD110" s="407"/>
      <c r="BE110" s="407"/>
      <c r="BF110" s="407"/>
      <c r="BG110" s="407"/>
      <c r="BH110" s="407"/>
      <c r="BI110" s="407"/>
      <c r="BJ110" s="407"/>
      <c r="BK110" s="407"/>
      <c r="BL110" s="407"/>
      <c r="BM110" s="407"/>
      <c r="BN110" s="407"/>
      <c r="BO110" s="407"/>
      <c r="BP110" s="470"/>
      <c r="BQ110" s="632">
        <v>4470831</v>
      </c>
      <c r="BR110" s="640"/>
      <c r="BS110" s="640"/>
      <c r="BT110" s="640"/>
      <c r="BU110" s="640"/>
      <c r="BV110" s="640">
        <v>4409218</v>
      </c>
      <c r="BW110" s="640"/>
      <c r="BX110" s="640"/>
      <c r="BY110" s="640"/>
      <c r="BZ110" s="640"/>
      <c r="CA110" s="640">
        <v>4288506</v>
      </c>
      <c r="CB110" s="640"/>
      <c r="CC110" s="640"/>
      <c r="CD110" s="640"/>
      <c r="CE110" s="640"/>
      <c r="CF110" s="656">
        <v>168.7</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445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466</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152</v>
      </c>
      <c r="B112" s="409"/>
      <c r="C112" s="378" t="s">
        <v>468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1300383</v>
      </c>
      <c r="BR112" s="641"/>
      <c r="BS112" s="641"/>
      <c r="BT112" s="641"/>
      <c r="BU112" s="641"/>
      <c r="BV112" s="641">
        <v>1290836</v>
      </c>
      <c r="BW112" s="641"/>
      <c r="BX112" s="641"/>
      <c r="BY112" s="641"/>
      <c r="BZ112" s="641"/>
      <c r="CA112" s="641">
        <v>1220728</v>
      </c>
      <c r="CB112" s="641"/>
      <c r="CC112" s="641"/>
      <c r="CD112" s="641"/>
      <c r="CE112" s="641"/>
      <c r="CF112" s="657">
        <v>48</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86492</v>
      </c>
      <c r="AB113" s="446"/>
      <c r="AC113" s="446"/>
      <c r="AD113" s="446"/>
      <c r="AE113" s="499"/>
      <c r="AF113" s="515">
        <v>75239</v>
      </c>
      <c r="AG113" s="446"/>
      <c r="AH113" s="446"/>
      <c r="AI113" s="446"/>
      <c r="AJ113" s="499"/>
      <c r="AK113" s="515">
        <v>73444</v>
      </c>
      <c r="AL113" s="446"/>
      <c r="AM113" s="446"/>
      <c r="AN113" s="446"/>
      <c r="AO113" s="499"/>
      <c r="AP113" s="539">
        <v>2.9</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206471</v>
      </c>
      <c r="BR113" s="641"/>
      <c r="BS113" s="641"/>
      <c r="BT113" s="641"/>
      <c r="BU113" s="641"/>
      <c r="BV113" s="641">
        <v>186237</v>
      </c>
      <c r="BW113" s="641"/>
      <c r="BX113" s="641"/>
      <c r="BY113" s="641"/>
      <c r="BZ113" s="641"/>
      <c r="CA113" s="641">
        <v>156150</v>
      </c>
      <c r="CB113" s="641"/>
      <c r="CC113" s="641"/>
      <c r="CD113" s="641"/>
      <c r="CE113" s="641"/>
      <c r="CF113" s="657">
        <v>6.1</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45691</v>
      </c>
      <c r="AB114" s="446"/>
      <c r="AC114" s="446"/>
      <c r="AD114" s="446"/>
      <c r="AE114" s="499"/>
      <c r="AF114" s="515">
        <v>46754</v>
      </c>
      <c r="AG114" s="446"/>
      <c r="AH114" s="446"/>
      <c r="AI114" s="446"/>
      <c r="AJ114" s="499"/>
      <c r="AK114" s="515">
        <v>44261</v>
      </c>
      <c r="AL114" s="446"/>
      <c r="AM114" s="446"/>
      <c r="AN114" s="446"/>
      <c r="AO114" s="499"/>
      <c r="AP114" s="539">
        <v>1.7</v>
      </c>
      <c r="AQ114" s="547"/>
      <c r="AR114" s="547"/>
      <c r="AS114" s="547"/>
      <c r="AT114" s="557"/>
      <c r="AU114" s="569"/>
      <c r="AV114" s="578"/>
      <c r="AW114" s="578"/>
      <c r="AX114" s="578"/>
      <c r="AY114" s="578"/>
      <c r="AZ114" s="425" t="s">
        <v>475</v>
      </c>
      <c r="BA114" s="378"/>
      <c r="BB114" s="378"/>
      <c r="BC114" s="378"/>
      <c r="BD114" s="378"/>
      <c r="BE114" s="378"/>
      <c r="BF114" s="378"/>
      <c r="BG114" s="378"/>
      <c r="BH114" s="378"/>
      <c r="BI114" s="378"/>
      <c r="BJ114" s="378"/>
      <c r="BK114" s="378"/>
      <c r="BL114" s="378"/>
      <c r="BM114" s="378"/>
      <c r="BN114" s="378"/>
      <c r="BO114" s="378"/>
      <c r="BP114" s="472"/>
      <c r="BQ114" s="633">
        <v>487025</v>
      </c>
      <c r="BR114" s="641"/>
      <c r="BS114" s="641"/>
      <c r="BT114" s="641"/>
      <c r="BU114" s="641"/>
      <c r="BV114" s="641">
        <v>492107</v>
      </c>
      <c r="BW114" s="641"/>
      <c r="BX114" s="641"/>
      <c r="BY114" s="641"/>
      <c r="BZ114" s="641"/>
      <c r="CA114" s="641">
        <v>422571</v>
      </c>
      <c r="CB114" s="641"/>
      <c r="CC114" s="641"/>
      <c r="CD114" s="641"/>
      <c r="CE114" s="641"/>
      <c r="CF114" s="657">
        <v>16.600000000000001</v>
      </c>
      <c r="CG114" s="661"/>
      <c r="CH114" s="661"/>
      <c r="CI114" s="661"/>
      <c r="CJ114" s="661"/>
      <c r="CK114" s="673"/>
      <c r="CL114" s="413"/>
      <c r="CM114" s="425" t="s">
        <v>476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195</v>
      </c>
      <c r="AB115" s="446"/>
      <c r="AC115" s="446"/>
      <c r="AD115" s="446"/>
      <c r="AE115" s="499"/>
      <c r="AF115" s="515" t="s">
        <v>195</v>
      </c>
      <c r="AG115" s="446"/>
      <c r="AH115" s="446"/>
      <c r="AI115" s="446"/>
      <c r="AJ115" s="499"/>
      <c r="AK115" s="515" t="s">
        <v>195</v>
      </c>
      <c r="AL115" s="446"/>
      <c r="AM115" s="446"/>
      <c r="AN115" s="446"/>
      <c r="AO115" s="499"/>
      <c r="AP115" s="539" t="s">
        <v>195</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73</v>
      </c>
      <c r="AB116" s="446"/>
      <c r="AC116" s="446"/>
      <c r="AD116" s="446"/>
      <c r="AE116" s="499"/>
      <c r="AF116" s="515" t="s">
        <v>195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433643</v>
      </c>
      <c r="AB117" s="488"/>
      <c r="AC117" s="488"/>
      <c r="AD117" s="488"/>
      <c r="AE117" s="500"/>
      <c r="AF117" s="516">
        <v>460022</v>
      </c>
      <c r="AG117" s="488"/>
      <c r="AH117" s="488"/>
      <c r="AI117" s="488"/>
      <c r="AJ117" s="500"/>
      <c r="AK117" s="516">
        <v>452349</v>
      </c>
      <c r="AL117" s="488"/>
      <c r="AM117" s="488"/>
      <c r="AN117" s="488"/>
      <c r="AO117" s="500"/>
      <c r="AP117" s="540"/>
      <c r="AQ117" s="548"/>
      <c r="AR117" s="548"/>
      <c r="AS117" s="548"/>
      <c r="AT117" s="558"/>
      <c r="AU117" s="569"/>
      <c r="AV117" s="578"/>
      <c r="AW117" s="578"/>
      <c r="AX117" s="578"/>
      <c r="AY117" s="578"/>
      <c r="AZ117" s="426" t="s">
        <v>477</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461</v>
      </c>
      <c r="AB118" s="406"/>
      <c r="AC118" s="406"/>
      <c r="AD118" s="406"/>
      <c r="AE118" s="469"/>
      <c r="AF118" s="480" t="s">
        <v>463</v>
      </c>
      <c r="AG118" s="406"/>
      <c r="AH118" s="406"/>
      <c r="AI118" s="406"/>
      <c r="AJ118" s="469"/>
      <c r="AK118" s="480" t="s">
        <v>184</v>
      </c>
      <c r="AL118" s="406"/>
      <c r="AM118" s="406"/>
      <c r="AN118" s="406"/>
      <c r="AO118" s="469"/>
      <c r="AP118" s="480" t="s">
        <v>464</v>
      </c>
      <c r="AQ118" s="406"/>
      <c r="AR118" s="406"/>
      <c r="AS118" s="406"/>
      <c r="AT118" s="555"/>
      <c r="AU118" s="569"/>
      <c r="AV118" s="578"/>
      <c r="AW118" s="578"/>
      <c r="AX118" s="578"/>
      <c r="AY118" s="578"/>
      <c r="AZ118" s="427" t="s">
        <v>478</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479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163</v>
      </c>
      <c r="BP119" s="629"/>
      <c r="BQ119" s="634">
        <v>6464710</v>
      </c>
      <c r="BR119" s="642"/>
      <c r="BS119" s="642"/>
      <c r="BT119" s="642"/>
      <c r="BU119" s="642"/>
      <c r="BV119" s="642">
        <v>6378398</v>
      </c>
      <c r="BW119" s="642"/>
      <c r="BX119" s="642"/>
      <c r="BY119" s="642"/>
      <c r="BZ119" s="642"/>
      <c r="CA119" s="642">
        <v>6087955</v>
      </c>
      <c r="CB119" s="642"/>
      <c r="CC119" s="642"/>
      <c r="CD119" s="642"/>
      <c r="CE119" s="642"/>
      <c r="CF119" s="544"/>
      <c r="CG119" s="552"/>
      <c r="CH119" s="552"/>
      <c r="CI119" s="552"/>
      <c r="CJ119" s="669"/>
      <c r="CK119" s="674"/>
      <c r="CL119" s="414"/>
      <c r="CM119" s="427" t="s">
        <v>480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467</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1792794</v>
      </c>
      <c r="BR120" s="640"/>
      <c r="BS120" s="640"/>
      <c r="BT120" s="640"/>
      <c r="BU120" s="640"/>
      <c r="BV120" s="640">
        <v>1697933</v>
      </c>
      <c r="BW120" s="640"/>
      <c r="BX120" s="640"/>
      <c r="BY120" s="640"/>
      <c r="BZ120" s="640"/>
      <c r="CA120" s="640">
        <v>1489403</v>
      </c>
      <c r="CB120" s="640"/>
      <c r="CC120" s="640"/>
      <c r="CD120" s="640"/>
      <c r="CE120" s="640"/>
      <c r="CF120" s="656">
        <v>58.6</v>
      </c>
      <c r="CG120" s="660"/>
      <c r="CH120" s="660"/>
      <c r="CI120" s="660"/>
      <c r="CJ120" s="660"/>
      <c r="CK120" s="675" t="s">
        <v>266</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t="s">
        <v>195</v>
      </c>
      <c r="DH120" s="640"/>
      <c r="DI120" s="640"/>
      <c r="DJ120" s="640"/>
      <c r="DK120" s="640"/>
      <c r="DL120" s="640">
        <v>1290836</v>
      </c>
      <c r="DM120" s="640"/>
      <c r="DN120" s="640"/>
      <c r="DO120" s="640"/>
      <c r="DP120" s="640"/>
      <c r="DQ120" s="640">
        <v>1220728</v>
      </c>
      <c r="DR120" s="640"/>
      <c r="DS120" s="640"/>
      <c r="DT120" s="640"/>
      <c r="DU120" s="640"/>
      <c r="DV120" s="712">
        <v>48</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462</v>
      </c>
      <c r="BA121" s="378"/>
      <c r="BB121" s="378"/>
      <c r="BC121" s="378"/>
      <c r="BD121" s="378"/>
      <c r="BE121" s="378"/>
      <c r="BF121" s="378"/>
      <c r="BG121" s="378"/>
      <c r="BH121" s="378"/>
      <c r="BI121" s="378"/>
      <c r="BJ121" s="378"/>
      <c r="BK121" s="378"/>
      <c r="BL121" s="378"/>
      <c r="BM121" s="378"/>
      <c r="BN121" s="378"/>
      <c r="BO121" s="378"/>
      <c r="BP121" s="472"/>
      <c r="BQ121" s="633" t="s">
        <v>195</v>
      </c>
      <c r="BR121" s="641"/>
      <c r="BS121" s="641"/>
      <c r="BT121" s="641"/>
      <c r="BU121" s="641"/>
      <c r="BV121" s="641" t="s">
        <v>195</v>
      </c>
      <c r="BW121" s="641"/>
      <c r="BX121" s="641"/>
      <c r="BY121" s="641"/>
      <c r="BZ121" s="641"/>
      <c r="CA121" s="641" t="s">
        <v>195</v>
      </c>
      <c r="CB121" s="641"/>
      <c r="CC121" s="641"/>
      <c r="CD121" s="641"/>
      <c r="CE121" s="641"/>
      <c r="CF121" s="657" t="s">
        <v>195</v>
      </c>
      <c r="CG121" s="661"/>
      <c r="CH121" s="661"/>
      <c r="CI121" s="661"/>
      <c r="CJ121" s="661"/>
      <c r="CK121" s="676"/>
      <c r="CL121" s="686"/>
      <c r="CM121" s="686"/>
      <c r="CN121" s="686"/>
      <c r="CO121" s="689"/>
      <c r="CP121" s="693"/>
      <c r="CQ121" s="403"/>
      <c r="CR121" s="403"/>
      <c r="CS121" s="403"/>
      <c r="CT121" s="403"/>
      <c r="CU121" s="403"/>
      <c r="CV121" s="403"/>
      <c r="CW121" s="403"/>
      <c r="CX121" s="403"/>
      <c r="CY121" s="403"/>
      <c r="CZ121" s="403"/>
      <c r="DA121" s="403"/>
      <c r="DB121" s="403"/>
      <c r="DC121" s="403"/>
      <c r="DD121" s="403"/>
      <c r="DE121" s="403"/>
      <c r="DF121" s="699"/>
      <c r="DG121" s="633"/>
      <c r="DH121" s="641"/>
      <c r="DI121" s="641"/>
      <c r="DJ121" s="641"/>
      <c r="DK121" s="641"/>
      <c r="DL121" s="641"/>
      <c r="DM121" s="641"/>
      <c r="DN121" s="641"/>
      <c r="DO121" s="641"/>
      <c r="DP121" s="641"/>
      <c r="DQ121" s="641"/>
      <c r="DR121" s="641"/>
      <c r="DS121" s="641"/>
      <c r="DT121" s="641"/>
      <c r="DU121" s="641"/>
      <c r="DV121" s="713"/>
      <c r="DW121" s="713"/>
      <c r="DX121" s="713"/>
      <c r="DY121" s="713"/>
      <c r="DZ121" s="722"/>
    </row>
    <row r="122" spans="1:130" s="365" customFormat="1" ht="26.25" customHeight="1">
      <c r="A122" s="390"/>
      <c r="B122" s="413"/>
      <c r="C122" s="425" t="s">
        <v>476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3808314</v>
      </c>
      <c r="BR122" s="642"/>
      <c r="BS122" s="642"/>
      <c r="BT122" s="642"/>
      <c r="BU122" s="642"/>
      <c r="BV122" s="642">
        <v>3762975</v>
      </c>
      <c r="BW122" s="642"/>
      <c r="BX122" s="642"/>
      <c r="BY122" s="642"/>
      <c r="BZ122" s="642"/>
      <c r="CA122" s="642">
        <v>3651462</v>
      </c>
      <c r="CB122" s="642"/>
      <c r="CC122" s="642"/>
      <c r="CD122" s="642"/>
      <c r="CE122" s="642"/>
      <c r="CF122" s="658">
        <v>143.6</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481</v>
      </c>
      <c r="BP123" s="629"/>
      <c r="BQ123" s="635">
        <v>5601108</v>
      </c>
      <c r="BR123" s="643"/>
      <c r="BS123" s="643"/>
      <c r="BT123" s="643"/>
      <c r="BU123" s="643"/>
      <c r="BV123" s="643">
        <v>5460908</v>
      </c>
      <c r="BW123" s="643"/>
      <c r="BX123" s="643"/>
      <c r="BY123" s="643"/>
      <c r="BZ123" s="643"/>
      <c r="CA123" s="643">
        <v>5140865</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36.9</v>
      </c>
      <c r="BR124" s="644"/>
      <c r="BS124" s="644"/>
      <c r="BT124" s="644"/>
      <c r="BU124" s="644"/>
      <c r="BV124" s="644">
        <v>38</v>
      </c>
      <c r="BW124" s="644"/>
      <c r="BX124" s="644"/>
      <c r="BY124" s="644"/>
      <c r="BZ124" s="644"/>
      <c r="CA124" s="644">
        <v>37.200000000000003</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v>1300383</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479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487</v>
      </c>
      <c r="AY127" s="593"/>
      <c r="AZ127" s="593"/>
      <c r="BA127" s="593"/>
      <c r="BB127" s="593"/>
      <c r="BC127" s="593"/>
      <c r="BD127" s="593"/>
      <c r="BE127" s="610"/>
      <c r="BF127" s="612" t="s">
        <v>235</v>
      </c>
      <c r="BG127" s="593"/>
      <c r="BH127" s="593"/>
      <c r="BI127" s="593"/>
      <c r="BJ127" s="593"/>
      <c r="BK127" s="593"/>
      <c r="BL127" s="610"/>
      <c r="BM127" s="612" t="s">
        <v>416</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438</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488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110</v>
      </c>
      <c r="AB128" s="487"/>
      <c r="AC128" s="487"/>
      <c r="AD128" s="487"/>
      <c r="AE128" s="498"/>
      <c r="AF128" s="514">
        <v>110</v>
      </c>
      <c r="AG128" s="487"/>
      <c r="AH128" s="487"/>
      <c r="AI128" s="487"/>
      <c r="AJ128" s="498"/>
      <c r="AK128" s="514">
        <v>110</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2603856</v>
      </c>
      <c r="AB129" s="446"/>
      <c r="AC129" s="446"/>
      <c r="AD129" s="446"/>
      <c r="AE129" s="499"/>
      <c r="AF129" s="515">
        <v>2671321</v>
      </c>
      <c r="AG129" s="446"/>
      <c r="AH129" s="446"/>
      <c r="AI129" s="446"/>
      <c r="AJ129" s="499"/>
      <c r="AK129" s="515">
        <v>2807400</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489</v>
      </c>
      <c r="X130" s="466"/>
      <c r="Y130" s="466"/>
      <c r="Z130" s="476"/>
      <c r="AA130" s="482">
        <v>264115</v>
      </c>
      <c r="AB130" s="446"/>
      <c r="AC130" s="446"/>
      <c r="AD130" s="446"/>
      <c r="AE130" s="499"/>
      <c r="AF130" s="515">
        <v>262291</v>
      </c>
      <c r="AG130" s="446"/>
      <c r="AH130" s="446"/>
      <c r="AI130" s="446"/>
      <c r="AJ130" s="499"/>
      <c r="AK130" s="515">
        <v>265376</v>
      </c>
      <c r="AL130" s="446"/>
      <c r="AM130" s="446"/>
      <c r="AN130" s="446"/>
      <c r="AO130" s="499"/>
      <c r="AP130" s="542"/>
      <c r="AQ130" s="550"/>
      <c r="AR130" s="550"/>
      <c r="AS130" s="550"/>
      <c r="AT130" s="560"/>
      <c r="AU130" s="576"/>
      <c r="AV130" s="576"/>
      <c r="AW130" s="576"/>
      <c r="AX130" s="585" t="s">
        <v>426</v>
      </c>
      <c r="AY130" s="378"/>
      <c r="AZ130" s="378"/>
      <c r="BA130" s="378"/>
      <c r="BB130" s="378"/>
      <c r="BC130" s="378"/>
      <c r="BD130" s="378"/>
      <c r="BE130" s="472"/>
      <c r="BF130" s="615">
        <v>7.5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2339741</v>
      </c>
      <c r="AB131" s="489"/>
      <c r="AC131" s="489"/>
      <c r="AD131" s="489"/>
      <c r="AE131" s="501"/>
      <c r="AF131" s="517">
        <v>2409030</v>
      </c>
      <c r="AG131" s="489"/>
      <c r="AH131" s="489"/>
      <c r="AI131" s="489"/>
      <c r="AJ131" s="501"/>
      <c r="AK131" s="517">
        <v>2542024</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37.200000000000003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490</v>
      </c>
      <c r="W132" s="462"/>
      <c r="X132" s="462"/>
      <c r="Y132" s="462"/>
      <c r="Z132" s="478"/>
      <c r="AA132" s="485">
        <v>7.2408869190000003</v>
      </c>
      <c r="AB132" s="490"/>
      <c r="AC132" s="490"/>
      <c r="AD132" s="490"/>
      <c r="AE132" s="502"/>
      <c r="AF132" s="518">
        <v>8.203343254</v>
      </c>
      <c r="AG132" s="490"/>
      <c r="AH132" s="490"/>
      <c r="AI132" s="490"/>
      <c r="AJ132" s="502"/>
      <c r="AK132" s="518">
        <v>7.3509534140000001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7</v>
      </c>
      <c r="AB133" s="491"/>
      <c r="AC133" s="491"/>
      <c r="AD133" s="491"/>
      <c r="AE133" s="503"/>
      <c r="AF133" s="486">
        <v>7.3</v>
      </c>
      <c r="AG133" s="491"/>
      <c r="AH133" s="491"/>
      <c r="AI133" s="491"/>
      <c r="AJ133" s="503"/>
      <c r="AK133" s="486">
        <v>7.5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qtEeEycxHDccM+7Wgpt1HLUUZAn9uUmaa4fdAOKN+Op3p9B6swOMTfd1hcSkLlv9M9QFPfLLjtZyspE/OKqEQ==" saltValue="xw8YXt6KGoBlQrIemusyA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VtgMgSdxH20UbrZ3PFUbQz028/LI7oi8GGEn+vlhYaqzd91daDdBqWNViW0DC+B/Eha3kNAiAYI5upGOX1rKTQ==" saltValue="Fy5rk/MUjjD6314h4csq3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LOBTkEGZqOwlDjweJ+iWdGm5K6rPqoK4wNuwTIg+T6gf1/9IKLZW0OXzqTLObxUHgFO7AVGiK/6YCOZQ2mWMA==" saltValue="w21iOVcnGz7Lo5CXPIXAbg=="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493</v>
      </c>
      <c r="AQ8" s="809" t="s">
        <v>494</v>
      </c>
      <c r="AR8" s="823" t="s">
        <v>495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496</v>
      </c>
      <c r="AL9" s="757"/>
      <c r="AM9" s="757"/>
      <c r="AN9" s="774"/>
      <c r="AO9" s="787">
        <v>834240</v>
      </c>
      <c r="AP9" s="787">
        <v>109754</v>
      </c>
      <c r="AQ9" s="810">
        <v>156369</v>
      </c>
      <c r="AR9" s="824">
        <v>-29.8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172820</v>
      </c>
      <c r="AP10" s="788">
        <v>22736</v>
      </c>
      <c r="AQ10" s="811">
        <v>21449</v>
      </c>
      <c r="AR10" s="825">
        <v>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16264</v>
      </c>
      <c r="AP11" s="788">
        <v>2140</v>
      </c>
      <c r="AQ11" s="811">
        <v>1663</v>
      </c>
      <c r="AR11" s="825">
        <v>28.7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195</v>
      </c>
      <c r="AP12" s="788" t="s">
        <v>195</v>
      </c>
      <c r="AQ12" s="811">
        <v>34</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497</v>
      </c>
      <c r="AL13" s="757"/>
      <c r="AM13" s="757"/>
      <c r="AN13" s="774"/>
      <c r="AO13" s="788">
        <v>53663</v>
      </c>
      <c r="AP13" s="788">
        <v>7060</v>
      </c>
      <c r="AQ13" s="811">
        <v>5566</v>
      </c>
      <c r="AR13" s="825">
        <v>26.8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498</v>
      </c>
      <c r="AL14" s="757"/>
      <c r="AM14" s="757"/>
      <c r="AN14" s="774"/>
      <c r="AO14" s="788">
        <v>7161</v>
      </c>
      <c r="AP14" s="788">
        <v>942</v>
      </c>
      <c r="AQ14" s="811">
        <v>3589</v>
      </c>
      <c r="AR14" s="825">
        <v>-73.8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-56905</v>
      </c>
      <c r="AP15" s="788">
        <v>-7487</v>
      </c>
      <c r="AQ15" s="811">
        <v>-10547</v>
      </c>
      <c r="AR15" s="825">
        <v>-29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1027243</v>
      </c>
      <c r="AP16" s="788">
        <v>135146</v>
      </c>
      <c r="AQ16" s="811">
        <v>178125</v>
      </c>
      <c r="AR16" s="825">
        <v>-24.1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499</v>
      </c>
      <c r="AP20" s="799" t="s">
        <v>335</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500</v>
      </c>
      <c r="AL21" s="760"/>
      <c r="AM21" s="760"/>
      <c r="AN21" s="777"/>
      <c r="AO21" s="790">
        <v>10.130000000000001</v>
      </c>
      <c r="AP21" s="800">
        <v>14.51</v>
      </c>
      <c r="AQ21" s="813">
        <v>-4.38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501</v>
      </c>
      <c r="AL22" s="760"/>
      <c r="AM22" s="760"/>
      <c r="AN22" s="777"/>
      <c r="AO22" s="791">
        <v>96.4</v>
      </c>
      <c r="AP22" s="801">
        <v>95.5</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493</v>
      </c>
      <c r="AQ31" s="809" t="s">
        <v>494</v>
      </c>
      <c r="AR31" s="823" t="s">
        <v>495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503</v>
      </c>
      <c r="AL32" s="761"/>
      <c r="AM32" s="761"/>
      <c r="AN32" s="778"/>
      <c r="AO32" s="788">
        <v>334644</v>
      </c>
      <c r="AP32" s="788">
        <v>44026</v>
      </c>
      <c r="AQ32" s="815">
        <v>89268</v>
      </c>
      <c r="AR32" s="825">
        <v>-50.7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504</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505</v>
      </c>
      <c r="AL34" s="761"/>
      <c r="AM34" s="761"/>
      <c r="AN34" s="778"/>
      <c r="AO34" s="788" t="s">
        <v>195</v>
      </c>
      <c r="AP34" s="788" t="s">
        <v>195</v>
      </c>
      <c r="AQ34" s="815" t="s">
        <v>195</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506</v>
      </c>
      <c r="AL35" s="761"/>
      <c r="AM35" s="761"/>
      <c r="AN35" s="778"/>
      <c r="AO35" s="788">
        <v>73444</v>
      </c>
      <c r="AP35" s="788">
        <v>9662</v>
      </c>
      <c r="AQ35" s="815">
        <v>17003</v>
      </c>
      <c r="AR35" s="825">
        <v>-43.2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44261</v>
      </c>
      <c r="AP36" s="788">
        <v>5823</v>
      </c>
      <c r="AQ36" s="815">
        <v>5039</v>
      </c>
      <c r="AR36" s="825">
        <v>15.6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195</v>
      </c>
      <c r="AP37" s="788" t="s">
        <v>195</v>
      </c>
      <c r="AQ37" s="815">
        <v>909</v>
      </c>
      <c r="AR37" s="825" t="s">
        <v>195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507</v>
      </c>
      <c r="AL38" s="762"/>
      <c r="AM38" s="762"/>
      <c r="AN38" s="779"/>
      <c r="AO38" s="792" t="s">
        <v>195</v>
      </c>
      <c r="AP38" s="792" t="s">
        <v>195</v>
      </c>
      <c r="AQ38" s="816">
        <v>25</v>
      </c>
      <c r="AR38" s="814" t="s">
        <v>195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80</v>
      </c>
      <c r="AL39" s="762"/>
      <c r="AM39" s="762"/>
      <c r="AN39" s="779"/>
      <c r="AO39" s="788">
        <v>-110</v>
      </c>
      <c r="AP39" s="788">
        <v>-14</v>
      </c>
      <c r="AQ39" s="815">
        <v>-4913</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508</v>
      </c>
      <c r="AL40" s="761"/>
      <c r="AM40" s="761"/>
      <c r="AN40" s="778"/>
      <c r="AO40" s="788">
        <v>-265376</v>
      </c>
      <c r="AP40" s="788">
        <v>-34913</v>
      </c>
      <c r="AQ40" s="815">
        <v>-72657</v>
      </c>
      <c r="AR40" s="825">
        <v>-51.9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186863</v>
      </c>
      <c r="AP41" s="788">
        <v>24584</v>
      </c>
      <c r="AQ41" s="815">
        <v>34674</v>
      </c>
      <c r="AR41" s="825">
        <v>-29.1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509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435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484</v>
      </c>
      <c r="AO50" s="794" t="s">
        <v>485</v>
      </c>
      <c r="AP50" s="805" t="s">
        <v>511</v>
      </c>
      <c r="AQ50" s="818" t="s">
        <v>383</v>
      </c>
      <c r="AR50" s="828" t="s">
        <v>512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470</v>
      </c>
      <c r="AL51" s="764"/>
      <c r="AM51" s="770">
        <v>539568</v>
      </c>
      <c r="AN51" s="783">
        <v>66359</v>
      </c>
      <c r="AO51" s="795">
        <v>107.5</v>
      </c>
      <c r="AP51" s="806">
        <v>125391</v>
      </c>
      <c r="AQ51" s="819">
        <v>-13.6</v>
      </c>
      <c r="AR51" s="829">
        <v>121.1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336839</v>
      </c>
      <c r="AN52" s="784">
        <v>41427</v>
      </c>
      <c r="AO52" s="796">
        <v>82.7</v>
      </c>
      <c r="AP52" s="807">
        <v>68516</v>
      </c>
      <c r="AQ52" s="820">
        <v>-18.2</v>
      </c>
      <c r="AR52" s="830">
        <v>100.9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316</v>
      </c>
      <c r="AL53" s="764"/>
      <c r="AM53" s="770">
        <v>1296457</v>
      </c>
      <c r="AN53" s="783">
        <v>162545</v>
      </c>
      <c r="AO53" s="795">
        <v>144.9</v>
      </c>
      <c r="AP53" s="806">
        <v>138402</v>
      </c>
      <c r="AQ53" s="819">
        <v>10.4</v>
      </c>
      <c r="AR53" s="829">
        <v>134.5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550507</v>
      </c>
      <c r="AN54" s="784">
        <v>69020</v>
      </c>
      <c r="AO54" s="796">
        <v>66.599999999999994</v>
      </c>
      <c r="AP54" s="807">
        <v>70652</v>
      </c>
      <c r="AQ54" s="820">
        <v>3.1</v>
      </c>
      <c r="AR54" s="830">
        <v>63.5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1054761</v>
      </c>
      <c r="AN55" s="783">
        <v>134622</v>
      </c>
      <c r="AO55" s="795">
        <v>-17.2</v>
      </c>
      <c r="AP55" s="806">
        <v>146367</v>
      </c>
      <c r="AQ55" s="819">
        <v>5.8</v>
      </c>
      <c r="AR55" s="829">
        <v>-23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734376</v>
      </c>
      <c r="AN56" s="784">
        <v>93730</v>
      </c>
      <c r="AO56" s="796">
        <v>35.799999999999997</v>
      </c>
      <c r="AP56" s="807">
        <v>79441</v>
      </c>
      <c r="AQ56" s="820">
        <v>12.4</v>
      </c>
      <c r="AR56" s="830">
        <v>23.4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513</v>
      </c>
      <c r="AL57" s="764"/>
      <c r="AM57" s="770">
        <v>410186</v>
      </c>
      <c r="AN57" s="783">
        <v>52941</v>
      </c>
      <c r="AO57" s="795">
        <v>-60.7</v>
      </c>
      <c r="AP57" s="806">
        <v>165181</v>
      </c>
      <c r="AQ57" s="819">
        <v>12.9</v>
      </c>
      <c r="AR57" s="829">
        <v>-73.599999999999994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251774</v>
      </c>
      <c r="AN58" s="784">
        <v>32495</v>
      </c>
      <c r="AO58" s="796">
        <v>-65.3</v>
      </c>
      <c r="AP58" s="807">
        <v>82246</v>
      </c>
      <c r="AQ58" s="820">
        <v>3.5</v>
      </c>
      <c r="AR58" s="830">
        <v>-68.8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514</v>
      </c>
      <c r="AL59" s="764"/>
      <c r="AM59" s="770">
        <v>366116</v>
      </c>
      <c r="AN59" s="783">
        <v>48167</v>
      </c>
      <c r="AO59" s="795">
        <v>-9</v>
      </c>
      <c r="AP59" s="806">
        <v>166234</v>
      </c>
      <c r="AQ59" s="819">
        <v>0.6</v>
      </c>
      <c r="AR59" s="829">
        <v>-9.6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247390</v>
      </c>
      <c r="AN60" s="784">
        <v>32547</v>
      </c>
      <c r="AO60" s="796">
        <v>0.2</v>
      </c>
      <c r="AP60" s="807">
        <v>89789</v>
      </c>
      <c r="AQ60" s="820">
        <v>9.1999999999999993</v>
      </c>
      <c r="AR60" s="830">
        <v>-9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515</v>
      </c>
      <c r="AL61" s="767"/>
      <c r="AM61" s="770">
        <v>733418</v>
      </c>
      <c r="AN61" s="783">
        <v>92927</v>
      </c>
      <c r="AO61" s="795">
        <v>33.1</v>
      </c>
      <c r="AP61" s="806">
        <v>148315</v>
      </c>
      <c r="AQ61" s="821">
        <v>3.2</v>
      </c>
      <c r="AR61" s="829">
        <v>29.9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424177</v>
      </c>
      <c r="AN62" s="784">
        <v>53844</v>
      </c>
      <c r="AO62" s="796">
        <v>24</v>
      </c>
      <c r="AP62" s="807">
        <v>78129</v>
      </c>
      <c r="AQ62" s="820">
        <v>2</v>
      </c>
      <c r="AR62" s="830">
        <v>22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MOPPFJb44FGrZtrtFbMGZrnNg9IxP9eS98V//t238JDYAsQO8RkMffHtzOIqMH+sE3qncQdCrDY+8OP42LHl5Q==" saltValue="wPjzmwITMWwVxS/vbs8d4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d02oT/X14qSWe1PVLMZ6lDdabspwGfcLvAtlFJiH0ayR3spiNxJi9pxcDuKHTfUwifdOlho+cEXYszEzg6YJIg==" saltValue="IFWa+vfcxtDUwintOZEK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UdPIMCk/qDzaX1lpRMd5q+hIUnxADHmvP38qYOfxx9WyOedseLqX3DXdcSm2xwnkBD6R0bfE/s5WIdf3/Cj1CA==" saltValue="e6ZmNB/JDE1p0QN2KWeON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517</v>
      </c>
      <c r="G46" s="853" t="s">
        <v>473</v>
      </c>
      <c r="H46" s="853" t="s">
        <v>518</v>
      </c>
      <c r="I46" s="853" t="s">
        <v>223</v>
      </c>
      <c r="J46" s="858" t="s">
        <v>519</v>
      </c>
    </row>
    <row r="47" spans="2:10" ht="57.75" customHeight="1">
      <c r="B47" s="838"/>
      <c r="C47" s="842" t="s">
        <v>3</v>
      </c>
      <c r="D47" s="842"/>
      <c r="E47" s="846"/>
      <c r="F47" s="850">
        <v>42.83</v>
      </c>
      <c r="G47" s="854">
        <v>45.61</v>
      </c>
      <c r="H47" s="854">
        <v>49.58</v>
      </c>
      <c r="I47" s="854">
        <v>45.56</v>
      </c>
      <c r="J47" s="859">
        <v>39.26</v>
      </c>
    </row>
    <row r="48" spans="2:10" ht="57.75" customHeight="1">
      <c r="B48" s="839"/>
      <c r="C48" s="843" t="s">
        <v>9</v>
      </c>
      <c r="D48" s="843"/>
      <c r="E48" s="847"/>
      <c r="F48" s="851">
        <v>6.12</v>
      </c>
      <c r="G48" s="855">
        <v>7.79</v>
      </c>
      <c r="H48" s="855">
        <v>9.75</v>
      </c>
      <c r="I48" s="855">
        <v>6.23</v>
      </c>
      <c r="J48" s="860">
        <v>8.14</v>
      </c>
    </row>
    <row r="49" spans="2:10" ht="57.75" customHeight="1">
      <c r="B49" s="840"/>
      <c r="C49" s="844" t="s">
        <v>15</v>
      </c>
      <c r="D49" s="844"/>
      <c r="E49" s="848"/>
      <c r="F49" s="852">
        <v>2.04</v>
      </c>
      <c r="G49" s="856">
        <v>8.19</v>
      </c>
      <c r="H49" s="856">
        <v>3.71</v>
      </c>
      <c r="I49" s="856" t="s">
        <v>520</v>
      </c>
      <c r="J49" s="861" t="s">
        <v>521</v>
      </c>
    </row>
    <row r="50" spans="2:10"/>
  </sheetData>
  <sheetProtection algorithmName="SHA-512" hashValue="2FPEDZ5rPU2ZB7mJrX7u3rJQjVk/ja3BNgpbF27Xd9pD1up64oXz/HhleBu2sLcU+2rvdzkEJv0eMJZNZXGoeQ==" saltValue="eTOucQKm7MWWGnBvEE8/z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IWS23017</cp:lastModifiedBy>
  <dcterms:created xsi:type="dcterms:W3CDTF">2026-02-23T05:34:07Z</dcterms:created>
  <dcterms:modified xsi:type="dcterms:W3CDTF">2026-03-11T00:26:19Z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2026-03-11T00:26:19Z</vt:filetime>
  </property>
</Properties>
</file>