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30.1\共有フォルダ\政策推進課\02_政策・財政グループ\02_財政\Ｒ７\05 決算\09 財政状況資料集\令和6年度分\01 県作成依頼\【3.13正午〆切】令和６年度財政状況資料集の作成及び提出について\03 県への回答\3.17修正提出※市町村課より入力漏れ指摘を受け\"/>
    </mc:Choice>
  </mc:AlternateContent>
  <xr:revisionPtr revIDLastSave="0" documentId="13_ncr:1_{23A89226-A15E-49FE-9989-73DB58705CF9}"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<sst xmlns="http://schemas.openxmlformats.org/spreadsheetml/2006/main" count="1117" uniqueCount="561">
  <si>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</si>
  <si>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</si>
  <si>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</si>
  <si>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</si>
  <si>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</si>
  <si>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</si>
  <si>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</si>
  <si>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</si>
  <si>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</si>
  <si>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</si>
  <si>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</si>
  <si>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</si>
  <si>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</si>
  <si>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</si>
  <si>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</si>
  <si>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</si>
  <si>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</si>
  <si>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</si>
  <si>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</si>
  <si>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</si>
  <si>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</si>
  <si>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</si>
  <si>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</si>
  <si>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</si>
  <si>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</si>
  <si>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</si>
  <si>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</si>
  <si>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</si>
  <si>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</si>
  <si>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</si>
  <si>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</si>
  <si>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</si>
  <si>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</si>
  <si>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</si>
  <si>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</si>
  <si>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</si>
  <si>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</si>
  <si>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</si>
  <si>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</si>
  <si>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</si>
  <si>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</si>
  <si>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</si>
  <si>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</si>
  <si>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</si>
  <si>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</si>
  <si>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</si>
  <si>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</si>
  <si>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</si>
  <si>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</si>
  <si>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</si>
  <si>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</si>
  <si>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</si>
  <si>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</si>
  <si>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</si>
  <si>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</si>
  <si>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</si>
  <si>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</si>
  <si>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</si>
  <si>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</si>
  <si>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</si>
  <si>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</si>
  <si>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</si>
  <si>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</si>
  <si>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</si>
  <si>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</si>
  <si>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</si>
  <si>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</si>
  <si>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</si>
  <si>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</si>
  <si>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</si>
  <si>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</si>
  <si>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</si>
  <si>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</si>
  <si>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</si>
  <si>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</si>
  <si>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</si>
  <si>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</si>
  <si>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</si>
  <si>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</si>
  <si>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</si>
  <si>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</si>
  <si>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</si>
  <si>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</si>
  <si>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</si>
  <si>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</si>
  <si>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</si>
  <si>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</si>
  <si>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</si>
  <si>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</si>
  <si>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</si>
  <si>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</si>
  <si>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</si>
  <si>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</si>
  <si>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</si>
  <si>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</si>
  <si>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</si>
  <si>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</si>
  <si>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</si>
  <si>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</si>
  <si>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</si>
  <si>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</si>
  <si>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</si>
  <si>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</si>
  <si>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</si>
  <si>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</si>
  <si>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</si>
  <si>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</si>
  <si>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</si>
  <si>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</si>
  <si>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</si>
  <si>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</si>
  <si>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</si>
  <si>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</si>
  <si>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</si>
  <si>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</si>
  <si>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</si>
  <si>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</si>
  <si>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</si>
  <si>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</si>
  <si>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</si>
  <si>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</si>
  <si>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</si>
  <si>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</si>
  <si>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</si>
  <si>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</si>
  <si>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</si>
  <si>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</si>
  <si>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</si>
  <si>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</si>
  <si>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</si>
  <si>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</si>
  <si>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</si>
  <si>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</si>
  <si>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</si>
  <si>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</si>
  <si>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</si>
  <si>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</si>
  <si>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</si>
  <si>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</si>
  <si>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</si>
  <si>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</si>
  <si>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</si>
  <si>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</si>
  <si>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</si>
  <si>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</si>
  <si>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</si>
  <si>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</si>
  <si>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</si>
  <si>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</si>
  <si>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</si>
  <si>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</si>
  <si>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</si>
  <si>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</si>
  <si>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</si>
  <si>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</si>
  <si>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</si>
  <si>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</si>
  <si>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</si>
  <si>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</si>
  <si>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</si>
  <si>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</si>
  <si>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</si>
  <si>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</si>
  <si>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</si>
  <si>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</si>
  <si>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</si>
  <si>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</si>
  <si>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</si>
  <si>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</si>
  <si>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</si>
  <si>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</si>
  <si>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</si>
  <si>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</si>
  <si>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</si>
  <si>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</si>
  <si>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</si>
  <si>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</si>
  <si>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</si>
  <si>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</si>
  <si>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</si>
  <si>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</si>
  <si>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</si>
  <si>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</si>
  <si>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</si>
  <si>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</si>
  <si>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</si>
  <si>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</si>
  <si>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</si>
  <si>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</si>
  <si>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</si>
  <si>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</si>
  <si>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</si>
  <si>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</si>
  <si>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</si>
  <si>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</si>
  <si>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</si>
  <si>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</si>
  <si>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</si>
  <si>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</si>
  <si>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</si>
  <si>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</si>
  <si>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</si>
  <si>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</si>
  <si>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</si>
  <si>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埼玉県川島町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</si>
  <si>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</si>
  <si>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</si>
  <si>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</si>
  <si>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</si>
  <si>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</si>
  <si>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</si>
  <si>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</si>
  <si>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</si>
  <si>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</si>
  <si>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</si>
  <si>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</si>
  <si>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</si>
  <si>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</si>
  <si>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</si>
  <si>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</si>
  <si>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</si>
  <si>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</si>
  <si>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</si>
  <si>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</si>
  <si>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</si>
  <si>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</si>
  <si>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</si>
  <si>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</si>
  <si>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</si>
  <si>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</si>
  <si>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</si>
  <si>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</si>
  <si>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</si>
  <si>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</si>
  <si>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</si>
  <si>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</si>
  <si>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</si>
  <si>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</si>
  <si>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</si>
  <si>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</si>
  <si>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</si>
  <si>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</si>
  <si>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</si>
  <si>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</si>
  <si>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</si>
  <si>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</si>
  <si>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</si>
  <si>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</si>
  <si>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</si>
  <si>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</si>
  <si>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</si>
  <si>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</si>
  <si>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</si>
  <si>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</si>
  <si>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</si>
  <si>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</si>
  <si>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</si>
  <si>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</si>
  <si>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</si>
  <si>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</si>
  <si>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</si>
  <si>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</si>
  <si>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</si>
  <si>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</si>
  <si>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</si>
  <si>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</si>
  <si>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</si>
  <si>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</si>
  <si>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</si>
  <si>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</si>
  <si>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</si>
  <si>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</si>
  <si>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</si>
  <si>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</si>
  <si>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</si>
  <si>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</si>
  <si>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</si>
  <si>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</si>
  <si>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</si>
  <si>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</si>
  <si>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</si>
  <si>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</si>
  <si>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</si>
  <si>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</si>
  <si>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</si>
  <si>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</si>
  <si>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</si>
  <si>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</si>
  <si>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</si>
  <si>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</si>
  <si>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</si>
  <si>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</si>
  <si>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</si>
  <si>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</si>
  <si>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</si>
  <si>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</si>
  <si>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</si>
  <si>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</si>
  <si>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</si>
  <si>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</si>
  <si>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</si>
  <si>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</si>
  <si>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</si>
  <si>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</si>
  <si>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</si>
  <si>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</si>
  <si>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</si>
  <si>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</si>
  <si>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</si>
  <si>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</si>
  <si>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</si>
  <si>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</si>
  <si>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</si>
  <si>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</si>
  <si>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</si>
  <si>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</si>
  <si>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</si>
  <si>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</si>
  <si>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</si>
  <si>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</si>
  <si>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</si>
  <si>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</si>
  <si>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</si>
  <si>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</si>
  <si>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</si>
  <si>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</si>
  <si>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</si>
  <si>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</si>
  <si>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</si>
  <si>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</si>
  <si>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</si>
  <si>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</si>
  <si>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</si>
  <si>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</si>
  <si>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</si>
  <si>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</si>
  <si>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</si>
  <si>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</si>
  <si>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</si>
  <si>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</si>
  <si>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</si>
  <si>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</si>
  <si>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</si>
  <si>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</si>
  <si>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</si>
  <si>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</si>
  <si>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</si>
  <si>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</si>
  <si>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</si>
  <si>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</si>
  <si>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</si>
  <si>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</si>
  <si>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</si>
  <si>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</si>
  <si>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</si>
  <si>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埼玉県川島町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</si>
  <si>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</si>
  <si>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</si>
  <si>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</si>
  <si>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</si>
  <si>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</si>
  <si>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</si>
  <si>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</si>
  <si>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</si>
  <si>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</si>
  <si>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</si>
  <si>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</si>
  <si>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</si>
  <si>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</si>
  <si>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</si>
  <si>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</si>
  <si>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</si>
  <si>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</si>
  <si>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</si>
  <si>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</si>
  <si>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</si>
  <si>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</si>
  <si>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</si>
  <si>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</si>
  <si>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</si>
  <si>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</si>
  <si>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</si>
  <si>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</si>
  <si>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</si>
  <si>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</si>
  <si>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</si>
  <si>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</si>
  <si>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</si>
  <si>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</si>
  <si>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</si>
  <si>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</si>
  <si>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</si>
  <si>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</si>
  <si>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</si>
  <si>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</si>
  <si>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</si>
  <si>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</si>
  <si>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</si>
  <si>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</si>
  <si>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</si>
  <si>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</si>
  <si>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</si>
  <si>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</si>
  <si>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</si>
  <si>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</si>
  <si>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</si>
  <si>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</si>
  <si>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</si>
  <si>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</si>
  <si>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</si>
  <si>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</si>
  <si>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</si>
  <si>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</si>
  <si>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</si>
  <si>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</si>
  <si>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</si>
  <si>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</si>
  <si>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</si>
  <si>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</si>
  <si>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</si>
  <si>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</si>
  <si>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</si>
  <si>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</si>
  <si>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</si>
  <si>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</si>
  <si>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</si>
  <si>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</si>
  <si>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</si>
  <si>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</si>
  <si>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</si>
  <si>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</si>
  <si>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</si>
  <si>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</si>
  <si>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</si>
  <si>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</si>
  <si>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</si>
  <si>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</si>
  <si>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</si>
  <si>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</si>
  <si>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</si>
  <si>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</si>
  <si>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</si>
  <si>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</si>
  <si>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</si>
  <si>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</si>
  <si>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</si>
  <si>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</si>
  <si>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</si>
  <si>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</si>
  <si>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</si>
  <si>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</si>
  <si>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</si>
  <si>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</si>
  <si>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</si>
  <si>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</si>
  <si>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</si>
  <si>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</si>
  <si>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</si>
  <si>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</si>
  <si>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</si>
  <si>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</si>
  <si>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</si>
  <si>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</si>
  <si>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</si>
  <si>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</si>
  <si>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</si>
  <si>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</si>
  <si>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</si>
  <si>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</si>
  <si>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</si>
  <si>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</si>
  <si>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</si>
  <si>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</si>
  <si>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</si>
  <si>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</si>
  <si>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</si>
  <si>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</si>
  <si>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</si>
  <si>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</si>
  <si>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</si>
  <si>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</si>
  <si>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</si>
  <si>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</si>
  <si>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</si>
  <si>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</si>
  <si>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</si>
  <si>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</si>
  <si>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</si>
  <si>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</si>
  <si>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</si>
  <si>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</si>
  <si>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</si>
  <si>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</si>
  <si>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</si>
  <si>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</si>
  <si>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</si>
  <si>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</si>
  <si>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</si>
  <si>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</si>
  <si>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</si>
  <si>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</si>
  <si>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</si>
  <si>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</si>
  <si>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</si>
  <si>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</si>
  <si>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</si>
  <si>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</si>
  <si>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</si>
  <si>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</si>
  <si>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</si>
  <si>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</si>
  <si>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</si>
  <si>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</si>
  <si>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</si>
  <si>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</si>
  <si>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</si>
  <si>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</si>
  <si>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</si>
  <si>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</si>
  <si>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</si>
  <si>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</si>
  <si>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</si>
  <si>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</si>
  <si>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</si>
  <si>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</si>
  <si>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</si>
  <si>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</si>
  <si>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</si>
  <si>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</si>
  <si>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</si>
  <si>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2.68</t>
  </si>
  <si>
    <t>▲ 1.88</t>
  </si>
  <si>
    <t>▲ 4.69</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</si>
  <si>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</si>
  <si>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</si>
  <si>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</si>
  <si>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</si>
  <si>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</si>
  <si>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</si>
  <si>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</si>
  <si>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</si>
  <si>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</si>
  <si>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</si>
  <si>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</si>
  <si>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</si>
  <si>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</si>
  <si>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</si>
  <si>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phoneticPr fontId="2"/>
  </si>
  <si>
    <t>一般会計</t>
    <rPh sb="0" eb="2">
      <t>イッパン</t>
    </rPh>
    <rPh sb="2" eb="4">
      <t>カイケイ</t>
    </rPh>
    <phoneticPr fontId="2"/>
  </si>
  <si>
    <t>特別会計</t>
    <rPh sb="0" eb="2">
      <t>トクベツ</t>
    </rPh>
    <rPh sb="2" eb="4">
      <t>カイケイ</t>
    </rPh>
    <phoneticPr fontId="2"/>
  </si>
  <si>
    <t>埼玉県市町村総合事務組合</t>
    <phoneticPr fontId="2"/>
  </si>
  <si>
    <t>交通災害特別会計</t>
    <phoneticPr fontId="2"/>
  </si>
  <si>
    <t>彩の国さいたま人づくり広域連合</t>
    <phoneticPr fontId="2"/>
  </si>
  <si>
    <t>川越地区消防組合</t>
    <phoneticPr fontId="2"/>
  </si>
  <si>
    <t>比企広域市町村圏組合</t>
    <phoneticPr fontId="2"/>
  </si>
  <si>
    <t>斎場特別会計</t>
    <rPh sb="0" eb="2">
      <t>サイジョウ</t>
    </rPh>
    <rPh sb="2" eb="4">
      <t>トクベツ</t>
    </rPh>
    <rPh sb="4" eb="6">
      <t>カイケイ</t>
    </rPh>
    <phoneticPr fontId="2"/>
  </si>
  <si>
    <t>介護障害特別会計</t>
    <rPh sb="0" eb="2">
      <t>カイゴ</t>
    </rPh>
    <rPh sb="2" eb="4">
      <t>ショウガイ</t>
    </rPh>
    <rPh sb="4" eb="8">
      <t>トクベツカイケイ</t>
    </rPh>
    <phoneticPr fontId="2"/>
  </si>
  <si>
    <t>公平委員会特別会計</t>
    <rPh sb="0" eb="2">
      <t>コウヘイ</t>
    </rPh>
    <rPh sb="2" eb="5">
      <t>イインカイ</t>
    </rPh>
    <rPh sb="5" eb="7">
      <t>トクベツ</t>
    </rPh>
    <rPh sb="7" eb="9">
      <t>カイケイ</t>
    </rPh>
    <phoneticPr fontId="2"/>
  </si>
  <si>
    <t>公共施設整備基金</t>
    <rPh sb="0" eb="2">
      <t>コウキョウ</t>
    </rPh>
    <rPh sb="2" eb="4">
      <t>シセツ</t>
    </rPh>
    <rPh sb="4" eb="6">
      <t>セイビ</t>
    </rPh>
    <rPh sb="6" eb="8">
      <t>キキン</t>
    </rPh>
    <phoneticPr fontId="5"/>
  </si>
  <si>
    <t>災害救助基金</t>
    <rPh sb="0" eb="2">
      <t>サイガイ</t>
    </rPh>
    <rPh sb="2" eb="4">
      <t>キュウジョ</t>
    </rPh>
    <rPh sb="4" eb="6">
      <t>キキン</t>
    </rPh>
    <phoneticPr fontId="5"/>
  </si>
  <si>
    <t>川島町菅間一元歴史文化基金</t>
    <rPh sb="0" eb="3">
      <t>カワジママチ</t>
    </rPh>
    <rPh sb="3" eb="5">
      <t>スガマ</t>
    </rPh>
    <rPh sb="5" eb="7">
      <t>カズモト</t>
    </rPh>
    <rPh sb="7" eb="9">
      <t>レキシ</t>
    </rPh>
    <rPh sb="9" eb="11">
      <t>ブンカ</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</si>
</sst>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D51A-40C1-992A-3FF5C85DD1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42563</c:v>
                </c:pt>
                <c:pt idx="1">
                  <c:v>33613</c:v>
                </c:pt>
                <c:pt idx="2">
                  <c:v>37919</c:v>
                </c:pt>
                <c:pt idx="3">
                  <c:v>46459</c:v>
                </c:pt>
                <c:pt idx="4">
                  <c:v>76715</c:v>
                </c:pt>
              </c:numCache>
            </c:numRef>
          </c:val>
          <c:smooth val="0"/>
          <c:extLst>
            <c:ext xmlns:c16="http://schemas.microsoft.com/office/drawing/2014/chart" uri="{C3380CC4-5D6E-409C-BE32-E72D297353CC}">
              <c16:uniqueId val="{00000001-D51A-40C1-992A-3FF5C85DD1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11.28</c:v>
                </c:pt>
                <c:pt idx="1">
                  <c:v>9.74</c:v>
                </c:pt>
                <c:pt idx="2">
                  <c:v>7.43</c:v>
                </c:pt>
                <c:pt idx="3">
                  <c:v>8.58</c:v>
                </c:pt>
                <c:pt idx="4">
                  <c:v>9.93</c:v>
                </c:pt>
              </c:numCache>
            </c:numRef>
          </c:val>
          <c:extLst>
            <c:ext xmlns:c16="http://schemas.microsoft.com/office/drawing/2014/chart" uri="{C3380CC4-5D6E-409C-BE32-E72D297353CC}">
              <c16:uniqueId val="{00000000-56FE-461E-941A-345743C86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16.489999999999998</c:v>
                </c:pt>
                <c:pt idx="1">
                  <c:v>20.57</c:v>
                </c:pt>
                <c:pt idx="2">
                  <c:v>21.35</c:v>
                </c:pt>
                <c:pt idx="3">
                  <c:v>18</c:v>
                </c:pt>
                <c:pt idx="4">
                  <c:v>11.61</c:v>
                </c:pt>
              </c:numCache>
            </c:numRef>
          </c:val>
          <c:extLst>
            <c:ext xmlns:c16="http://schemas.microsoft.com/office/drawing/2014/chart" uri="{C3380CC4-5D6E-409C-BE32-E72D297353CC}">
              <c16:uniqueId val="{00000001-56FE-461E-941A-345743C86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6.26</c:v>
                </c:pt>
                <c:pt idx="1">
                  <c:v>3.8</c:v>
                </c:pt>
                <c:pt idx="2">
                  <c:v>-2.68</c:v>
                </c:pt>
                <c:pt idx="3">
                  <c:v>-1.88</c:v>
                </c:pt>
                <c:pt idx="4">
                  <c:v>-4.6900000000000004</c:v>
                </c:pt>
              </c:numCache>
            </c:numRef>
          </c:val>
          <c:smooth val="0"/>
          <c:extLst>
            <c:ext xmlns:c16="http://schemas.microsoft.com/office/drawing/2014/chart" uri="{C3380CC4-5D6E-409C-BE32-E72D297353CC}">
              <c16:uniqueId val="{00000002-56FE-461E-941A-345743C86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46-46CF-925B-6EC368DEB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46-46CF-925B-6EC368DEBE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46-46CF-925B-6EC368DEBE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46-46CF-925B-6EC368DEBEC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1946-46CF-925B-6EC368DEBE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c:v>
                </c:pt>
                <c:pt idx="4">
                  <c:v>#N/A</c:v>
                </c:pt>
                <c:pt idx="5">
                  <c:v>0.89</c:v>
                </c:pt>
                <c:pt idx="6">
                  <c:v>#N/A</c:v>
                </c:pt>
                <c:pt idx="7">
                  <c:v>0.98</c:v>
                </c:pt>
                <c:pt idx="8">
                  <c:v>#N/A</c:v>
                </c:pt>
                <c:pt idx="9">
                  <c:v>1.38</c:v>
                </c:pt>
              </c:numCache>
            </c:numRef>
          </c:val>
          <c:extLst>
            <c:ext xmlns:c16="http://schemas.microsoft.com/office/drawing/2014/chart" uri="{C3380CC4-5D6E-409C-BE32-E72D297353CC}">
              <c16:uniqueId val="{00000005-1946-46CF-925B-6EC368DEBE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c:v>
                </c:pt>
                <c:pt idx="2">
                  <c:v>#N/A</c:v>
                </c:pt>
                <c:pt idx="3">
                  <c:v>2.21</c:v>
                </c:pt>
                <c:pt idx="4">
                  <c:v>#N/A</c:v>
                </c:pt>
                <c:pt idx="5">
                  <c:v>1.22</c:v>
                </c:pt>
                <c:pt idx="6">
                  <c:v>#N/A</c:v>
                </c:pt>
                <c:pt idx="7">
                  <c:v>0.84</c:v>
                </c:pt>
                <c:pt idx="8">
                  <c:v>#N/A</c:v>
                </c:pt>
                <c:pt idx="9">
                  <c:v>1.85</c:v>
                </c:pt>
              </c:numCache>
            </c:numRef>
          </c:val>
          <c:extLst>
            <c:ext xmlns:c16="http://schemas.microsoft.com/office/drawing/2014/chart" uri="{C3380CC4-5D6E-409C-BE32-E72D297353CC}">
              <c16:uniqueId val="{00000006-1946-46CF-925B-6EC368DEBE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2.39</c:v>
                </c:pt>
                <c:pt idx="4">
                  <c:v>#N/A</c:v>
                </c:pt>
                <c:pt idx="5">
                  <c:v>2.65</c:v>
                </c:pt>
                <c:pt idx="6">
                  <c:v>#N/A</c:v>
                </c:pt>
                <c:pt idx="7">
                  <c:v>2.59</c:v>
                </c:pt>
                <c:pt idx="8">
                  <c:v>#N/A</c:v>
                </c:pt>
                <c:pt idx="9">
                  <c:v>2.72</c:v>
                </c:pt>
              </c:numCache>
            </c:numRef>
          </c:val>
          <c:extLst>
            <c:ext xmlns:c16="http://schemas.microsoft.com/office/drawing/2014/chart" uri="{C3380CC4-5D6E-409C-BE32-E72D297353CC}">
              <c16:uniqueId val="{00000007-1946-46CF-925B-6EC368DEBE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8.51</c:v>
                </c:pt>
                <c:pt idx="2">
                  <c:v>#N/A</c:v>
                </c:pt>
                <c:pt idx="3">
                  <c:v>8.58</c:v>
                </c:pt>
                <c:pt idx="4">
                  <c:v>#N/A</c:v>
                </c:pt>
                <c:pt idx="5">
                  <c:v>9.0500000000000007</c:v>
                </c:pt>
                <c:pt idx="6">
                  <c:v>#N/A</c:v>
                </c:pt>
                <c:pt idx="7">
                  <c:v>7.86</c:v>
                </c:pt>
                <c:pt idx="8">
                  <c:v>#N/A</c:v>
                </c:pt>
                <c:pt idx="9">
                  <c:v>7.62</c:v>
                </c:pt>
              </c:numCache>
            </c:numRef>
          </c:val>
          <c:extLst>
            <c:ext xmlns:c16="http://schemas.microsoft.com/office/drawing/2014/chart" uri="{C3380CC4-5D6E-409C-BE32-E72D297353CC}">
              <c16:uniqueId val="{00000008-1946-46CF-925B-6EC368DEBE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11.27</c:v>
                </c:pt>
                <c:pt idx="2">
                  <c:v>#N/A</c:v>
                </c:pt>
                <c:pt idx="3">
                  <c:v>9.74</c:v>
                </c:pt>
                <c:pt idx="4">
                  <c:v>#N/A</c:v>
                </c:pt>
                <c:pt idx="5">
                  <c:v>7.42</c:v>
                </c:pt>
                <c:pt idx="6">
                  <c:v>#N/A</c:v>
                </c:pt>
                <c:pt idx="7">
                  <c:v>8.57</c:v>
                </c:pt>
                <c:pt idx="8">
                  <c:v>#N/A</c:v>
                </c:pt>
                <c:pt idx="9">
                  <c:v>9.92</c:v>
                </c:pt>
              </c:numCache>
            </c:numRef>
          </c:val>
          <c:extLst>
            <c:ext xmlns:c16="http://schemas.microsoft.com/office/drawing/2014/chart" uri="{C3380CC4-5D6E-409C-BE32-E72D297353CC}">
              <c16:uniqueId val="{00000009-1946-46CF-925B-6EC368DEBE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c:v>
                </c:pt>
                <c:pt idx="5">
                  <c:v>522</c:v>
                </c:pt>
                <c:pt idx="8">
                  <c:v>506</c:v>
                </c:pt>
                <c:pt idx="11">
                  <c:v>496</c:v>
                </c:pt>
                <c:pt idx="14">
                  <c:v>482</c:v>
                </c:pt>
              </c:numCache>
            </c:numRef>
          </c:val>
          <c:extLst>
            <c:ext xmlns:c16="http://schemas.microsoft.com/office/drawing/2014/chart" uri="{C3380CC4-5D6E-409C-BE32-E72D297353CC}">
              <c16:uniqueId val="{00000000-5FF5-45DF-B49D-0A130DC1C6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F5-45DF-B49D-0A130DC1C6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F5-45DF-B49D-0A130DC1C6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27</c:v>
                </c:pt>
                <c:pt idx="6">
                  <c:v>26</c:v>
                </c:pt>
                <c:pt idx="9">
                  <c:v>25</c:v>
                </c:pt>
                <c:pt idx="12">
                  <c:v>29</c:v>
                </c:pt>
              </c:numCache>
            </c:numRef>
          </c:val>
          <c:extLst>
            <c:ext xmlns:c16="http://schemas.microsoft.com/office/drawing/2014/chart" uri="{C3380CC4-5D6E-409C-BE32-E72D297353CC}">
              <c16:uniqueId val="{00000003-5FF5-45DF-B49D-0A130DC1C6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71</c:v>
                </c:pt>
                <c:pt idx="6">
                  <c:v>58</c:v>
                </c:pt>
                <c:pt idx="9">
                  <c:v>111</c:v>
                </c:pt>
                <c:pt idx="12">
                  <c:v>103</c:v>
                </c:pt>
              </c:numCache>
            </c:numRef>
          </c:val>
          <c:extLst>
            <c:ext xmlns:c16="http://schemas.microsoft.com/office/drawing/2014/chart" uri="{C3380CC4-5D6E-409C-BE32-E72D297353CC}">
              <c16:uniqueId val="{00000004-5FF5-45DF-B49D-0A130DC1C6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F5-45DF-B49D-0A130DC1C6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F5-45DF-B49D-0A130DC1C6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604</c:v>
                </c:pt>
                <c:pt idx="3">
                  <c:v>581</c:v>
                </c:pt>
                <c:pt idx="6">
                  <c:v>627</c:v>
                </c:pt>
                <c:pt idx="9">
                  <c:v>615</c:v>
                </c:pt>
                <c:pt idx="12">
                  <c:v>617</c:v>
                </c:pt>
              </c:numCache>
            </c:numRef>
          </c:val>
          <c:extLst>
            <c:ext xmlns:c16="http://schemas.microsoft.com/office/drawing/2014/chart" uri="{C3380CC4-5D6E-409C-BE32-E72D297353CC}">
              <c16:uniqueId val="{00000007-5FF5-45DF-B49D-0A130DC1C6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c:v>
                </c:pt>
                <c:pt idx="2">
                  <c:v>#N/A</c:v>
                </c:pt>
                <c:pt idx="3">
                  <c:v>#N/A</c:v>
                </c:pt>
                <c:pt idx="4">
                  <c:v>157</c:v>
                </c:pt>
                <c:pt idx="5">
                  <c:v>#N/A</c:v>
                </c:pt>
                <c:pt idx="6">
                  <c:v>#N/A</c:v>
                </c:pt>
                <c:pt idx="7">
                  <c:v>205</c:v>
                </c:pt>
                <c:pt idx="8">
                  <c:v>#N/A</c:v>
                </c:pt>
                <c:pt idx="9">
                  <c:v>#N/A</c:v>
                </c:pt>
                <c:pt idx="10">
                  <c:v>255</c:v>
                </c:pt>
                <c:pt idx="11">
                  <c:v>#N/A</c:v>
                </c:pt>
                <c:pt idx="12">
                  <c:v>#N/A</c:v>
                </c:pt>
                <c:pt idx="13">
                  <c:v>267</c:v>
                </c:pt>
                <c:pt idx="14">
                  <c:v>#N/A</c:v>
                </c:pt>
              </c:numCache>
            </c:numRef>
          </c:val>
          <c:smooth val="0"/>
          <c:extLst>
            <c:ext xmlns:c16="http://schemas.microsoft.com/office/drawing/2014/chart" uri="{C3380CC4-5D6E-409C-BE32-E72D297353CC}">
              <c16:uniqueId val="{00000008-5FF5-45DF-B49D-0A130DC1C6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6012</c:v>
                </c:pt>
                <c:pt idx="5">
                  <c:v>5955</c:v>
                </c:pt>
                <c:pt idx="8">
                  <c:v>5738</c:v>
                </c:pt>
                <c:pt idx="11">
                  <c:v>5430</c:v>
                </c:pt>
                <c:pt idx="14">
                  <c:v>5348</c:v>
                </c:pt>
              </c:numCache>
            </c:numRef>
          </c:val>
          <c:extLst>
            <c:ext xmlns:c16="http://schemas.microsoft.com/office/drawing/2014/chart" uri="{C3380CC4-5D6E-409C-BE32-E72D297353CC}">
              <c16:uniqueId val="{00000000-A2B0-4871-9FD1-82DCBD5E46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2B0-4871-9FD1-82DCBD5E46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2105</c:v>
                </c:pt>
                <c:pt idx="5">
                  <c:v>2778</c:v>
                </c:pt>
                <c:pt idx="8">
                  <c:v>2881</c:v>
                </c:pt>
                <c:pt idx="11">
                  <c:v>2546</c:v>
                </c:pt>
                <c:pt idx="14">
                  <c:v>1873</c:v>
                </c:pt>
              </c:numCache>
            </c:numRef>
          </c:val>
          <c:extLst>
            <c:ext xmlns:c16="http://schemas.microsoft.com/office/drawing/2014/chart" uri="{C3380CC4-5D6E-409C-BE32-E72D297353CC}">
              <c16:uniqueId val="{00000002-A2B0-4871-9FD1-82DCBD5E46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B0-4871-9FD1-82DCBD5E46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B0-4871-9FD1-82DCBD5E46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B0-4871-9FD1-82DCBD5E46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1336</c:v>
                </c:pt>
                <c:pt idx="3">
                  <c:v>1324</c:v>
                </c:pt>
                <c:pt idx="6">
                  <c:v>1325</c:v>
                </c:pt>
                <c:pt idx="9">
                  <c:v>1313</c:v>
                </c:pt>
                <c:pt idx="12">
                  <c:v>1336</c:v>
                </c:pt>
              </c:numCache>
            </c:numRef>
          </c:val>
          <c:extLst>
            <c:ext xmlns:c16="http://schemas.microsoft.com/office/drawing/2014/chart" uri="{C3380CC4-5D6E-409C-BE32-E72D297353CC}">
              <c16:uniqueId val="{00000006-A2B0-4871-9FD1-82DCBD5E46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287</c:v>
                </c:pt>
                <c:pt idx="3">
                  <c:v>306</c:v>
                </c:pt>
                <c:pt idx="6">
                  <c:v>303</c:v>
                </c:pt>
                <c:pt idx="9">
                  <c:v>318</c:v>
                </c:pt>
                <c:pt idx="12">
                  <c:v>428</c:v>
                </c:pt>
              </c:numCache>
            </c:numRef>
          </c:val>
          <c:extLst>
            <c:ext xmlns:c16="http://schemas.microsoft.com/office/drawing/2014/chart" uri="{C3380CC4-5D6E-409C-BE32-E72D297353CC}">
              <c16:uniqueId val="{00000007-A2B0-4871-9FD1-82DCBD5E46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1602</c:v>
                </c:pt>
                <c:pt idx="3">
                  <c:v>1101</c:v>
                </c:pt>
                <c:pt idx="6">
                  <c:v>861</c:v>
                </c:pt>
                <c:pt idx="9">
                  <c:v>1051</c:v>
                </c:pt>
                <c:pt idx="12">
                  <c:v>1188</c:v>
                </c:pt>
              </c:numCache>
            </c:numRef>
          </c:val>
          <c:extLst>
            <c:ext xmlns:c16="http://schemas.microsoft.com/office/drawing/2014/chart" uri="{C3380CC4-5D6E-409C-BE32-E72D297353CC}">
              <c16:uniqueId val="{00000008-A2B0-4871-9FD1-82DCBD5E46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B0-4871-9FD1-82DCBD5E46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6312</c:v>
                </c:pt>
                <c:pt idx="3">
                  <c:v>6126</c:v>
                </c:pt>
                <c:pt idx="6">
                  <c:v>5775</c:v>
                </c:pt>
                <c:pt idx="9">
                  <c:v>5390</c:v>
                </c:pt>
                <c:pt idx="12">
                  <c:v>5316</c:v>
                </c:pt>
              </c:numCache>
            </c:numRef>
          </c:val>
          <c:extLst>
            <c:ext xmlns:c16="http://schemas.microsoft.com/office/drawing/2014/chart" uri="{C3380CC4-5D6E-409C-BE32-E72D297353CC}">
              <c16:uniqueId val="{0000000A-A2B0-4871-9FD1-82DCBD5E46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1420</c:v>
                </c:pt>
                <c:pt idx="2">
                  <c:v>#N/A</c:v>
                </c:pt>
                <c:pt idx="3">
                  <c:v>#N/A</c:v>
                </c:pt>
                <c:pt idx="4">
                  <c:v>124</c:v>
                </c:pt>
                <c:pt idx="5">
                  <c:v>#N/A</c:v>
                </c:pt>
                <c:pt idx="6">
                  <c:v>#N/A</c:v>
                </c:pt>
                <c:pt idx="7">
                  <c:v>0</c:v>
                </c:pt>
                <c:pt idx="8">
                  <c:v>#N/A</c:v>
                </c:pt>
                <c:pt idx="9">
                  <c:v>#N/A</c:v>
                </c:pt>
                <c:pt idx="10">
                  <c:v>95</c:v>
                </c:pt>
                <c:pt idx="11">
                  <c:v>#N/A</c:v>
                </c:pt>
                <c:pt idx="12">
                  <c:v>#N/A</c:v>
                </c:pt>
                <c:pt idx="13">
                  <c:v>1047</c:v>
                </c:pt>
                <c:pt idx="14">
                  <c:v>#N/A</c:v>
                </c:pt>
              </c:numCache>
            </c:numRef>
          </c:val>
          <c:smooth val="0"/>
          <c:extLst>
            <c:ext xmlns:c16="http://schemas.microsoft.com/office/drawing/2014/chart" uri="{C3380CC4-5D6E-409C-BE32-E72D297353CC}">
              <c16:uniqueId val="{0000000B-A2B0-4871-9FD1-82DCBD5E46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1149</c:v>
                </c:pt>
                <c:pt idx="1">
                  <c:v>979</c:v>
                </c:pt>
                <c:pt idx="2">
                  <c:v>640</c:v>
                </c:pt>
              </c:numCache>
            </c:numRef>
          </c:val>
          <c:extLst>
            <c:ext xmlns:c16="http://schemas.microsoft.com/office/drawing/2014/chart" uri="{C3380CC4-5D6E-409C-BE32-E72D297353CC}">
              <c16:uniqueId val="{00000000-0096-4353-857F-C204C788A0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096-4353-857F-C204C788A0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1153</c:v>
                </c:pt>
                <c:pt idx="1">
                  <c:v>1086</c:v>
                </c:pt>
                <c:pt idx="2">
                  <c:v>846</c:v>
                </c:pt>
              </c:numCache>
            </c:numRef>
          </c:val>
          <c:extLst>
            <c:ext xmlns:c16="http://schemas.microsoft.com/office/drawing/2014/chart" uri="{C3380CC4-5D6E-409C-BE32-E72D297353CC}">
              <c16:uniqueId val="{00000002-0096-4353-857F-C204C788A0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実質公債費比率の分子は、公営企業債の元利償還金に対する繰入金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元利償還金及び組合等が起こした地方債の元利償還金に対する負担金等が増加し、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も減少したことにより増加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今後も、実質公債費比率が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急激に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上昇することのないよう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起債対象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の選択や平準化を図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交付税算入のある有利な地方債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地方債の現在高は減少したが、公営企業債等繰入見込額、組合等負担等見込額、退職手当負担見込額が増加した。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また、分子から控除する充当可能基金が約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千万円減少したことなどにより、将来負担額が増額となった。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今後も大規模事業等の実施により、将来負担額の増加が見込まれるため、適正な水準で比率が推移するよう、財政健全化に努める。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一般財源補てんのための財政調整基金の取り崩しや小中一貫教育校整備のため公共施設整備基金の取り崩しなどにより、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また、今後予想される新ごみ処理施設建設をはじめ、老朽化した公共施設の長寿命化等に対応するため、公共施設整備基金に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ついても、計画的に積立を行っていく。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・災害救助基金：災害救助法第２条の規定による災害及び同条の適用を受けることのできない災害の被害を受けた町民及び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災害時相互応援協定締結市町村への見舞金、救援物資の支給その他の応援災害対策に要する費用や激甚災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害の指定を受けた市町村の復興支援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・菅間一元歴史文化基金：歴史文化の保全及び芸術文化の振興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・公共施設整備基金：小中一貫教育校整備などの公共施設の整備等へ充当した。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・菅間一元歴史文化基金：歴史的価値のある旧菅間邸の保全に係る事業へ充当し、所期の目的を達したことから令和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で基金を廃止。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新ごみ処理施設建設をはじめ、老朽化した公共施設の長寿命化等に対応するため、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一般財源補てんのための取り崩しを行い、利子分のみの積立であったため、基金残高が減少した。（▲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ポイント低下したが、圏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央道川島インター周辺の開発に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、周辺企業の固定資産税が増加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上位の財政力指数となっている。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一方、生産年齢人口の減少など、個人住民税の減少が見込まれ、更なるインター周辺開発などによる固定資産税の増収等、引き続き自主財源の確保に努め、財政基盤の強化を図る。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126471</xdr:rowOff>
    </xdr:from>
    <xdr:to>
      <xdr:col>23</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559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106363</xdr:rowOff>
    </xdr:from>
    <xdr:to>
      <xdr:col>19</xdr:col>
      <xdr:colOff>133350</xdr:colOff>
      <xdr:row>41</xdr:row>
      <xdr:rowOff>126471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358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86254</xdr:rowOff>
    </xdr:from>
    <xdr:to>
      <xdr:col>15</xdr:col>
      <xdr:colOff>82550</xdr:colOff>
      <xdr:row>41</xdr:row>
      <xdr:rowOff>106363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1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66146</xdr:rowOff>
    </xdr:from>
    <xdr:to>
      <xdr:col>11</xdr:col>
      <xdr:colOff>31750</xdr:colOff>
      <xdr:row>41</xdr:row>
      <xdr:rowOff>86254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955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75671</xdr:rowOff>
    </xdr:from>
    <xdr:to>
      <xdr:col>19</xdr:col>
      <xdr:colOff>184150</xdr:colOff>
      <xdr:row>42</xdr:row>
      <xdr:rowOff>5821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15998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7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55563</xdr:rowOff>
    </xdr:from>
    <xdr:to>
      <xdr:col>15</xdr:col>
      <xdr:colOff>133350</xdr:colOff>
      <xdr:row>41</xdr:row>
      <xdr:rowOff>157163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167340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35454</xdr:rowOff>
    </xdr:from>
    <xdr:to>
      <xdr:col>11</xdr:col>
      <xdr:colOff>82550</xdr:colOff>
      <xdr:row>41</xdr:row>
      <xdr:rowOff>137054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147231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15346</xdr:rowOff>
    </xdr:from>
    <xdr:to>
      <xdr:col>7</xdr:col>
      <xdr:colOff>31750</xdr:colOff>
      <xdr:row>41</xdr:row>
      <xdr:rowOff>116946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latin typeface="ＭＳ Ｐゴシック" panose="020B0600070205080204" pitchFamily="50" charset="-128"/>
              <a:ea typeface="ＭＳ Ｐゴシック" panose="020B0600070205080204" pitchFamily="50" charset="-128"/>
            </a:rPr>
            <a:t>　物件費や扶助費が増加したため、前値度に比べて</a:t>
          </a:r>
          <a:r>
            <a:rPr lang="en-US" altLang="ja-JP" sz="1300">
              <a:latin typeface="ＭＳ Ｐゴシック" panose="020B0600070205080204" pitchFamily="50" charset="-128"/>
              <a:ea typeface="ＭＳ Ｐゴシック" panose="020B0600070205080204" pitchFamily="50" charset="-128"/>
            </a:rPr>
            <a:t>4.5</a:t>
          </a:r>
          <a:r>
            <a:rPr lang="ja-JP" altLang="en-US" sz="1300">
              <a:latin typeface="ＭＳ Ｐゴシック" panose="020B0600070205080204" pitchFamily="50" charset="-128"/>
              <a:ea typeface="ＭＳ Ｐゴシック" panose="020B0600070205080204" pitchFamily="50" charset="-128"/>
            </a:rPr>
            <a:t>ポイント上昇し、</a:t>
          </a:r>
          <a:r>
            <a:rPr lang="en-US" altLang="ja-JP" sz="1300">
              <a:latin typeface="ＭＳ Ｐゴシック" panose="020B0600070205080204" pitchFamily="50" charset="-128"/>
              <a:ea typeface="ＭＳ Ｐゴシック" panose="020B0600070205080204" pitchFamily="50" charset="-128"/>
            </a:rPr>
            <a:t>93.4</a:t>
          </a:r>
          <a:r>
            <a:rPr lang="ja-JP" altLang="en-US" sz="1300">
              <a:latin typeface="ＭＳ Ｐゴシック" panose="020B0600070205080204" pitchFamily="50" charset="-128"/>
              <a:ea typeface="ＭＳ Ｐゴシック" panose="020B0600070205080204" pitchFamily="50" charset="-128"/>
            </a:rPr>
            <a:t>％と類似団体平均を</a:t>
          </a:r>
          <a:r>
            <a:rPr lang="en-US" altLang="ja-JP" sz="1300">
              <a:latin typeface="ＭＳ Ｐゴシック" panose="020B0600070205080204" pitchFamily="50" charset="-128"/>
              <a:ea typeface="ＭＳ Ｐゴシック" panose="020B0600070205080204" pitchFamily="50" charset="-128"/>
            </a:rPr>
            <a:t>4.1</a:t>
          </a:r>
          <a:r>
            <a:rPr lang="ja-JP" altLang="en-US" sz="1300">
              <a:latin typeface="ＭＳ Ｐゴシック" panose="020B0600070205080204" pitchFamily="50" charset="-128"/>
              <a:ea typeface="ＭＳ Ｐゴシック" panose="020B0600070205080204" pitchFamily="50" charset="-128"/>
            </a:rPr>
            <a:t>ポイント上回った。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財政構造の硬直化が進行して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今後は、自主財源の確保と歳出の経常経費削減に努め、より効率的な財政運営を図る。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8679</xdr:rowOff>
    </xdr:from>
    <xdr:to>
      <xdr:col>23</xdr:col>
      <xdr:colOff>133350</xdr:colOff>
      <xdr:row>66</xdr:row>
      <xdr:rowOff>18204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52929"/>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8679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6847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10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70062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1108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129329</xdr:rowOff>
    </xdr:from>
    <xdr:to>
      <xdr:col>19</xdr:col>
      <xdr:colOff>184150</xdr:colOff>
      <xdr:row>65</xdr:row>
      <xdr:rowOff>59479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44256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131039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4,094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57,043</a:t>
          </a:r>
          <a:r>
            <a:rPr kumimoji="1" lang="ja-JP" altLang="en-US" sz="1300">
              <a:latin typeface="ＭＳ Ｐゴシック" panose="020B0600070205080204" pitchFamily="50" charset="-128"/>
              <a:ea typeface="ＭＳ Ｐゴシック" panose="020B0600070205080204" pitchFamily="50" charset="-128"/>
            </a:rPr>
            <a:t>円下回っているものの埼玉県平均を</a:t>
          </a:r>
          <a:r>
            <a:rPr kumimoji="1" lang="en-US" altLang="ja-JP" sz="1300">
              <a:latin typeface="ＭＳ Ｐゴシック" panose="020B0600070205080204" pitchFamily="50" charset="-128"/>
              <a:ea typeface="ＭＳ Ｐゴシック" panose="020B0600070205080204" pitchFamily="50" charset="-128"/>
            </a:rPr>
            <a:t>38,285</a:t>
          </a:r>
          <a:r>
            <a:rPr kumimoji="1" lang="ja-JP" altLang="en-US" sz="1300">
              <a:latin typeface="ＭＳ Ｐゴシック" panose="020B0600070205080204" pitchFamily="50" charset="-128"/>
              <a:ea typeface="ＭＳ Ｐゴシック" panose="020B0600070205080204" pitchFamily="50" charset="-128"/>
            </a:rPr>
            <a:t>円上回っており、ここ数年増加している状況である。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ごみ処理施設やし尿処理施設を町単独で運営していることもあり物件費が高い状況となっている。近年の物価高騰等の影響により施設の運営管理に係る費用が上昇傾向にあることから、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経常経費の見直しを図り、物件費等の抑制に努める。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46532</xdr:rowOff>
    </xdr:from>
    <xdr:to>
      <xdr:col>23</xdr:col>
      <xdr:colOff>133350</xdr:colOff>
      <xdr:row>81</xdr:row>
      <xdr:rowOff>51237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33982"/>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34257</xdr:rowOff>
    </xdr:from>
    <xdr:to>
      <xdr:col>19</xdr:col>
      <xdr:colOff>133350</xdr:colOff>
      <xdr:row>81</xdr:row>
      <xdr:rowOff>46532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2170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26335</xdr:rowOff>
    </xdr:from>
    <xdr:to>
      <xdr:col>15</xdr:col>
      <xdr:colOff>82550</xdr:colOff>
      <xdr:row>81</xdr:row>
      <xdr:rowOff>34257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3785"/>
          <a:ext cx="8890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13373</xdr:rowOff>
    </xdr:from>
    <xdr:to>
      <xdr:col>11</xdr:col>
      <xdr:colOff>31750</xdr:colOff>
      <xdr:row>81</xdr:row>
      <xdr:rowOff>26335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0823"/>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437</xdr:rowOff>
    </xdr:from>
    <xdr:to>
      <xdr:col>23</xdr:col>
      <xdr:colOff>184150</xdr:colOff>
      <xdr:row>81</xdr:row>
      <xdr:rowOff>102037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93164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167182</xdr:rowOff>
    </xdr:from>
    <xdr:to>
      <xdr:col>19</xdr:col>
      <xdr:colOff>184150</xdr:colOff>
      <xdr:row>81</xdr:row>
      <xdr:rowOff>97332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8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107509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52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154907</xdr:rowOff>
    </xdr:from>
    <xdr:to>
      <xdr:col>15</xdr:col>
      <xdr:colOff>133350</xdr:colOff>
      <xdr:row>81</xdr:row>
      <xdr:rowOff>85057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95234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146985</xdr:rowOff>
    </xdr:from>
    <xdr:to>
      <xdr:col>11</xdr:col>
      <xdr:colOff>82550</xdr:colOff>
      <xdr:row>81</xdr:row>
      <xdr:rowOff>77135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87312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134023</xdr:rowOff>
    </xdr:from>
    <xdr:to>
      <xdr:col>7</xdr:col>
      <xdr:colOff>31750</xdr:colOff>
      <xdr:row>81</xdr:row>
      <xdr:rowOff>64173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74350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職員の給与水準については、人事院勧告等に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、適正化を図っている。今後も勧告に準じることを基本</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他の団体の動向等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考慮し、適正な水準の維持に努める。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54732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164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54732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27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86</xdr:row>
      <xdr:rowOff>44148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2798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67129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90309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や全国平均を下回る結果である。人口当たり職員数が低いということは、住民一人当たりの職員への負担を低く抑えることができていると考えられる一方、職員の業務量が同様団体に比較して多いとも推察でき、結果住民サービスの低下につながる可能性も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また、本町ではごみ処理施設や保育園などを単独運営しており、定員数の管理には一定の配慮が必要であると考えられる。今後も定員管理計画に基づき、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適正な職員数管理に努める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61454</xdr:rowOff>
    </xdr:from>
    <xdr:to>
      <xdr:col>81</xdr:col>
      <xdr:colOff>44450</xdr:colOff>
      <xdr:row>59</xdr:row>
      <xdr:rowOff>100330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177004"/>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100330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9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76200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58773</xdr:rowOff>
    </xdr:from>
    <xdr:to>
      <xdr:col>68</xdr:col>
      <xdr:colOff>152400</xdr:colOff>
      <xdr:row>59</xdr:row>
      <xdr:rowOff>76200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743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32966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10654</xdr:rowOff>
    </xdr:from>
    <xdr:to>
      <xdr:col>81</xdr:col>
      <xdr:colOff>95250</xdr:colOff>
      <xdr:row>59</xdr:row>
      <xdr:rowOff>112254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27181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7973</xdr:rowOff>
    </xdr:from>
    <xdr:to>
      <xdr:col>64</xdr:col>
      <xdr:colOff>152400</xdr:colOff>
      <xdr:row>59</xdr:row>
      <xdr:rowOff>109573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119750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元利償還金の増等により前年度に比べて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類似団体平均、全国平均、埼玉県平均を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今後も起債対象事業の精査を行い、急激な上昇とならないよう努める。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1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38523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94827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及び一部事務組合が起こした地方債の負担見込額等が増加し、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等が減少したことから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等の実施により、将来負担額が増加することが考えられるため、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交付税措置のある地方債の活用及び発行額を管理し、財政調整基金等を継続的に積み立て、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将来負担比率の低減に努める。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106196</xdr:rowOff>
    </xdr:from>
    <xdr:to>
      <xdr:col>81</xdr:col>
      <xdr:colOff>44450</xdr:colOff>
      <xdr:row>14</xdr:row>
      <xdr:rowOff>151916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35046"/>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111941</xdr:rowOff>
    </xdr:from>
    <xdr:to>
      <xdr:col>68</xdr:col>
      <xdr:colOff>152400</xdr:colOff>
      <xdr:row>15</xdr:row>
      <xdr:rowOff>81582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340791"/>
          <a:ext cx="889000" cy="3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129013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101116</xdr:rowOff>
    </xdr:from>
    <xdr:to>
      <xdr:col>81</xdr:col>
      <xdr:colOff>95250</xdr:colOff>
      <xdr:row>15</xdr:row>
      <xdr:rowOff>31266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73193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7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55396</xdr:rowOff>
    </xdr:from>
    <xdr:to>
      <xdr:col>77</xdr:col>
      <xdr:colOff>95250</xdr:colOff>
      <xdr:row>13</xdr:row>
      <xdr:rowOff>156996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141773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7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61141</xdr:rowOff>
    </xdr:from>
    <xdr:to>
      <xdr:col>68</xdr:col>
      <xdr:colOff>203200</xdr:colOff>
      <xdr:row>13</xdr:row>
      <xdr:rowOff>162741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147518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30782</xdr:rowOff>
    </xdr:from>
    <xdr:to>
      <xdr:col>64</xdr:col>
      <xdr:colOff>152400</xdr:colOff>
      <xdr:row>15</xdr:row>
      <xdr:rowOff>132382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117159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ている。主な要因は、会計年度任用職員（パート）に係る報酬の増加及び勤勉手当の支給が開始されたことなどによるものである。しかし、類似団体内、全国、埼玉県平均を下回っ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今後も、適正な人事管理等を行い、人件費の抑制に努める。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35</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42636</xdr:rowOff>
    </xdr:from>
    <xdr:to>
      <xdr:col>19</xdr:col>
      <xdr:colOff>187325</xdr:colOff>
      <xdr:row>35</xdr:row>
      <xdr:rowOff>64407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43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116114</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45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4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125384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163286</xdr:rowOff>
    </xdr:from>
    <xdr:to>
      <xdr:col>15</xdr:col>
      <xdr:colOff>149225</xdr:colOff>
      <xdr:row>35</xdr:row>
      <xdr:rowOff>93436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65314</xdr:rowOff>
    </xdr:from>
    <xdr:to>
      <xdr:col>11</xdr:col>
      <xdr:colOff>60325</xdr:colOff>
      <xdr:row>34</xdr:row>
      <xdr:rowOff>166914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54428</xdr:rowOff>
    </xdr:from>
    <xdr:to>
      <xdr:col>6</xdr:col>
      <xdr:colOff>171450</xdr:colOff>
      <xdr:row>34</xdr:row>
      <xdr:rowOff>156028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166205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ポイントの上昇し、類似団体内平均を上回っている状況である。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今後も物価高騰などの影響に伴い、公共施設に係る委託料等の増加が見込まれることから、委託内容の見直し等を行い、経常経的な物件費の抑制に努める。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05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136144</xdr:rowOff>
    </xdr:from>
    <xdr:to>
      <xdr:col>78</xdr:col>
      <xdr:colOff>69850</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22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21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106426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85344</xdr:rowOff>
    </xdr:from>
    <xdr:to>
      <xdr:col>74</xdr:col>
      <xdr:colOff>31750</xdr:colOff>
      <xdr:row>19</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おり、子ども・子育て支援制度に係る施設型給付や障害者自立支援事業が増加したことなどが主な要因となっている。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社会状況等から扶助費の増加が見込まれるため、引き続き、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の見直しや各種給付の適正な支出を行うことで抑制に努める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2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ポイント上昇となった。前年度までは類似団体内平均を下回っていたが、上回る状況となった。</a:t>
          </a:r>
        </a:p>
        <a:p>
          <a:r>
            <a:rPr kumimoji="1" lang="ja-JP" altLang="en-US" sz="1300">
              <a:latin typeface="ＭＳ Ｐゴシック" panose="020B0600070205080204" pitchFamily="50" charset="-128"/>
              <a:ea typeface="ＭＳ Ｐゴシック" panose="020B0600070205080204" pitchFamily="50" charset="-128"/>
            </a:rPr>
            <a:t>　主な要因は、繰出金の増加であり、介護保険特別会計繰出金や後期高齢者医療特別会計繰出金が増加したことによるものである。引き続き、動向を注視し、一般会計の負担が大きくならないよう各会計の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9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ポイント上昇し、類似団体内平均を上回る状況となっている。</a:t>
          </a:r>
        </a:p>
        <a:p>
          <a:r>
            <a:rPr kumimoji="1" lang="ja-JP" altLang="en-US" sz="1300">
              <a:latin typeface="ＭＳ Ｐゴシック" panose="020B0600070205080204" pitchFamily="50" charset="-128"/>
              <a:ea typeface="ＭＳ Ｐゴシック" panose="020B0600070205080204" pitchFamily="50" charset="-128"/>
            </a:rPr>
            <a:t>　主な要因は、一部事務組合への負担金が増加したことなどによるものである。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今後も定期的に補助金の見直し等を行うことで、適正化を図っていく。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36</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13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36</xdr:row>
      <xdr:rowOff>41275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06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763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763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162577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99060</xdr:rowOff>
    </xdr:from>
    <xdr:to>
      <xdr:col>74</xdr:col>
      <xdr:colOff>31750</xdr:colOff>
      <xdr:row>36</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24765</xdr:rowOff>
    </xdr:from>
    <xdr:to>
      <xdr:col>69</xdr:col>
      <xdr:colOff>142875</xdr:colOff>
      <xdr:row>35</xdr:row>
      <xdr:rowOff>126365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111142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ポイントの低下となっており、ここ数年と同様類似団体内平均を下回っている。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起債対象事業の精査により、償還が多額とならないようにしており、今後も適正な水準の維持を図る。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67563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ポイント上昇し、ここ数年類似団体内平均を上回る状況が続いている。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、社会保障関係経費の増加に伴う扶助費の増、公共施設の維持管理経費の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などが見込まれるが、事務事業の見直しや内容の精査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79</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99515"/>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85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74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131115</xdr:rowOff>
    </xdr:from>
    <xdr:to>
      <xdr:col>29</xdr:col>
      <xdr:colOff>127000</xdr:colOff>
      <xdr:row>18</xdr:row>
      <xdr:rowOff>40524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3390"/>
          <a:ext cx="647700" cy="8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40524</xdr:rowOff>
    </xdr:from>
    <xdr:to>
      <xdr:col>26</xdr:col>
      <xdr:colOff>50800</xdr:colOff>
      <xdr:row>18</xdr:row>
      <xdr:rowOff>96749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4249"/>
          <a:ext cx="698500" cy="5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96749</xdr:rowOff>
    </xdr:from>
    <xdr:to>
      <xdr:col>22</xdr:col>
      <xdr:colOff>114300</xdr:colOff>
      <xdr:row>18</xdr:row>
      <xdr:rowOff>130582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0474"/>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130582</xdr:rowOff>
    </xdr:from>
    <xdr:to>
      <xdr:col>18</xdr:col>
      <xdr:colOff>177800</xdr:colOff>
      <xdr:row>18</xdr:row>
      <xdr:rowOff>156609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4307"/>
          <a:ext cx="698500" cy="26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63717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80315</xdr:rowOff>
    </xdr:from>
    <xdr:to>
      <xdr:col>29</xdr:col>
      <xdr:colOff>177800</xdr:colOff>
      <xdr:row>18</xdr:row>
      <xdr:rowOff>10465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52392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161174</xdr:rowOff>
    </xdr:from>
    <xdr:to>
      <xdr:col>26</xdr:col>
      <xdr:colOff>101600</xdr:colOff>
      <xdr:row>18</xdr:row>
      <xdr:rowOff>91324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76101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45949</xdr:rowOff>
    </xdr:from>
    <xdr:to>
      <xdr:col>22</xdr:col>
      <xdr:colOff>165100</xdr:colOff>
      <xdr:row>18</xdr:row>
      <xdr:rowOff>147548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967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79781</xdr:rowOff>
    </xdr:from>
    <xdr:to>
      <xdr:col>19</xdr:col>
      <xdr:colOff>38100</xdr:colOff>
      <xdr:row>19</xdr:row>
      <xdr:rowOff>9931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105809</xdr:rowOff>
    </xdr:from>
    <xdr:to>
      <xdr:col>15</xdr:col>
      <xdr:colOff>101600</xdr:colOff>
      <xdr:row>19</xdr:row>
      <xdr:rowOff>35959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292830</xdr:rowOff>
    </xdr:from>
    <xdr:to>
      <xdr:col>29</xdr:col>
      <xdr:colOff>127000</xdr:colOff>
      <xdr:row>35</xdr:row>
      <xdr:rowOff>307613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3180"/>
          <a:ext cx="6477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307613</xdr:rowOff>
    </xdr:from>
    <xdr:to>
      <xdr:col>26</xdr:col>
      <xdr:colOff>50800</xdr:colOff>
      <xdr:row>36</xdr:row>
      <xdr:rowOff>19006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7963"/>
          <a:ext cx="698500" cy="54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19006</xdr:rowOff>
    </xdr:from>
    <xdr:to>
      <xdr:col>22</xdr:col>
      <xdr:colOff>114300</xdr:colOff>
      <xdr:row>36</xdr:row>
      <xdr:rowOff>67393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2256"/>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67393</xdr:rowOff>
    </xdr:from>
    <xdr:to>
      <xdr:col>18</xdr:col>
      <xdr:colOff>177800</xdr:colOff>
      <xdr:row>36</xdr:row>
      <xdr:rowOff>68021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0643"/>
          <a:ext cx="698500" cy="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242030</xdr:rowOff>
    </xdr:from>
    <xdr:to>
      <xdr:col>29</xdr:col>
      <xdr:colOff>177800</xdr:colOff>
      <xdr:row>36</xdr:row>
      <xdr:rowOff>730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214107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256813</xdr:rowOff>
    </xdr:from>
    <xdr:to>
      <xdr:col>26</xdr:col>
      <xdr:colOff>101600</xdr:colOff>
      <xdr:row>36</xdr:row>
      <xdr:rowOff>15513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311106</xdr:rowOff>
    </xdr:from>
    <xdr:to>
      <xdr:col>22</xdr:col>
      <xdr:colOff>165100</xdr:colOff>
      <xdr:row>36</xdr:row>
      <xdr:rowOff>69806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16593</xdr:rowOff>
    </xdr:from>
    <xdr:to>
      <xdr:col>19</xdr:col>
      <xdr:colOff>38100</xdr:colOff>
      <xdr:row>36</xdr:row>
      <xdr:rowOff>118193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17221</xdr:rowOff>
    </xdr:from>
    <xdr:to>
      <xdr:col>15</xdr:col>
      <xdr:colOff>101600</xdr:colOff>
      <xdr:row>36</xdr:row>
      <xdr:rowOff>118821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103598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91592</xdr:rowOff>
    </xdr:from>
    <xdr:to>
      <xdr:col>24</xdr:col>
      <xdr:colOff>63500</xdr:colOff>
      <xdr:row>37</xdr:row>
      <xdr:rowOff>160503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5242"/>
          <a:ext cx="838200" cy="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160503</xdr:rowOff>
    </xdr:from>
    <xdr:to>
      <xdr:col>19</xdr:col>
      <xdr:colOff>177800</xdr:colOff>
      <xdr:row>38</xdr:row>
      <xdr:rowOff>30302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4153"/>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30302</xdr:rowOff>
    </xdr:from>
    <xdr:to>
      <xdr:col>15</xdr:col>
      <xdr:colOff>50800</xdr:colOff>
      <xdr:row>38</xdr:row>
      <xdr:rowOff>62547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45402"/>
          <a:ext cx="889000" cy="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62547</xdr:rowOff>
    </xdr:from>
    <xdr:to>
      <xdr:col>10</xdr:col>
      <xdr:colOff>114300</xdr:colOff>
      <xdr:row>38</xdr:row>
      <xdr:rowOff>113157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7647"/>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40792</xdr:rowOff>
    </xdr:from>
    <xdr:to>
      <xdr:col>24</xdr:col>
      <xdr:colOff>114300</xdr:colOff>
      <xdr:row>37</xdr:row>
      <xdr:rowOff>142392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19219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109703</xdr:rowOff>
    </xdr:from>
    <xdr:to>
      <xdr:col>20</xdr:col>
      <xdr:colOff>38100</xdr:colOff>
      <xdr:row>38</xdr:row>
      <xdr:rowOff>39853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30980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150952</xdr:rowOff>
    </xdr:from>
    <xdr:to>
      <xdr:col>15</xdr:col>
      <xdr:colOff>101600</xdr:colOff>
      <xdr:row>38</xdr:row>
      <xdr:rowOff>81102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72229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11747</xdr:rowOff>
    </xdr:from>
    <xdr:to>
      <xdr:col>10</xdr:col>
      <xdr:colOff>165100</xdr:colOff>
      <xdr:row>38</xdr:row>
      <xdr:rowOff>113347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104474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62357</xdr:rowOff>
    </xdr:from>
    <xdr:to>
      <xdr:col>6</xdr:col>
      <xdr:colOff>38100</xdr:colOff>
      <xdr:row>38</xdr:row>
      <xdr:rowOff>163957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155084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112195</xdr:rowOff>
    </xdr:from>
    <xdr:to>
      <xdr:col>24</xdr:col>
      <xdr:colOff>63500</xdr:colOff>
      <xdr:row>58</xdr:row>
      <xdr:rowOff>113129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295"/>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113129</xdr:rowOff>
    </xdr:from>
    <xdr:to>
      <xdr:col>19</xdr:col>
      <xdr:colOff>177800</xdr:colOff>
      <xdr:row>58</xdr:row>
      <xdr:rowOff>116102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229"/>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116102</xdr:rowOff>
    </xdr:from>
    <xdr:to>
      <xdr:col>15</xdr:col>
      <xdr:colOff>50800</xdr:colOff>
      <xdr:row>58</xdr:row>
      <xdr:rowOff>123837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202"/>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123837</xdr:rowOff>
    </xdr:from>
    <xdr:to>
      <xdr:col>10</xdr:col>
      <xdr:colOff>114300</xdr:colOff>
      <xdr:row>58</xdr:row>
      <xdr:rowOff>130711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937"/>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168639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61395</xdr:rowOff>
    </xdr:from>
    <xdr:to>
      <xdr:col>24</xdr:col>
      <xdr:colOff>114300</xdr:colOff>
      <xdr:row>58</xdr:row>
      <xdr:rowOff>162995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62329</xdr:rowOff>
    </xdr:from>
    <xdr:to>
      <xdr:col>20</xdr:col>
      <xdr:colOff>38100</xdr:colOff>
      <xdr:row>58</xdr:row>
      <xdr:rowOff>163929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155056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65302</xdr:rowOff>
    </xdr:from>
    <xdr:to>
      <xdr:col>15</xdr:col>
      <xdr:colOff>101600</xdr:colOff>
      <xdr:row>58</xdr:row>
      <xdr:rowOff>166902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73037</xdr:rowOff>
    </xdr:from>
    <xdr:to>
      <xdr:col>10</xdr:col>
      <xdr:colOff>165100</xdr:colOff>
      <xdr:row>59</xdr:row>
      <xdr:rowOff>3187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165764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79911</xdr:rowOff>
    </xdr:from>
    <xdr:to>
      <xdr:col>6</xdr:col>
      <xdr:colOff>38100</xdr:colOff>
      <xdr:row>59</xdr:row>
      <xdr:rowOff>10061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65291</xdr:rowOff>
    </xdr:from>
    <xdr:to>
      <xdr:col>24</xdr:col>
      <xdr:colOff>63500</xdr:colOff>
      <xdr:row>77</xdr:row>
      <xdr:rowOff>122121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66941"/>
          <a:ext cx="8382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65291</xdr:rowOff>
    </xdr:from>
    <xdr:to>
      <xdr:col>19</xdr:col>
      <xdr:colOff>177800</xdr:colOff>
      <xdr:row>77</xdr:row>
      <xdr:rowOff>166218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66941"/>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137392</xdr:rowOff>
    </xdr:from>
    <xdr:to>
      <xdr:col>15</xdr:col>
      <xdr:colOff>50800</xdr:colOff>
      <xdr:row>77</xdr:row>
      <xdr:rowOff>166218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39042"/>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137392</xdr:rowOff>
    </xdr:from>
    <xdr:to>
      <xdr:col>10</xdr:col>
      <xdr:colOff>114300</xdr:colOff>
      <xdr:row>78</xdr:row>
      <xdr:rowOff>7409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9042"/>
          <a:ext cx="8890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162313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71321</xdr:rowOff>
    </xdr:from>
    <xdr:to>
      <xdr:col>24</xdr:col>
      <xdr:colOff>114300</xdr:colOff>
      <xdr:row>78</xdr:row>
      <xdr:rowOff>1471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49748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14491</xdr:rowOff>
    </xdr:from>
    <xdr:to>
      <xdr:col>20</xdr:col>
      <xdr:colOff>38100</xdr:colOff>
      <xdr:row>77</xdr:row>
      <xdr:rowOff>116091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132618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115418</xdr:rowOff>
    </xdr:from>
    <xdr:to>
      <xdr:col>15</xdr:col>
      <xdr:colOff>101600</xdr:colOff>
      <xdr:row>78</xdr:row>
      <xdr:rowOff>45568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36695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86592</xdr:rowOff>
    </xdr:from>
    <xdr:to>
      <xdr:col>10</xdr:col>
      <xdr:colOff>165100</xdr:colOff>
      <xdr:row>78</xdr:row>
      <xdr:rowOff>16742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128059</xdr:rowOff>
    </xdr:from>
    <xdr:to>
      <xdr:col>6</xdr:col>
      <xdr:colOff>38100</xdr:colOff>
      <xdr:row>78</xdr:row>
      <xdr:rowOff>58209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49336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89788</xdr:rowOff>
    </xdr:from>
    <xdr:to>
      <xdr:col>24</xdr:col>
      <xdr:colOff>63500</xdr:colOff>
      <xdr:row>97</xdr:row>
      <xdr:rowOff>86196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8988"/>
          <a:ext cx="838200" cy="16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86196</xdr:rowOff>
    </xdr:from>
    <xdr:to>
      <xdr:col>19</xdr:col>
      <xdr:colOff>177800</xdr:colOff>
      <xdr:row>97</xdr:row>
      <xdr:rowOff>148191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16846"/>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36471</xdr:rowOff>
    </xdr:from>
    <xdr:to>
      <xdr:col>15</xdr:col>
      <xdr:colOff>50800</xdr:colOff>
      <xdr:row>97</xdr:row>
      <xdr:rowOff>148191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7121"/>
          <a:ext cx="889000" cy="1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36471</xdr:rowOff>
    </xdr:from>
    <xdr:to>
      <xdr:col>10</xdr:col>
      <xdr:colOff>114300</xdr:colOff>
      <xdr:row>98</xdr:row>
      <xdr:rowOff>52211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7121"/>
          <a:ext cx="889000" cy="1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38988</xdr:rowOff>
    </xdr:from>
    <xdr:to>
      <xdr:col>24</xdr:col>
      <xdr:colOff>114300</xdr:colOff>
      <xdr:row>96</xdr:row>
      <xdr:rowOff>140588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17415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35396</xdr:rowOff>
    </xdr:from>
    <xdr:to>
      <xdr:col>20</xdr:col>
      <xdr:colOff>38100</xdr:colOff>
      <xdr:row>97</xdr:row>
      <xdr:rowOff>136996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97391</xdr:rowOff>
    </xdr:from>
    <xdr:to>
      <xdr:col>15</xdr:col>
      <xdr:colOff>101600</xdr:colOff>
      <xdr:row>98</xdr:row>
      <xdr:rowOff>27541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18668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157121</xdr:rowOff>
    </xdr:from>
    <xdr:to>
      <xdr:col>10</xdr:col>
      <xdr:colOff>165100</xdr:colOff>
      <xdr:row>97</xdr:row>
      <xdr:rowOff>87271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1411</xdr:rowOff>
    </xdr:from>
    <xdr:to>
      <xdr:col>6</xdr:col>
      <xdr:colOff>38100</xdr:colOff>
      <xdr:row>98</xdr:row>
      <xdr:rowOff>103011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94138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128891</xdr:rowOff>
    </xdr:from>
    <xdr:to>
      <xdr:col>55</xdr:col>
      <xdr:colOff>0</xdr:colOff>
      <xdr:row>37</xdr:row>
      <xdr:rowOff>145274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2541"/>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140656</xdr:rowOff>
    </xdr:from>
    <xdr:to>
      <xdr:col>50</xdr:col>
      <xdr:colOff>114300</xdr:colOff>
      <xdr:row>37</xdr:row>
      <xdr:rowOff>145274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430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140656</xdr:rowOff>
    </xdr:from>
    <xdr:to>
      <xdr:col>45</xdr:col>
      <xdr:colOff>177800</xdr:colOff>
      <xdr:row>38</xdr:row>
      <xdr:rowOff>12656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306"/>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130175</xdr:rowOff>
    </xdr:from>
    <xdr:to>
      <xdr:col>41</xdr:col>
      <xdr:colOff>50800</xdr:colOff>
      <xdr:row>38</xdr:row>
      <xdr:rowOff>12656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0925"/>
          <a:ext cx="889000" cy="3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48455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0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78091</xdr:rowOff>
    </xdr:from>
    <xdr:to>
      <xdr:col>55</xdr:col>
      <xdr:colOff>50800</xdr:colOff>
      <xdr:row>38</xdr:row>
      <xdr:rowOff>8241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164468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94474</xdr:rowOff>
    </xdr:from>
    <xdr:to>
      <xdr:col>50</xdr:col>
      <xdr:colOff>165100</xdr:colOff>
      <xdr:row>38</xdr:row>
      <xdr:rowOff>24624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15751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89856</xdr:rowOff>
    </xdr:from>
    <xdr:to>
      <xdr:col>46</xdr:col>
      <xdr:colOff>38100</xdr:colOff>
      <xdr:row>38</xdr:row>
      <xdr:rowOff>20007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5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11134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133305</xdr:rowOff>
    </xdr:from>
    <xdr:to>
      <xdr:col>41</xdr:col>
      <xdr:colOff>101600</xdr:colOff>
      <xdr:row>38</xdr:row>
      <xdr:rowOff>63455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54583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79375</xdr:rowOff>
    </xdr:from>
    <xdr:to>
      <xdr:col>36</xdr:col>
      <xdr:colOff>165100</xdr:colOff>
      <xdr:row>36</xdr:row>
      <xdr:rowOff>9525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131859</xdr:rowOff>
    </xdr:from>
    <xdr:to>
      <xdr:col>55</xdr:col>
      <xdr:colOff>0</xdr:colOff>
      <xdr:row>57</xdr:row>
      <xdr:rowOff>98740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33059"/>
          <a:ext cx="838200" cy="1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98740</xdr:rowOff>
    </xdr:from>
    <xdr:to>
      <xdr:col>50</xdr:col>
      <xdr:colOff>114300</xdr:colOff>
      <xdr:row>57</xdr:row>
      <xdr:rowOff>137785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71390"/>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137785</xdr:rowOff>
    </xdr:from>
    <xdr:to>
      <xdr:col>45</xdr:col>
      <xdr:colOff>177800</xdr:colOff>
      <xdr:row>57</xdr:row>
      <xdr:rowOff>157471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0435"/>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116552</xdr:rowOff>
    </xdr:from>
    <xdr:to>
      <xdr:col>41</xdr:col>
      <xdr:colOff>50800</xdr:colOff>
      <xdr:row>57</xdr:row>
      <xdr:rowOff>157471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89202"/>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163781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81059</xdr:rowOff>
    </xdr:from>
    <xdr:to>
      <xdr:col>55</xdr:col>
      <xdr:colOff>50800</xdr:colOff>
      <xdr:row>57</xdr:row>
      <xdr:rowOff>11209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59486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47940</xdr:rowOff>
    </xdr:from>
    <xdr:to>
      <xdr:col>50</xdr:col>
      <xdr:colOff>165100</xdr:colOff>
      <xdr:row>57</xdr:row>
      <xdr:rowOff>149540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140667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86985</xdr:rowOff>
    </xdr:from>
    <xdr:to>
      <xdr:col>46</xdr:col>
      <xdr:colOff>38100</xdr:colOff>
      <xdr:row>58</xdr:row>
      <xdr:rowOff>17135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106671</xdr:rowOff>
    </xdr:from>
    <xdr:to>
      <xdr:col>41</xdr:col>
      <xdr:colOff>101600</xdr:colOff>
      <xdr:row>58</xdr:row>
      <xdr:rowOff>36821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27948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65752</xdr:rowOff>
    </xdr:from>
    <xdr:to>
      <xdr:col>36</xdr:col>
      <xdr:colOff>165100</xdr:colOff>
      <xdr:row>57</xdr:row>
      <xdr:rowOff>167352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158479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3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68878</xdr:rowOff>
    </xdr:from>
    <xdr:to>
      <xdr:col>55</xdr:col>
      <xdr:colOff>0</xdr:colOff>
      <xdr:row>79</xdr:row>
      <xdr:rowOff>46540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70528"/>
          <a:ext cx="838200" cy="3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46540</xdr:rowOff>
    </xdr:from>
    <xdr:to>
      <xdr:col>50</xdr:col>
      <xdr:colOff>114300</xdr:colOff>
      <xdr:row>79</xdr:row>
      <xdr:rowOff>84858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91090"/>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84858</xdr:rowOff>
    </xdr:from>
    <xdr:to>
      <xdr:col>45</xdr:col>
      <xdr:colOff>177800</xdr:colOff>
      <xdr:row>79</xdr:row>
      <xdr:rowOff>94416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29408"/>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94416</xdr:rowOff>
    </xdr:from>
    <xdr:to>
      <xdr:col>41</xdr:col>
      <xdr:colOff>50800</xdr:colOff>
      <xdr:row>79</xdr:row>
      <xdr:rowOff>96451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6389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18078</xdr:rowOff>
    </xdr:from>
    <xdr:to>
      <xdr:col>55</xdr:col>
      <xdr:colOff>50800</xdr:colOff>
      <xdr:row>77</xdr:row>
      <xdr:rowOff>119678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40955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167190</xdr:rowOff>
    </xdr:from>
    <xdr:to>
      <xdr:col>50</xdr:col>
      <xdr:colOff>165100</xdr:colOff>
      <xdr:row>79</xdr:row>
      <xdr:rowOff>97340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88467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34058</xdr:rowOff>
    </xdr:from>
    <xdr:to>
      <xdr:col>46</xdr:col>
      <xdr:colOff>38100</xdr:colOff>
      <xdr:row>79</xdr:row>
      <xdr:rowOff>135658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126785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43616</xdr:rowOff>
    </xdr:from>
    <xdr:to>
      <xdr:col>41</xdr:col>
      <xdr:colOff>101600</xdr:colOff>
      <xdr:row>79</xdr:row>
      <xdr:rowOff>145216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136343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8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45651</xdr:rowOff>
    </xdr:from>
    <xdr:to>
      <xdr:col>36</xdr:col>
      <xdr:colOff>165100</xdr:colOff>
      <xdr:row>79</xdr:row>
      <xdr:rowOff>147251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138378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161897</xdr:rowOff>
    </xdr:from>
    <xdr:to>
      <xdr:col>55</xdr:col>
      <xdr:colOff>0</xdr:colOff>
      <xdr:row>97</xdr:row>
      <xdr:rowOff>3192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21097"/>
          <a:ext cx="8382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168573</xdr:rowOff>
    </xdr:from>
    <xdr:to>
      <xdr:col>50</xdr:col>
      <xdr:colOff>114300</xdr:colOff>
      <xdr:row>97</xdr:row>
      <xdr:rowOff>3192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27773"/>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168573</xdr:rowOff>
    </xdr:from>
    <xdr:to>
      <xdr:col>45</xdr:col>
      <xdr:colOff>177800</xdr:colOff>
      <xdr:row>97</xdr:row>
      <xdr:rowOff>20486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2777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134203</xdr:rowOff>
    </xdr:from>
    <xdr:to>
      <xdr:col>41</xdr:col>
      <xdr:colOff>50800</xdr:colOff>
      <xdr:row>97</xdr:row>
      <xdr:rowOff>20486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93403"/>
          <a:ext cx="889000" cy="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101802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111097</xdr:rowOff>
    </xdr:from>
    <xdr:to>
      <xdr:col>55</xdr:col>
      <xdr:colOff>50800</xdr:colOff>
      <xdr:row>97</xdr:row>
      <xdr:rowOff>41247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89524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123842</xdr:rowOff>
    </xdr:from>
    <xdr:to>
      <xdr:col>50</xdr:col>
      <xdr:colOff>165100</xdr:colOff>
      <xdr:row>97</xdr:row>
      <xdr:rowOff>53992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45119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117773</xdr:rowOff>
    </xdr:from>
    <xdr:to>
      <xdr:col>46</xdr:col>
      <xdr:colOff>38100</xdr:colOff>
      <xdr:row>97</xdr:row>
      <xdr:rowOff>47923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39050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141136</xdr:rowOff>
    </xdr:from>
    <xdr:to>
      <xdr:col>41</xdr:col>
      <xdr:colOff>101600</xdr:colOff>
      <xdr:row>97</xdr:row>
      <xdr:rowOff>71286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62413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83403</xdr:rowOff>
    </xdr:from>
    <xdr:to>
      <xdr:col>36</xdr:col>
      <xdr:colOff>165100</xdr:colOff>
      <xdr:row>97</xdr:row>
      <xdr:rowOff>13553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4680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36182</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2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156832</xdr:rowOff>
    </xdr:from>
    <xdr:to>
      <xdr:col>67</xdr:col>
      <xdr:colOff>101600</xdr:colOff>
      <xdr:row>39</xdr:row>
      <xdr:rowOff>86982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78109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9032</xdr:rowOff>
    </xdr:from>
    <xdr:to>
      <xdr:col>85</xdr:col>
      <xdr:colOff>127000</xdr:colOff>
      <xdr:row>77</xdr:row>
      <xdr:rowOff>12982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0682"/>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12489</xdr:rowOff>
    </xdr:from>
    <xdr:to>
      <xdr:col>81</xdr:col>
      <xdr:colOff>50800</xdr:colOff>
      <xdr:row>77</xdr:row>
      <xdr:rowOff>12982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14139"/>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12489</xdr:rowOff>
    </xdr:from>
    <xdr:to>
      <xdr:col>76</xdr:col>
      <xdr:colOff>114300</xdr:colOff>
      <xdr:row>77</xdr:row>
      <xdr:rowOff>36647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4139"/>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30483</xdr:rowOff>
    </xdr:from>
    <xdr:to>
      <xdr:col>71</xdr:col>
      <xdr:colOff>177800</xdr:colOff>
      <xdr:row>77</xdr:row>
      <xdr:rowOff>36647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32133"/>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37845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129682</xdr:rowOff>
    </xdr:from>
    <xdr:to>
      <xdr:col>85</xdr:col>
      <xdr:colOff>177800</xdr:colOff>
      <xdr:row>77</xdr:row>
      <xdr:rowOff>59832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108109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133632</xdr:rowOff>
    </xdr:from>
    <xdr:to>
      <xdr:col>81</xdr:col>
      <xdr:colOff>101600</xdr:colOff>
      <xdr:row>77</xdr:row>
      <xdr:rowOff>63782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54909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133139</xdr:rowOff>
    </xdr:from>
    <xdr:to>
      <xdr:col>76</xdr:col>
      <xdr:colOff>165100</xdr:colOff>
      <xdr:row>77</xdr:row>
      <xdr:rowOff>63289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54416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157297</xdr:rowOff>
    </xdr:from>
    <xdr:to>
      <xdr:col>72</xdr:col>
      <xdr:colOff>38100</xdr:colOff>
      <xdr:row>77</xdr:row>
      <xdr:rowOff>87447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78574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151133</xdr:rowOff>
    </xdr:from>
    <xdr:to>
      <xdr:col>67</xdr:col>
      <xdr:colOff>101600</xdr:colOff>
      <xdr:row>77</xdr:row>
      <xdr:rowOff>81283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27229</xdr:rowOff>
    </xdr:from>
    <xdr:to>
      <xdr:col>85</xdr:col>
      <xdr:colOff>127000</xdr:colOff>
      <xdr:row>99</xdr:row>
      <xdr:rowOff>43870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7000779"/>
          <a:ext cx="8382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4293</xdr:rowOff>
    </xdr:from>
    <xdr:to>
      <xdr:col>81</xdr:col>
      <xdr:colOff>50800</xdr:colOff>
      <xdr:row>99</xdr:row>
      <xdr:rowOff>27229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77843"/>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122867</xdr:rowOff>
    </xdr:from>
    <xdr:to>
      <xdr:col>76</xdr:col>
      <xdr:colOff>114300</xdr:colOff>
      <xdr:row>99</xdr:row>
      <xdr:rowOff>4293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3517"/>
          <a:ext cx="889000" cy="2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122867</xdr:rowOff>
    </xdr:from>
    <xdr:to>
      <xdr:col>71</xdr:col>
      <xdr:colOff>177800</xdr:colOff>
      <xdr:row>99</xdr:row>
      <xdr:rowOff>7905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3517"/>
          <a:ext cx="889000" cy="2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164520</xdr:rowOff>
    </xdr:from>
    <xdr:to>
      <xdr:col>85</xdr:col>
      <xdr:colOff>177800</xdr:colOff>
      <xdr:row>99</xdr:row>
      <xdr:rowOff>94670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79447</xdr:rowOff>
    </xdr:from>
    <xdr:ext cx="313932"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81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147879</xdr:rowOff>
    </xdr:from>
    <xdr:to>
      <xdr:col>81</xdr:col>
      <xdr:colOff>101600</xdr:colOff>
      <xdr:row>99</xdr:row>
      <xdr:rowOff>78029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69156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124943</xdr:rowOff>
    </xdr:from>
    <xdr:to>
      <xdr:col>76</xdr:col>
      <xdr:colOff>165100</xdr:colOff>
      <xdr:row>99</xdr:row>
      <xdr:rowOff>55093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46220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1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72067</xdr:rowOff>
    </xdr:from>
    <xdr:to>
      <xdr:col>72</xdr:col>
      <xdr:colOff>38100</xdr:colOff>
      <xdr:row>98</xdr:row>
      <xdr:rowOff>2217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164794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128555</xdr:rowOff>
    </xdr:from>
    <xdr:to>
      <xdr:col>67</xdr:col>
      <xdr:colOff>101600</xdr:colOff>
      <xdr:row>99</xdr:row>
      <xdr:rowOff>58705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49832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33711</xdr:rowOff>
    </xdr:from>
    <xdr:to>
      <xdr:col>116</xdr:col>
      <xdr:colOff>63500</xdr:colOff>
      <xdr:row>39</xdr:row>
      <xdr:rowOff>57943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20261"/>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32503</xdr:rowOff>
    </xdr:from>
    <xdr:to>
      <xdr:col>111</xdr:col>
      <xdr:colOff>177800</xdr:colOff>
      <xdr:row>39</xdr:row>
      <xdr:rowOff>33711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19053"/>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32503</xdr:rowOff>
    </xdr:from>
    <xdr:to>
      <xdr:col>107</xdr:col>
      <xdr:colOff>50800</xdr:colOff>
      <xdr:row>39</xdr:row>
      <xdr:rowOff>33107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9053"/>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155555</xdr:rowOff>
    </xdr:from>
    <xdr:to>
      <xdr:col>102</xdr:col>
      <xdr:colOff>114300</xdr:colOff>
      <xdr:row>39</xdr:row>
      <xdr:rowOff>33107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70655"/>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75083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7143</xdr:rowOff>
    </xdr:from>
    <xdr:to>
      <xdr:col>116</xdr:col>
      <xdr:colOff>114300</xdr:colOff>
      <xdr:row>39</xdr:row>
      <xdr:rowOff>108743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154361</xdr:rowOff>
    </xdr:from>
    <xdr:to>
      <xdr:col>112</xdr:col>
      <xdr:colOff>38100</xdr:colOff>
      <xdr:row>39</xdr:row>
      <xdr:rowOff>84511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101038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153153</xdr:rowOff>
    </xdr:from>
    <xdr:to>
      <xdr:col>107</xdr:col>
      <xdr:colOff>101600</xdr:colOff>
      <xdr:row>39</xdr:row>
      <xdr:rowOff>83303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99830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153757</xdr:rowOff>
    </xdr:from>
    <xdr:to>
      <xdr:col>102</xdr:col>
      <xdr:colOff>165100</xdr:colOff>
      <xdr:row>39</xdr:row>
      <xdr:rowOff>83907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100434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104755</xdr:rowOff>
    </xdr:from>
    <xdr:to>
      <xdr:col>98</xdr:col>
      <xdr:colOff>38100</xdr:colOff>
      <xdr:row>39</xdr:row>
      <xdr:rowOff>34905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51432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149941</xdr:rowOff>
    </xdr:from>
    <xdr:to>
      <xdr:col>116</xdr:col>
      <xdr:colOff>63500</xdr:colOff>
      <xdr:row>76</xdr:row>
      <xdr:rowOff>50569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08691"/>
          <a:ext cx="8382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50569</xdr:rowOff>
    </xdr:from>
    <xdr:to>
      <xdr:col>111</xdr:col>
      <xdr:colOff>177800</xdr:colOff>
      <xdr:row>76</xdr:row>
      <xdr:rowOff>114212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80769"/>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114212</xdr:rowOff>
    </xdr:from>
    <xdr:to>
      <xdr:col>107</xdr:col>
      <xdr:colOff>50800</xdr:colOff>
      <xdr:row>76</xdr:row>
      <xdr:rowOff>156319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44412"/>
          <a:ext cx="8890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156319</xdr:rowOff>
    </xdr:from>
    <xdr:to>
      <xdr:col>102</xdr:col>
      <xdr:colOff>114300</xdr:colOff>
      <xdr:row>76</xdr:row>
      <xdr:rowOff>169738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86519"/>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110627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99141</xdr:rowOff>
    </xdr:from>
    <xdr:to>
      <xdr:col>116</xdr:col>
      <xdr:colOff>114300</xdr:colOff>
      <xdr:row>76</xdr:row>
      <xdr:rowOff>29291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77568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171219</xdr:rowOff>
    </xdr:from>
    <xdr:to>
      <xdr:col>112</xdr:col>
      <xdr:colOff>38100</xdr:colOff>
      <xdr:row>76</xdr:row>
      <xdr:rowOff>101369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92496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63412</xdr:rowOff>
    </xdr:from>
    <xdr:to>
      <xdr:col>107</xdr:col>
      <xdr:colOff>101600</xdr:colOff>
      <xdr:row>76</xdr:row>
      <xdr:rowOff>165012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156139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105519</xdr:rowOff>
    </xdr:from>
    <xdr:to>
      <xdr:col>102</xdr:col>
      <xdr:colOff>165100</xdr:colOff>
      <xdr:row>77</xdr:row>
      <xdr:rowOff>35669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26796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118938</xdr:rowOff>
    </xdr:from>
    <xdr:to>
      <xdr:col>98</xdr:col>
      <xdr:colOff>38100</xdr:colOff>
      <xdr:row>77</xdr:row>
      <xdr:rowOff>49088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40215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83,288</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円となっており、類似団体内平均と比較して低い状況であるが、前年度に比べ</a:t>
          </a:r>
          <a:r>
            <a:rPr kumimoji="1" lang="en-US" altLang="ja-JP" sz="1300">
              <a:latin typeface="ＭＳ Ｐゴシック" panose="020B0600070205080204" pitchFamily="50" charset="-128"/>
              <a:ea typeface="ＭＳ Ｐゴシック" panose="020B0600070205080204" pitchFamily="50" charset="-128"/>
            </a:rPr>
            <a:t>5,426</a:t>
          </a:r>
          <a:r>
            <a:rPr kumimoji="1" lang="ja-JP" altLang="en-US" sz="1300">
              <a:latin typeface="ＭＳ Ｐゴシック" panose="020B0600070205080204" pitchFamily="50" charset="-128"/>
              <a:ea typeface="ＭＳ Ｐゴシック" panose="020B0600070205080204" pitchFamily="50" charset="-128"/>
            </a:rPr>
            <a:t>円増加していることから、行政サービスの提供方法の見直しに応じた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み、人件費の抑制を図る。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78,085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円となっており、類似団体内平均と比較して低い状況であるが、前年度に比べ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円増加している。主な要因は、町内の私立幼稚園が認定こども園に移行したことに伴い、子どものための教育・保育給付に係る施設型給付が</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増加したことによるものなどである。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円増となっている。普通建設事業費のうち新規整備の住民一人当たりのコストが前年度に比べ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円増加している。これは、小中一貫教育校化に伴う町立小学校校舎の新規整備によるものである。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18,671
18,186
41.63
9,461,777
8,841,199
547,521
5,514,039
5,316,366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126212</xdr:rowOff>
    </xdr:from>
    <xdr:to>
      <xdr:col>24</xdr:col>
      <xdr:colOff>63500</xdr:colOff>
      <xdr:row>34</xdr:row>
      <xdr:rowOff>132385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5512"/>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132385</xdr:rowOff>
    </xdr:from>
    <xdr:to>
      <xdr:col>19</xdr:col>
      <xdr:colOff>177800</xdr:colOff>
      <xdr:row>35</xdr:row>
      <xdr:rowOff>34773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1685"/>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xdr:rowOff>
    </xdr:from>
    <xdr:to>
      <xdr:col>15</xdr:col>
      <xdr:colOff>50800</xdr:colOff>
      <xdr:row>35</xdr:row>
      <xdr:rowOff>34773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746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16713</xdr:rowOff>
    </xdr:from>
    <xdr:to>
      <xdr:col>10</xdr:col>
      <xdr:colOff>114300</xdr:colOff>
      <xdr:row>35</xdr:row>
      <xdr:rowOff>18313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74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75412</xdr:rowOff>
    </xdr:from>
    <xdr:to>
      <xdr:col>24</xdr:col>
      <xdr:colOff>114300</xdr:colOff>
      <xdr:row>35</xdr:row>
      <xdr:rowOff>5562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53839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81585</xdr:rowOff>
    </xdr:from>
    <xdr:to>
      <xdr:col>20</xdr:col>
      <xdr:colOff>38100</xdr:colOff>
      <xdr:row>35</xdr:row>
      <xdr:rowOff>11735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2862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155423</xdr:rowOff>
    </xdr:from>
    <xdr:to>
      <xdr:col>15</xdr:col>
      <xdr:colOff>101600</xdr:colOff>
      <xdr:row>35</xdr:row>
      <xdr:rowOff>85573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76700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7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137363</xdr:rowOff>
    </xdr:from>
    <xdr:to>
      <xdr:col>10</xdr:col>
      <xdr:colOff>165100</xdr:colOff>
      <xdr:row>35</xdr:row>
      <xdr:rowOff>67513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138963</xdr:rowOff>
    </xdr:from>
    <xdr:to>
      <xdr:col>6</xdr:col>
      <xdr:colOff>38100</xdr:colOff>
      <xdr:row>35</xdr:row>
      <xdr:rowOff>69113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60240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6868</xdr:rowOff>
    </xdr:from>
    <xdr:to>
      <xdr:col>24</xdr:col>
      <xdr:colOff>63500</xdr:colOff>
      <xdr:row>58</xdr:row>
      <xdr:rowOff>10156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0968"/>
          <a:ext cx="8382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161611</xdr:rowOff>
    </xdr:from>
    <xdr:to>
      <xdr:col>19</xdr:col>
      <xdr:colOff>177800</xdr:colOff>
      <xdr:row>58</xdr:row>
      <xdr:rowOff>10156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4261"/>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71909</xdr:rowOff>
    </xdr:from>
    <xdr:to>
      <xdr:col>15</xdr:col>
      <xdr:colOff>50800</xdr:colOff>
      <xdr:row>57</xdr:row>
      <xdr:rowOff>161611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4559"/>
          <a:ext cx="889000" cy="8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153237</xdr:rowOff>
    </xdr:from>
    <xdr:to>
      <xdr:col>10</xdr:col>
      <xdr:colOff>114300</xdr:colOff>
      <xdr:row>57</xdr:row>
      <xdr:rowOff>71909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82987"/>
          <a:ext cx="889000" cy="26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53435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4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127518</xdr:rowOff>
    </xdr:from>
    <xdr:to>
      <xdr:col>24</xdr:col>
      <xdr:colOff>114300</xdr:colOff>
      <xdr:row>58</xdr:row>
      <xdr:rowOff>57668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130806</xdr:rowOff>
    </xdr:from>
    <xdr:to>
      <xdr:col>20</xdr:col>
      <xdr:colOff>38100</xdr:colOff>
      <xdr:row>58</xdr:row>
      <xdr:rowOff>60956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52083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110811</xdr:rowOff>
    </xdr:from>
    <xdr:to>
      <xdr:col>15</xdr:col>
      <xdr:colOff>101600</xdr:colOff>
      <xdr:row>58</xdr:row>
      <xdr:rowOff>40961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21109</xdr:rowOff>
    </xdr:from>
    <xdr:to>
      <xdr:col>10</xdr:col>
      <xdr:colOff>165100</xdr:colOff>
      <xdr:row>57</xdr:row>
      <xdr:rowOff>122709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113836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102437</xdr:rowOff>
    </xdr:from>
    <xdr:to>
      <xdr:col>6</xdr:col>
      <xdr:colOff>38100</xdr:colOff>
      <xdr:row>56</xdr:row>
      <xdr:rowOff>32587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23714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2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4228</xdr:rowOff>
    </xdr:from>
    <xdr:to>
      <xdr:col>24</xdr:col>
      <xdr:colOff>63500</xdr:colOff>
      <xdr:row>78</xdr:row>
      <xdr:rowOff>60288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77328"/>
          <a:ext cx="838200" cy="5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60288</xdr:rowOff>
    </xdr:from>
    <xdr:to>
      <xdr:col>19</xdr:col>
      <xdr:colOff>177800</xdr:colOff>
      <xdr:row>78</xdr:row>
      <xdr:rowOff>128022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33388"/>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110728</xdr:rowOff>
    </xdr:from>
    <xdr:to>
      <xdr:col>15</xdr:col>
      <xdr:colOff>50800</xdr:colOff>
      <xdr:row>78</xdr:row>
      <xdr:rowOff>128022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3828"/>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110728</xdr:rowOff>
    </xdr:from>
    <xdr:to>
      <xdr:col>10</xdr:col>
      <xdr:colOff>114300</xdr:colOff>
      <xdr:row>79</xdr:row>
      <xdr:rowOff>15695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828"/>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124878</xdr:rowOff>
    </xdr:from>
    <xdr:to>
      <xdr:col>24</xdr:col>
      <xdr:colOff>114300</xdr:colOff>
      <xdr:row>78</xdr:row>
      <xdr:rowOff>55028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39805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4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9488</xdr:rowOff>
    </xdr:from>
    <xdr:to>
      <xdr:col>20</xdr:col>
      <xdr:colOff>38100</xdr:colOff>
      <xdr:row>78</xdr:row>
      <xdr:rowOff>111088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102215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77222</xdr:rowOff>
    </xdr:from>
    <xdr:to>
      <xdr:col>15</xdr:col>
      <xdr:colOff>101600</xdr:colOff>
      <xdr:row>79</xdr:row>
      <xdr:rowOff>7372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169949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59928</xdr:rowOff>
    </xdr:from>
    <xdr:to>
      <xdr:col>10</xdr:col>
      <xdr:colOff>165100</xdr:colOff>
      <xdr:row>78</xdr:row>
      <xdr:rowOff>161528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152655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136345</xdr:rowOff>
    </xdr:from>
    <xdr:to>
      <xdr:col>6</xdr:col>
      <xdr:colOff>38100</xdr:colOff>
      <xdr:row>79</xdr:row>
      <xdr:rowOff>66495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57622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162023</xdr:rowOff>
    </xdr:from>
    <xdr:to>
      <xdr:col>24</xdr:col>
      <xdr:colOff>63500</xdr:colOff>
      <xdr:row>98</xdr:row>
      <xdr:rowOff>162375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64123"/>
          <a:ext cx="8382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162023</xdr:rowOff>
    </xdr:from>
    <xdr:to>
      <xdr:col>19</xdr:col>
      <xdr:colOff>177800</xdr:colOff>
      <xdr:row>98</xdr:row>
      <xdr:rowOff>164190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6412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164190</xdr:rowOff>
    </xdr:from>
    <xdr:to>
      <xdr:col>15</xdr:col>
      <xdr:colOff>50800</xdr:colOff>
      <xdr:row>98</xdr:row>
      <xdr:rowOff>167016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6290"/>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167016</xdr:rowOff>
    </xdr:from>
    <xdr:to>
      <xdr:col>10</xdr:col>
      <xdr:colOff>114300</xdr:colOff>
      <xdr:row>99</xdr:row>
      <xdr:rowOff>5159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116"/>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47241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111575</xdr:rowOff>
    </xdr:from>
    <xdr:to>
      <xdr:col>24</xdr:col>
      <xdr:colOff>114300</xdr:colOff>
      <xdr:row>99</xdr:row>
      <xdr:rowOff>41725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111223</xdr:rowOff>
    </xdr:from>
    <xdr:to>
      <xdr:col>20</xdr:col>
      <xdr:colOff>38100</xdr:colOff>
      <xdr:row>99</xdr:row>
      <xdr:rowOff>41373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32500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113390</xdr:rowOff>
    </xdr:from>
    <xdr:to>
      <xdr:col>15</xdr:col>
      <xdr:colOff>101600</xdr:colOff>
      <xdr:row>99</xdr:row>
      <xdr:rowOff>43540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116216</xdr:rowOff>
    </xdr:from>
    <xdr:to>
      <xdr:col>10</xdr:col>
      <xdr:colOff>165100</xdr:colOff>
      <xdr:row>99</xdr:row>
      <xdr:rowOff>46366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37493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125809</xdr:rowOff>
    </xdr:from>
    <xdr:to>
      <xdr:col>6</xdr:col>
      <xdr:colOff>38100</xdr:colOff>
      <xdr:row>99</xdr:row>
      <xdr:rowOff>55959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47086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95939</xdr:rowOff>
    </xdr:from>
    <xdr:to>
      <xdr:col>55</xdr:col>
      <xdr:colOff>0</xdr:colOff>
      <xdr:row>39</xdr:row>
      <xdr:rowOff>95939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2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95939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216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95613</xdr:rowOff>
    </xdr:from>
    <xdr:to>
      <xdr:col>45</xdr:col>
      <xdr:colOff>177800</xdr:colOff>
      <xdr:row>39</xdr:row>
      <xdr:rowOff>96266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821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95613</xdr:rowOff>
    </xdr:from>
    <xdr:to>
      <xdr:col>41</xdr:col>
      <xdr:colOff>50800</xdr:colOff>
      <xdr:row>39</xdr:row>
      <xdr:rowOff>96266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21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45139</xdr:rowOff>
    </xdr:from>
    <xdr:to>
      <xdr:col>55</xdr:col>
      <xdr:colOff>50800</xdr:colOff>
      <xdr:row>39</xdr:row>
      <xdr:rowOff>146739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131516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66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45139</xdr:rowOff>
    </xdr:from>
    <xdr:to>
      <xdr:col>50</xdr:col>
      <xdr:colOff>165100</xdr:colOff>
      <xdr:row>39</xdr:row>
      <xdr:rowOff>146739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137866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45466</xdr:rowOff>
    </xdr:from>
    <xdr:to>
      <xdr:col>41</xdr:col>
      <xdr:colOff>101600</xdr:colOff>
      <xdr:row>39</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138193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44813</xdr:rowOff>
    </xdr:from>
    <xdr:to>
      <xdr:col>36</xdr:col>
      <xdr:colOff>165100</xdr:colOff>
      <xdr:row>39</xdr:row>
      <xdr:rowOff>146413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137540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123796</xdr:rowOff>
    </xdr:from>
    <xdr:to>
      <xdr:col>55</xdr:col>
      <xdr:colOff>0</xdr:colOff>
      <xdr:row>58</xdr:row>
      <xdr:rowOff>149094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67896"/>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149007</xdr:rowOff>
    </xdr:from>
    <xdr:to>
      <xdr:col>50</xdr:col>
      <xdr:colOff>114300</xdr:colOff>
      <xdr:row>58</xdr:row>
      <xdr:rowOff>149094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93107"/>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149007</xdr:rowOff>
    </xdr:from>
    <xdr:to>
      <xdr:col>45</xdr:col>
      <xdr:colOff>177800</xdr:colOff>
      <xdr:row>58</xdr:row>
      <xdr:rowOff>158707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93107"/>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139145</xdr:rowOff>
    </xdr:from>
    <xdr:to>
      <xdr:col>41</xdr:col>
      <xdr:colOff>50800</xdr:colOff>
      <xdr:row>58</xdr:row>
      <xdr:rowOff>158707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83245"/>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72996</xdr:rowOff>
    </xdr:from>
    <xdr:to>
      <xdr:col>55</xdr:col>
      <xdr:colOff>50800</xdr:colOff>
      <xdr:row>59</xdr:row>
      <xdr:rowOff>3146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51423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98294</xdr:rowOff>
    </xdr:from>
    <xdr:to>
      <xdr:col>50</xdr:col>
      <xdr:colOff>165100</xdr:colOff>
      <xdr:row>59</xdr:row>
      <xdr:rowOff>28444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19571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98207</xdr:rowOff>
    </xdr:from>
    <xdr:to>
      <xdr:col>46</xdr:col>
      <xdr:colOff>38100</xdr:colOff>
      <xdr:row>59</xdr:row>
      <xdr:rowOff>28357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19484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3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107907</xdr:rowOff>
    </xdr:from>
    <xdr:to>
      <xdr:col>41</xdr:col>
      <xdr:colOff>101600</xdr:colOff>
      <xdr:row>59</xdr:row>
      <xdr:rowOff>38057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29184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88345</xdr:rowOff>
    </xdr:from>
    <xdr:to>
      <xdr:col>36</xdr:col>
      <xdr:colOff>165100</xdr:colOff>
      <xdr:row>59</xdr:row>
      <xdr:rowOff>18495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75121</xdr:rowOff>
    </xdr:from>
    <xdr:to>
      <xdr:col>55</xdr:col>
      <xdr:colOff>0</xdr:colOff>
      <xdr:row>79</xdr:row>
      <xdr:rowOff>75546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19671"/>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64458</xdr:rowOff>
    </xdr:from>
    <xdr:to>
      <xdr:col>50</xdr:col>
      <xdr:colOff>114300</xdr:colOff>
      <xdr:row>79</xdr:row>
      <xdr:rowOff>75121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09008"/>
          <a:ext cx="8890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64458</xdr:rowOff>
    </xdr:from>
    <xdr:to>
      <xdr:col>45</xdr:col>
      <xdr:colOff>177800</xdr:colOff>
      <xdr:row>79</xdr:row>
      <xdr:rowOff>79660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0900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74321</xdr:rowOff>
    </xdr:from>
    <xdr:to>
      <xdr:col>41</xdr:col>
      <xdr:colOff>50800</xdr:colOff>
      <xdr:row>79</xdr:row>
      <xdr:rowOff>79660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18871"/>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158498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24746</xdr:rowOff>
    </xdr:from>
    <xdr:to>
      <xdr:col>55</xdr:col>
      <xdr:colOff>50800</xdr:colOff>
      <xdr:row>79</xdr:row>
      <xdr:rowOff>126346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111123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24321</xdr:rowOff>
    </xdr:from>
    <xdr:to>
      <xdr:col>50</xdr:col>
      <xdr:colOff>165100</xdr:colOff>
      <xdr:row>79</xdr:row>
      <xdr:rowOff>125921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117048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13658</xdr:rowOff>
    </xdr:from>
    <xdr:to>
      <xdr:col>46</xdr:col>
      <xdr:colOff>38100</xdr:colOff>
      <xdr:row>79</xdr:row>
      <xdr:rowOff>115258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106385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28860</xdr:rowOff>
    </xdr:from>
    <xdr:to>
      <xdr:col>41</xdr:col>
      <xdr:colOff>101600</xdr:colOff>
      <xdr:row>79</xdr:row>
      <xdr:rowOff>130460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121587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23521</xdr:rowOff>
    </xdr:from>
    <xdr:to>
      <xdr:col>36</xdr:col>
      <xdr:colOff>165100</xdr:colOff>
      <xdr:row>79</xdr:row>
      <xdr:rowOff>125121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116248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145132</xdr:rowOff>
    </xdr:from>
    <xdr:to>
      <xdr:col>55</xdr:col>
      <xdr:colOff>0</xdr:colOff>
      <xdr:row>96</xdr:row>
      <xdr:rowOff>163495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04332"/>
          <a:ext cx="8382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163495</xdr:rowOff>
    </xdr:from>
    <xdr:to>
      <xdr:col>50</xdr:col>
      <xdr:colOff>114300</xdr:colOff>
      <xdr:row>97</xdr:row>
      <xdr:rowOff>504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2269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169287</xdr:rowOff>
    </xdr:from>
    <xdr:to>
      <xdr:col>45</xdr:col>
      <xdr:colOff>177800</xdr:colOff>
      <xdr:row>97</xdr:row>
      <xdr:rowOff>504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284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169287</xdr:rowOff>
    </xdr:from>
    <xdr:to>
      <xdr:col>41</xdr:col>
      <xdr:colOff>50800</xdr:colOff>
      <xdr:row>97</xdr:row>
      <xdr:rowOff>36895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28487"/>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28588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94332</xdr:rowOff>
    </xdr:from>
    <xdr:to>
      <xdr:col>55</xdr:col>
      <xdr:colOff>50800</xdr:colOff>
      <xdr:row>97</xdr:row>
      <xdr:rowOff>24482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72759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112695</xdr:rowOff>
    </xdr:from>
    <xdr:to>
      <xdr:col>50</xdr:col>
      <xdr:colOff>165100</xdr:colOff>
      <xdr:row>97</xdr:row>
      <xdr:rowOff>42845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33972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121154</xdr:rowOff>
    </xdr:from>
    <xdr:to>
      <xdr:col>46</xdr:col>
      <xdr:colOff>38100</xdr:colOff>
      <xdr:row>97</xdr:row>
      <xdr:rowOff>51304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42431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118487</xdr:rowOff>
    </xdr:from>
    <xdr:to>
      <xdr:col>41</xdr:col>
      <xdr:colOff>101600</xdr:colOff>
      <xdr:row>97</xdr:row>
      <xdr:rowOff>48637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39764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157545</xdr:rowOff>
    </xdr:from>
    <xdr:to>
      <xdr:col>36</xdr:col>
      <xdr:colOff>165100</xdr:colOff>
      <xdr:row>97</xdr:row>
      <xdr:rowOff>87695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78822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31278</xdr:rowOff>
    </xdr:from>
    <xdr:to>
      <xdr:col>85</xdr:col>
      <xdr:colOff>127000</xdr:colOff>
      <xdr:row>36</xdr:row>
      <xdr:rowOff>94698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03478"/>
          <a:ext cx="8382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94698</xdr:rowOff>
    </xdr:from>
    <xdr:to>
      <xdr:col>81</xdr:col>
      <xdr:colOff>50800</xdr:colOff>
      <xdr:row>36</xdr:row>
      <xdr:rowOff>154069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66898"/>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147391</xdr:rowOff>
    </xdr:from>
    <xdr:to>
      <xdr:col>76</xdr:col>
      <xdr:colOff>114300</xdr:colOff>
      <xdr:row>36</xdr:row>
      <xdr:rowOff>154069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19591"/>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28764</xdr:rowOff>
    </xdr:from>
    <xdr:to>
      <xdr:col>71</xdr:col>
      <xdr:colOff>177800</xdr:colOff>
      <xdr:row>36</xdr:row>
      <xdr:rowOff>147391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29514"/>
          <a:ext cx="889000" cy="2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151928</xdr:rowOff>
    </xdr:from>
    <xdr:to>
      <xdr:col>85</xdr:col>
      <xdr:colOff>177800</xdr:colOff>
      <xdr:row>36</xdr:row>
      <xdr:rowOff>82078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3355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43898</xdr:rowOff>
    </xdr:from>
    <xdr:to>
      <xdr:col>81</xdr:col>
      <xdr:colOff>101600</xdr:colOff>
      <xdr:row>36</xdr:row>
      <xdr:rowOff>145498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162025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103269</xdr:rowOff>
    </xdr:from>
    <xdr:to>
      <xdr:col>76</xdr:col>
      <xdr:colOff>165100</xdr:colOff>
      <xdr:row>37</xdr:row>
      <xdr:rowOff>33419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96591</xdr:rowOff>
    </xdr:from>
    <xdr:to>
      <xdr:col>72</xdr:col>
      <xdr:colOff>38100</xdr:colOff>
      <xdr:row>37</xdr:row>
      <xdr:rowOff>26741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43268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4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149414</xdr:rowOff>
    </xdr:from>
    <xdr:to>
      <xdr:col>67</xdr:col>
      <xdr:colOff>101600</xdr:colOff>
      <xdr:row>35</xdr:row>
      <xdr:rowOff>79564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96091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138949</xdr:rowOff>
    </xdr:from>
    <xdr:to>
      <xdr:col>85</xdr:col>
      <xdr:colOff>127000</xdr:colOff>
      <xdr:row>57</xdr:row>
      <xdr:rowOff>121945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68699"/>
          <a:ext cx="838200" cy="3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121945</xdr:rowOff>
    </xdr:from>
    <xdr:to>
      <xdr:col>81</xdr:col>
      <xdr:colOff>50800</xdr:colOff>
      <xdr:row>57</xdr:row>
      <xdr:rowOff>170028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9459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170028</xdr:rowOff>
    </xdr:from>
    <xdr:to>
      <xdr:col>76</xdr:col>
      <xdr:colOff>114300</xdr:colOff>
      <xdr:row>58</xdr:row>
      <xdr:rowOff>107663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42678"/>
          <a:ext cx="889000" cy="1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107663</xdr:rowOff>
    </xdr:from>
    <xdr:to>
      <xdr:col>71</xdr:col>
      <xdr:colOff>177800</xdr:colOff>
      <xdr:row>58</xdr:row>
      <xdr:rowOff>109220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51763"/>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155673</xdr:rowOff>
    </xdr:from>
    <xdr:to>
      <xdr:col>67</xdr:col>
      <xdr:colOff>101600</xdr:colOff>
      <xdr:row>57</xdr:row>
      <xdr:rowOff>85823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102350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3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88149</xdr:rowOff>
    </xdr:from>
    <xdr:to>
      <xdr:col>85</xdr:col>
      <xdr:colOff>177800</xdr:colOff>
      <xdr:row>56</xdr:row>
      <xdr:rowOff>18299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111026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71145</xdr:rowOff>
    </xdr:from>
    <xdr:to>
      <xdr:col>81</xdr:col>
      <xdr:colOff>101600</xdr:colOff>
      <xdr:row>58</xdr:row>
      <xdr:rowOff>1295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163872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119228</xdr:rowOff>
    </xdr:from>
    <xdr:to>
      <xdr:col>76</xdr:col>
      <xdr:colOff>165100</xdr:colOff>
      <xdr:row>58</xdr:row>
      <xdr:rowOff>49378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40505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8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56863</xdr:rowOff>
    </xdr:from>
    <xdr:to>
      <xdr:col>72</xdr:col>
      <xdr:colOff>38100</xdr:colOff>
      <xdr:row>58</xdr:row>
      <xdr:rowOff>158463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149590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58420</xdr:rowOff>
    </xdr:from>
    <xdr:to>
      <xdr:col>67</xdr:col>
      <xdr:colOff>101600</xdr:colOff>
      <xdr:row>58</xdr:row>
      <xdr:rowOff>160020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151147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36182</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073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156832</xdr:rowOff>
    </xdr:from>
    <xdr:to>
      <xdr:col>67</xdr:col>
      <xdr:colOff>101600</xdr:colOff>
      <xdr:row>79</xdr:row>
      <xdr:rowOff>86982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78109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9032</xdr:rowOff>
    </xdr:from>
    <xdr:to>
      <xdr:col>85</xdr:col>
      <xdr:colOff>127000</xdr:colOff>
      <xdr:row>97</xdr:row>
      <xdr:rowOff>12982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39682"/>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12489</xdr:rowOff>
    </xdr:from>
    <xdr:to>
      <xdr:col>81</xdr:col>
      <xdr:colOff>50800</xdr:colOff>
      <xdr:row>97</xdr:row>
      <xdr:rowOff>12982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43139"/>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12489</xdr:rowOff>
    </xdr:from>
    <xdr:to>
      <xdr:col>76</xdr:col>
      <xdr:colOff>114300</xdr:colOff>
      <xdr:row>97</xdr:row>
      <xdr:rowOff>36647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43139"/>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30483</xdr:rowOff>
    </xdr:from>
    <xdr:to>
      <xdr:col>71</xdr:col>
      <xdr:colOff>177800</xdr:colOff>
      <xdr:row>97</xdr:row>
      <xdr:rowOff>36647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61133"/>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37836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129682</xdr:rowOff>
    </xdr:from>
    <xdr:to>
      <xdr:col>85</xdr:col>
      <xdr:colOff>177800</xdr:colOff>
      <xdr:row>97</xdr:row>
      <xdr:rowOff>59832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108109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133632</xdr:rowOff>
    </xdr:from>
    <xdr:to>
      <xdr:col>81</xdr:col>
      <xdr:colOff>101600</xdr:colOff>
      <xdr:row>97</xdr:row>
      <xdr:rowOff>63782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9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54909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133139</xdr:rowOff>
    </xdr:from>
    <xdr:to>
      <xdr:col>76</xdr:col>
      <xdr:colOff>165100</xdr:colOff>
      <xdr:row>97</xdr:row>
      <xdr:rowOff>63289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54416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157297</xdr:rowOff>
    </xdr:from>
    <xdr:to>
      <xdr:col>72</xdr:col>
      <xdr:colOff>38100</xdr:colOff>
      <xdr:row>97</xdr:row>
      <xdr:rowOff>87447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78574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151133</xdr:rowOff>
    </xdr:from>
    <xdr:to>
      <xdr:col>67</xdr:col>
      <xdr:colOff>101600</xdr:colOff>
      <xdr:row>97</xdr:row>
      <xdr:rowOff>81283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72410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決算総額のうち構成比が大きい民生費については、住民一人当たり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155,557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14,714</a:t>
          </a:r>
          <a:r>
            <a:rPr kumimoji="1" lang="ja-JP" altLang="en-US" sz="1300">
              <a:latin typeface="ＭＳ Ｐゴシック" panose="020B0600070205080204" pitchFamily="50" charset="-128"/>
              <a:ea typeface="ＭＳ Ｐゴシック" panose="020B0600070205080204" pitchFamily="50" charset="-128"/>
            </a:rPr>
            <a:t>円増となっている。これは、物価高騰対応重点支援地方創生臨時交付金に係る事業費が増加したことなどが主な要因である。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89,319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29,938</a:t>
          </a:r>
          <a:r>
            <a:rPr kumimoji="1" lang="ja-JP" altLang="en-US" sz="1300">
              <a:latin typeface="ＭＳ Ｐゴシック" panose="020B0600070205080204" pitchFamily="50" charset="-128"/>
              <a:ea typeface="ＭＳ Ｐゴシック" panose="020B0600070205080204" pitchFamily="50" charset="-128"/>
            </a:rPr>
            <a:t>円増となっている。これは、小中一貫教育校化に伴う町立小学校校舎の建設などの関連事業費が増加したことが要因である。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また、消防費は住民一人当たり</a:t>
          </a:r>
          <a:r>
            <a:rPr kumimoji="1" lang="en-US" altLang="ja-JP" sz="1300">
              <a:latin typeface="ＭＳ Ｐゴシック" panose="020B0600070205080204" pitchFamily="50" charset="-128"/>
              <a:ea typeface="ＭＳ Ｐゴシック" panose="020B0600070205080204" pitchFamily="50" charset="-128"/>
            </a:rPr>
            <a:t>35,640</a:t>
          </a:r>
          <a:r>
            <a:rPr kumimoji="1" lang="ja-JP" altLang="en-US" sz="1300">
              <a:latin typeface="ＭＳ Ｐゴシック" panose="020B0600070205080204" pitchFamily="50" charset="-128"/>
              <a:ea typeface="ＭＳ Ｐゴシック" panose="020B0600070205080204" pitchFamily="50" charset="-128"/>
            </a:rPr>
            <a:t>円で類似団体内平均を上回っており、前年度に比べ</a:t>
          </a:r>
          <a:r>
            <a:rPr kumimoji="1" lang="en-US" altLang="ja-JP" sz="1300">
              <a:latin typeface="ＭＳ Ｐゴシック" panose="020B0600070205080204" pitchFamily="50" charset="-128"/>
              <a:ea typeface="ＭＳ Ｐゴシック" panose="020B0600070205080204" pitchFamily="50" charset="-128"/>
            </a:rPr>
            <a:t>3,884</a:t>
          </a:r>
          <a:r>
            <a:rPr kumimoji="1" lang="ja-JP" altLang="en-US" sz="1300">
              <a:latin typeface="ＭＳ Ｐゴシック" panose="020B0600070205080204" pitchFamily="50" charset="-128"/>
              <a:ea typeface="ＭＳ Ｐゴシック" panose="020B0600070205080204" pitchFamily="50" charset="-128"/>
            </a:rPr>
            <a:t>円増となっている。これは、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川越地区消防組合負担金が増加したことが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42,146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円減となっている。これは、新型コロナウイルスワクチン接種事業の減少が主な要因となっている。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一般財源の補てんのため取り崩しを行ったことから、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年度末時点においては前年度末から約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万円の減額となり、標準財政規模比で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年度より実質単年度収支が赤字に転じていることから、財政構造の見直し及び財政調整基金の継続的な積立を行い、残高水準の適正化、実質単年度収支の黒字化を図る。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連結実質赤字比率については、全ての会計において黒字で推移している。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今後も各連結対象会計の黒字の維持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9461777</v>
      </c>
      <c r="BO4" s="449"/>
      <c r="BP4" s="449"/>
      <c r="BQ4" s="449"/>
      <c r="BR4" s="449"/>
      <c r="BS4" s="449"/>
      <c r="BT4" s="449"/>
      <c r="BU4" s="450"/>
      <c r="BV4" s="448">
        <v>8456814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9.9</v>
      </c>
      <c r="CU4" s="589"/>
      <c r="CV4" s="589"/>
      <c r="CW4" s="589"/>
      <c r="CX4" s="589"/>
      <c r="CY4" s="589"/>
      <c r="CZ4" s="589"/>
      <c r="DA4" s="590"/>
      <c r="DB4" s="588">
        <v>8.6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8841199</v>
      </c>
      <c r="BO5" s="420"/>
      <c r="BP5" s="420"/>
      <c r="BQ5" s="420"/>
      <c r="BR5" s="420"/>
      <c r="BS5" s="420"/>
      <c r="BT5" s="420"/>
      <c r="BU5" s="421"/>
      <c r="BV5" s="419">
        <v>7926289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88.9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620578</v>
      </c>
      <c r="BO6" s="420"/>
      <c r="BP6" s="420"/>
      <c r="BQ6" s="420"/>
      <c r="BR6" s="420"/>
      <c r="BS6" s="420"/>
      <c r="BT6" s="420"/>
      <c r="BU6" s="421"/>
      <c r="BV6" s="419">
        <v>530525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89.8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73057</v>
      </c>
      <c r="BO7" s="420"/>
      <c r="BP7" s="420"/>
      <c r="BQ7" s="420"/>
      <c r="BR7" s="420"/>
      <c r="BS7" s="420"/>
      <c r="BT7" s="420"/>
      <c r="BU7" s="421"/>
      <c r="BV7" s="419">
        <v>63692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5514039</v>
      </c>
      <c r="CU7" s="420"/>
      <c r="CV7" s="420"/>
      <c r="CW7" s="420"/>
      <c r="CX7" s="420"/>
      <c r="CY7" s="420"/>
      <c r="CZ7" s="420"/>
      <c r="DA7" s="421"/>
      <c r="DB7" s="419">
        <v>5441411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547521</v>
      </c>
      <c r="BO8" s="420"/>
      <c r="BP8" s="420"/>
      <c r="BQ8" s="420"/>
      <c r="BR8" s="420"/>
      <c r="BS8" s="420"/>
      <c r="BT8" s="420"/>
      <c r="BU8" s="421"/>
      <c r="BV8" s="419">
        <v>466833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19378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80688</v>
      </c>
      <c r="BO9" s="420"/>
      <c r="BP9" s="420"/>
      <c r="BQ9" s="420"/>
      <c r="BR9" s="420"/>
      <c r="BS9" s="420"/>
      <c r="BT9" s="420"/>
      <c r="BU9" s="421"/>
      <c r="BV9" s="419">
        <v>67175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9.5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20788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1097</v>
      </c>
      <c r="BO10" s="420"/>
      <c r="BP10" s="420"/>
      <c r="BQ10" s="420"/>
      <c r="BR10" s="420"/>
      <c r="BS10" s="420"/>
      <c r="BT10" s="420"/>
      <c r="BU10" s="421"/>
      <c r="BV10" s="419">
        <v>288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18671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340379</v>
      </c>
      <c r="BO12" s="420"/>
      <c r="BP12" s="420"/>
      <c r="BQ12" s="420"/>
      <c r="BR12" s="420"/>
      <c r="BS12" s="420"/>
      <c r="BT12" s="420"/>
      <c r="BU12" s="421"/>
      <c r="BV12" s="419">
        <v>169657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18186</v>
      </c>
      <c r="S13" s="507"/>
      <c r="T13" s="507"/>
      <c r="U13" s="507"/>
      <c r="V13" s="508"/>
      <c r="W13" s="509" t="s">
        <v>131</v>
      </c>
      <c r="X13" s="405"/>
      <c r="Y13" s="405"/>
      <c r="Z13" s="405"/>
      <c r="AA13" s="405"/>
      <c r="AB13" s="406"/>
      <c r="AC13" s="372">
        <v>574</v>
      </c>
      <c r="AD13" s="373"/>
      <c r="AE13" s="373"/>
      <c r="AF13" s="373"/>
      <c r="AG13" s="374"/>
      <c r="AH13" s="372">
        <v>673</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-258594</v>
      </c>
      <c r="BO13" s="420"/>
      <c r="BP13" s="420"/>
      <c r="BQ13" s="420"/>
      <c r="BR13" s="420"/>
      <c r="BS13" s="420"/>
      <c r="BT13" s="420"/>
      <c r="BU13" s="421"/>
      <c r="BV13" s="419">
        <v>-102194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18874</v>
      </c>
      <c r="S14" s="507"/>
      <c r="T14" s="507"/>
      <c r="U14" s="507"/>
      <c r="V14" s="508"/>
      <c r="W14" s="510"/>
      <c r="X14" s="408"/>
      <c r="Y14" s="408"/>
      <c r="Z14" s="408"/>
      <c r="AA14" s="408"/>
      <c r="AB14" s="409"/>
      <c r="AC14" s="499">
        <v>6.2</v>
      </c>
      <c r="AD14" s="500"/>
      <c r="AE14" s="500"/>
      <c r="AF14" s="500"/>
      <c r="AG14" s="501"/>
      <c r="AH14" s="499">
        <v>6.9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20.8</v>
      </c>
      <c r="CU14" s="517"/>
      <c r="CV14" s="517"/>
      <c r="CW14" s="517"/>
      <c r="CX14" s="517"/>
      <c r="CY14" s="517"/>
      <c r="CZ14" s="517"/>
      <c r="DA14" s="518"/>
      <c r="DB14" s="516">
        <v>1.9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18459</v>
      </c>
      <c r="S15" s="507"/>
      <c r="T15" s="507"/>
      <c r="U15" s="507"/>
      <c r="V15" s="508"/>
      <c r="W15" s="509" t="s">
        <v>137</v>
      </c>
      <c r="X15" s="405"/>
      <c r="Y15" s="405"/>
      <c r="Z15" s="405"/>
      <c r="AA15" s="405"/>
      <c r="AB15" s="406"/>
      <c r="AC15" s="372">
        <v>2863</v>
      </c>
      <c r="AD15" s="373"/>
      <c r="AE15" s="373"/>
      <c r="AF15" s="373"/>
      <c r="AG15" s="374"/>
      <c r="AH15" s="372">
        <v>3145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3276788</v>
      </c>
      <c r="BO15" s="449"/>
      <c r="BP15" s="449"/>
      <c r="BQ15" s="449"/>
      <c r="BR15" s="449"/>
      <c r="BS15" s="449"/>
      <c r="BT15" s="449"/>
      <c r="BU15" s="450"/>
      <c r="BV15" s="448">
        <v>3240193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30.7</v>
      </c>
      <c r="AD16" s="500"/>
      <c r="AE16" s="500"/>
      <c r="AF16" s="500"/>
      <c r="AG16" s="501"/>
      <c r="AH16" s="499">
        <v>32.4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4590972</v>
      </c>
      <c r="BO16" s="420"/>
      <c r="BP16" s="420"/>
      <c r="BQ16" s="420"/>
      <c r="BR16" s="420"/>
      <c r="BS16" s="420"/>
      <c r="BT16" s="420"/>
      <c r="BU16" s="421"/>
      <c r="BV16" s="419">
        <v>4500311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5882</v>
      </c>
      <c r="AD17" s="373"/>
      <c r="AE17" s="373"/>
      <c r="AF17" s="373"/>
      <c r="AG17" s="374"/>
      <c r="AH17" s="372">
        <v>5895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4173325</v>
      </c>
      <c r="BO17" s="420"/>
      <c r="BP17" s="420"/>
      <c r="BQ17" s="420"/>
      <c r="BR17" s="420"/>
      <c r="BS17" s="420"/>
      <c r="BT17" s="420"/>
      <c r="BU17" s="421"/>
      <c r="BV17" s="419">
        <v>4123106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41.63</v>
      </c>
      <c r="M18" s="472"/>
      <c r="N18" s="472"/>
      <c r="O18" s="472"/>
      <c r="P18" s="472"/>
      <c r="Q18" s="472"/>
      <c r="R18" s="473"/>
      <c r="S18" s="473"/>
      <c r="T18" s="473"/>
      <c r="U18" s="473"/>
      <c r="V18" s="474"/>
      <c r="W18" s="490"/>
      <c r="X18" s="491"/>
      <c r="Y18" s="491"/>
      <c r="Z18" s="491"/>
      <c r="AA18" s="491"/>
      <c r="AB18" s="515"/>
      <c r="AC18" s="389">
        <v>63.1</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5296627</v>
      </c>
      <c r="BO18" s="420"/>
      <c r="BP18" s="420"/>
      <c r="BQ18" s="420"/>
      <c r="BR18" s="420"/>
      <c r="BS18" s="420"/>
      <c r="BT18" s="420"/>
      <c r="BU18" s="421"/>
      <c r="BV18" s="419">
        <v>4919658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6954543</v>
      </c>
      <c r="BO19" s="420"/>
      <c r="BP19" s="420"/>
      <c r="BQ19" s="420"/>
      <c r="BR19" s="420"/>
      <c r="BS19" s="420"/>
      <c r="BT19" s="420"/>
      <c r="BU19" s="421"/>
      <c r="BV19" s="419">
        <v>6471117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7269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5316366</v>
      </c>
      <c r="BO22" s="449"/>
      <c r="BP22" s="449"/>
      <c r="BQ22" s="449"/>
      <c r="BR22" s="449"/>
      <c r="BS22" s="449"/>
      <c r="BT22" s="449"/>
      <c r="BU22" s="450"/>
      <c r="BV22" s="448">
        <v>5397065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4480372</v>
      </c>
      <c r="BO23" s="420"/>
      <c r="BP23" s="420"/>
      <c r="BQ23" s="420"/>
      <c r="BR23" s="420"/>
      <c r="BS23" s="420"/>
      <c r="BT23" s="420"/>
      <c r="BU23" s="421"/>
      <c r="BV23" s="419">
        <v>4451570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6880</v>
      </c>
      <c r="R24" s="373"/>
      <c r="S24" s="373"/>
      <c r="T24" s="373"/>
      <c r="U24" s="373"/>
      <c r="V24" s="374"/>
      <c r="W24" s="462"/>
      <c r="X24" s="399"/>
      <c r="Y24" s="400"/>
      <c r="Z24" s="375" t="s">
        <v>162</v>
      </c>
      <c r="AA24" s="376"/>
      <c r="AB24" s="376"/>
      <c r="AC24" s="376"/>
      <c r="AD24" s="376"/>
      <c r="AE24" s="376"/>
      <c r="AF24" s="376"/>
      <c r="AG24" s="377"/>
      <c r="AH24" s="372">
        <v>136</v>
      </c>
      <c r="AI24" s="373"/>
      <c r="AJ24" s="373"/>
      <c r="AK24" s="373"/>
      <c r="AL24" s="374"/>
      <c r="AM24" s="372">
        <v>421328</v>
      </c>
      <c r="AN24" s="373"/>
      <c r="AO24" s="373"/>
      <c r="AP24" s="373"/>
      <c r="AQ24" s="373"/>
      <c r="AR24" s="374"/>
      <c r="AS24" s="372">
        <v>3098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1824851</v>
      </c>
      <c r="BO24" s="420"/>
      <c r="BP24" s="420"/>
      <c r="BQ24" s="420"/>
      <c r="BR24" s="420"/>
      <c r="BS24" s="420"/>
      <c r="BT24" s="420"/>
      <c r="BU24" s="421"/>
      <c r="BV24" s="419">
        <v>1566207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5790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146873</v>
      </c>
      <c r="BO25" s="449"/>
      <c r="BP25" s="449"/>
      <c r="BQ25" s="449"/>
      <c r="BR25" s="449"/>
      <c r="BS25" s="449"/>
      <c r="BT25" s="449"/>
      <c r="BU25" s="450"/>
      <c r="BV25" s="448">
        <v>83262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5490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10448</v>
      </c>
      <c r="AN26" s="373"/>
      <c r="AO26" s="373"/>
      <c r="AP26" s="373"/>
      <c r="AQ26" s="373"/>
      <c r="AR26" s="374"/>
      <c r="AS26" s="372">
        <v>2612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3090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70738</v>
      </c>
      <c r="BO27" s="454"/>
      <c r="BP27" s="454"/>
      <c r="BQ27" s="454"/>
      <c r="BR27" s="454"/>
      <c r="BS27" s="454"/>
      <c r="BT27" s="454"/>
      <c r="BU27" s="455"/>
      <c r="BV27" s="453">
        <v>70735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2530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640116</v>
      </c>
      <c r="BO28" s="449"/>
      <c r="BP28" s="449"/>
      <c r="BQ28" s="449"/>
      <c r="BR28" s="449"/>
      <c r="BS28" s="449"/>
      <c r="BT28" s="449"/>
      <c r="BU28" s="450"/>
      <c r="BV28" s="448">
        <v>979398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12</v>
      </c>
      <c r="M29" s="373"/>
      <c r="N29" s="373"/>
      <c r="O29" s="373"/>
      <c r="P29" s="374"/>
      <c r="Q29" s="372">
        <v>2370</v>
      </c>
      <c r="R29" s="373"/>
      <c r="S29" s="373"/>
      <c r="T29" s="373"/>
      <c r="U29" s="373"/>
      <c r="V29" s="374"/>
      <c r="W29" s="463"/>
      <c r="X29" s="464"/>
      <c r="Y29" s="465"/>
      <c r="Z29" s="375" t="s">
        <v>178</v>
      </c>
      <c r="AA29" s="376"/>
      <c r="AB29" s="376"/>
      <c r="AC29" s="376"/>
      <c r="AD29" s="376"/>
      <c r="AE29" s="376"/>
      <c r="AF29" s="376"/>
      <c r="AG29" s="377"/>
      <c r="AH29" s="372">
        <v>138</v>
      </c>
      <c r="AI29" s="373"/>
      <c r="AJ29" s="373"/>
      <c r="AK29" s="373"/>
      <c r="AL29" s="374"/>
      <c r="AM29" s="372">
        <v>428898</v>
      </c>
      <c r="AN29" s="373"/>
      <c r="AO29" s="373"/>
      <c r="AP29" s="373"/>
      <c r="AQ29" s="373"/>
      <c r="AR29" s="374"/>
      <c r="AS29" s="372">
        <v>3108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846154</v>
      </c>
      <c r="BO30" s="454"/>
      <c r="BP30" s="454"/>
      <c r="BQ30" s="454"/>
      <c r="BR30" s="454"/>
      <c r="BS30" s="454"/>
      <c r="BT30" s="454"/>
      <c r="BU30" s="455"/>
      <c r="BV30" s="453">
        <v>1086355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川越地区消防組合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比企広域市町村圏組合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比企広域市町村圏組合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比企広域市町村圏組合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比企広域市町村圏組合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XV2XWKwqUQ1GxcXvP+CSVwBDpCtAslBr4NXafUjJ8ybOTXcW2t4LsA4K8dqAP+geGI7qNT2SHdFnLWsX6EEzA==" saltValue="BFmTeykNZXdeVHPEu1Od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11.27</v>
      </c>
      <c r="G34" s="33">
        <v>9.74</v>
      </c>
      <c r="H34" s="33">
        <v>7.42</v>
      </c>
      <c r="I34" s="33">
        <v>8.57</v>
      </c>
      <c r="J34" s="34">
        <v>9.92</v>
      </c>
      <c r="K34" s="22"/>
      <c r="L34" s="22"/>
      <c r="M34" s="22"/>
      <c r="N34" s="22"/>
      <c r="O34" s="22"/>
      <c r="P34" s="22"/>
    </row>
    <row r="35" spans="1:16" ht="39" customHeight="1" x14ac:dyDescent="0.2">
      <c r="A35" s="22"/>
      <c r="B35" s="35"/>
      <c r="C35" s="1145" t="s">
        <v>534</v>
      </c>
      <c r="D35" s="1146"/>
      <c r="E35" s="1147"/>
      <c r="F35" s="36">
        <v>8.51</v>
      </c>
      <c r="G35" s="37">
        <v>8.58</v>
      </c>
      <c r="H35" s="37">
        <v>9.0500000000000007</v>
      </c>
      <c r="I35" s="37">
        <v>7.86</v>
      </c>
      <c r="J35" s="38">
        <v>7.62</v>
      </c>
      <c r="K35" s="22"/>
      <c r="L35" s="22"/>
      <c r="M35" s="22"/>
      <c r="N35" s="22"/>
      <c r="O35" s="22"/>
      <c r="P35" s="22"/>
    </row>
    <row r="36" spans="1:16" ht="39" customHeight="1" x14ac:dyDescent="0.2">
      <c r="A36" s="22"/>
      <c r="B36" s="35"/>
      <c r="C36" s="1145" t="s">
        <v>535</v>
      </c>
      <c r="D36" s="1146"/>
      <c r="E36" s="1147"/>
      <c r="F36" s="36" t="s">
        <v>486</v>
      </c>
      <c r="G36" s="37">
        <v>2.39</v>
      </c>
      <c r="H36" s="37">
        <v>2.65</v>
      </c>
      <c r="I36" s="37">
        <v>2.59</v>
      </c>
      <c r="J36" s="38">
        <v>2.72</v>
      </c>
      <c r="K36" s="22"/>
      <c r="L36" s="22"/>
      <c r="M36" s="22"/>
      <c r="N36" s="22"/>
      <c r="O36" s="22"/>
      <c r="P36" s="22"/>
    </row>
    <row r="37" spans="1:16" ht="39" customHeight="1" x14ac:dyDescent="0.2">
      <c r="A37" s="22"/>
      <c r="B37" s="35"/>
      <c r="C37" s="1145" t="s">
        <v>536</v>
      </c>
      <c r="D37" s="1146"/>
      <c r="E37" s="1147"/>
      <c r="F37" s="36">
        <v>2.5</v>
      </c>
      <c r="G37" s="37">
        <v>2.21</v>
      </c>
      <c r="H37" s="37">
        <v>1.22</v>
      </c>
      <c r="I37" s="37">
        <v>0.84</v>
      </c>
      <c r="J37" s="38">
        <v>1.85</v>
      </c>
      <c r="K37" s="22"/>
      <c r="L37" s="22"/>
      <c r="M37" s="22"/>
      <c r="N37" s="22"/>
      <c r="O37" s="22"/>
      <c r="P37" s="22"/>
    </row>
    <row r="38" spans="1:16" ht="39" customHeight="1" x14ac:dyDescent="0.2">
      <c r="A38" s="22"/>
      <c r="B38" s="35"/>
      <c r="C38" s="1145" t="s">
        <v>537</v>
      </c>
      <c r="D38" s="1146"/>
      <c r="E38" s="1147"/>
      <c r="F38" s="36">
        <v>1.44</v>
      </c>
      <c r="G38" s="37">
        <v>1</v>
      </c>
      <c r="H38" s="37">
        <v>0.89</v>
      </c>
      <c r="I38" s="37">
        <v>0.98</v>
      </c>
      <c r="J38" s="38">
        <v>1.38</v>
      </c>
      <c r="K38" s="22"/>
      <c r="L38" s="22"/>
      <c r="M38" s="22"/>
      <c r="N38" s="22"/>
      <c r="O38" s="22"/>
      <c r="P38" s="22"/>
    </row>
    <row r="39" spans="1:16" ht="39" customHeight="1" x14ac:dyDescent="0.2">
      <c r="A39" s="22"/>
      <c r="B39" s="35"/>
      <c r="C39" s="1145" t="s">
        <v>538</v>
      </c>
      <c r="D39" s="1146"/>
      <c r="E39" s="1147"/>
      <c r="F39" s="36">
        <v>0.14000000000000001</v>
      </c>
      <c r="G39" s="37">
        <v>0.03</v>
      </c>
      <c r="H39" s="37">
        <v>0.03</v>
      </c>
      <c r="I39" s="37">
        <v>0.03</v>
      </c>
      <c r="J39" s="38">
        <v>0.03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1.53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jdUJ+ZfGypUcDLYKeyBrubm5vva/HrkRsSETkKT679mJSlcjViKKRMERL8RltHUVFxxXRhQ4SnIctA/ZbL7A==" saltValue="oLbuMz9RuknlJIO3hjVs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604</v>
      </c>
      <c r="L45" s="60">
        <v>581</v>
      </c>
      <c r="M45" s="60">
        <v>627</v>
      </c>
      <c r="N45" s="60">
        <v>615</v>
      </c>
      <c r="O45" s="61">
        <v>617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72</v>
      </c>
      <c r="L48" s="64">
        <v>71</v>
      </c>
      <c r="M48" s="64">
        <v>58</v>
      </c>
      <c r="N48" s="64">
        <v>111</v>
      </c>
      <c r="O48" s="65">
        <v>103</v>
      </c>
      <c r="P48" s="48"/>
      <c r="Q48" s="48"/>
      <c r="R48" s="48"/>
      <c r="S48" s="48"/>
      <c r="T48" s="48"/>
      <c r="U48" s="48"/>
    </row>
    <row r="49" spans="1:21" ht="30.75" customHeight="1" x14ac:dyDescent="0.2">
      <c r="A49" s="48"/>
      <c r="B49" s="1178"/>
      <c r="C49" s="1179"/>
      <c r="D49" s="62"/>
      <c r="E49" s="1155" t="s">
        <v>14</v>
      </c>
      <c r="F49" s="1155"/>
      <c r="G49" s="1155"/>
      <c r="H49" s="1155"/>
      <c r="I49" s="1155"/>
      <c r="J49" s="1156"/>
      <c r="K49" s="63">
        <v>21</v>
      </c>
      <c r="L49" s="64">
        <v>27</v>
      </c>
      <c r="M49" s="64">
        <v>26</v>
      </c>
      <c r="N49" s="64">
        <v>25</v>
      </c>
      <c r="O49" s="65">
        <v>29</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486</v>
      </c>
      <c r="M51" s="64" t="s">
        <v>486</v>
      </c>
      <c r="N51" s="64" t="s">
        <v>486</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538</v>
      </c>
      <c r="L52" s="64">
        <v>522</v>
      </c>
      <c r="M52" s="64">
        <v>506</v>
      </c>
      <c r="N52" s="64">
        <v>496</v>
      </c>
      <c r="O52" s="65">
        <v>482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159</v>
      </c>
      <c r="L53" s="69">
        <v>157</v>
      </c>
      <c r="M53" s="69">
        <v>205</v>
      </c>
      <c r="N53" s="69">
        <v>255</v>
      </c>
      <c r="O53" s="70">
        <v>267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sb61XfF7bZFnri25lZtc53fut/qXtfLd6OuEdl8whO7qFEZjjQ0aXCGQQsRVE1NlTkVJjvhdpCt77kMiI4Yj1w==" saltValue="UxwxBDkH7Evs++yolGQe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6312</v>
      </c>
      <c r="J41" s="344">
        <v>6126</v>
      </c>
      <c r="K41" s="344">
        <v>5775</v>
      </c>
      <c r="L41" s="344">
        <v>5390</v>
      </c>
      <c r="M41" s="345">
        <v>5316</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1602</v>
      </c>
      <c r="J43" s="347">
        <v>1101</v>
      </c>
      <c r="K43" s="347">
        <v>861</v>
      </c>
      <c r="L43" s="347">
        <v>1051</v>
      </c>
      <c r="M43" s="348">
        <v>1188</v>
      </c>
    </row>
    <row r="44" spans="2:13" ht="27.75" customHeight="1" x14ac:dyDescent="0.2">
      <c r="B44" s="1186"/>
      <c r="C44" s="1187"/>
      <c r="D44" s="106"/>
      <c r="E44" s="1190" t="s">
        <v>34</v>
      </c>
      <c r="F44" s="1190"/>
      <c r="G44" s="1190"/>
      <c r="H44" s="1191"/>
      <c r="I44" s="346">
        <v>287</v>
      </c>
      <c r="J44" s="347">
        <v>306</v>
      </c>
      <c r="K44" s="347">
        <v>303</v>
      </c>
      <c r="L44" s="347">
        <v>318</v>
      </c>
      <c r="M44" s="348">
        <v>428</v>
      </c>
    </row>
    <row r="45" spans="2:13" ht="27.75" customHeight="1" x14ac:dyDescent="0.2">
      <c r="B45" s="1186"/>
      <c r="C45" s="1187"/>
      <c r="D45" s="106"/>
      <c r="E45" s="1190" t="s">
        <v>35</v>
      </c>
      <c r="F45" s="1190"/>
      <c r="G45" s="1190"/>
      <c r="H45" s="1191"/>
      <c r="I45" s="346">
        <v>1336</v>
      </c>
      <c r="J45" s="347">
        <v>1324</v>
      </c>
      <c r="K45" s="347">
        <v>1325</v>
      </c>
      <c r="L45" s="347">
        <v>1313</v>
      </c>
      <c r="M45" s="348">
        <v>1336</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2105</v>
      </c>
      <c r="J50" s="347">
        <v>2778</v>
      </c>
      <c r="K50" s="347">
        <v>2881</v>
      </c>
      <c r="L50" s="347">
        <v>2546</v>
      </c>
      <c r="M50" s="348">
        <v>1873</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6012</v>
      </c>
      <c r="J52" s="347">
        <v>5955</v>
      </c>
      <c r="K52" s="347">
        <v>5738</v>
      </c>
      <c r="L52" s="347">
        <v>5430</v>
      </c>
      <c r="M52" s="348">
        <v>5348</v>
      </c>
    </row>
    <row r="53" spans="2:13" ht="27.75" customHeight="1" thickBot="1" x14ac:dyDescent="0.25">
      <c r="B53" s="1192" t="s">
        <v>19</v>
      </c>
      <c r="C53" s="1193"/>
      <c r="D53" s="110"/>
      <c r="E53" s="1194" t="s">
        <v>44</v>
      </c>
      <c r="F53" s="1194"/>
      <c r="G53" s="1194"/>
      <c r="H53" s="1195"/>
      <c r="I53" s="349">
        <v>1420</v>
      </c>
      <c r="J53" s="350">
        <v>124</v>
      </c>
      <c r="K53" s="350">
        <v>-355</v>
      </c>
      <c r="L53" s="350">
        <v>95</v>
      </c>
      <c r="M53" s="351">
        <v>1047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LQOLv2e120jXCU7x0vK+9RBu0vhJ3hJKJkr9fC1d4wPVWVlxlCWUdimWTMVvtwB+wTFSxbnwyBgoHRKe8eL9Q==" saltValue="xkjSyeKPMEGmrqVLEsEs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1149</v>
      </c>
      <c r="G55" s="352">
        <v>979</v>
      </c>
      <c r="H55" s="353">
        <v>640</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1153</v>
      </c>
      <c r="G57" s="356">
        <v>1086</v>
      </c>
      <c r="H57" s="357">
        <v>846</v>
      </c>
    </row>
    <row r="58" spans="2:8" ht="45.75" customHeight="1" x14ac:dyDescent="0.2">
      <c r="B58" s="123"/>
      <c r="C58" s="1203" t="s">
        <v>558</v>
      </c>
      <c r="D58" s="1204"/>
      <c r="E58" s="1205"/>
      <c r="F58" s="358">
        <v>903</v>
      </c>
      <c r="G58" s="358">
        <v>841</v>
      </c>
      <c r="H58" s="359">
        <v>646</v>
      </c>
    </row>
    <row r="59" spans="2:8" ht="45.75" customHeight="1" x14ac:dyDescent="0.2">
      <c r="B59" s="123"/>
      <c r="C59" s="1203" t="s">
        <v>559</v>
      </c>
      <c r="D59" s="1204"/>
      <c r="E59" s="1205"/>
      <c r="F59" s="358">
        <v>200</v>
      </c>
      <c r="G59" s="358">
        <v>200</v>
      </c>
      <c r="H59" s="359">
        <v>200</v>
      </c>
    </row>
    <row r="60" spans="2:8" ht="45.75" customHeight="1" x14ac:dyDescent="0.2">
      <c r="B60" s="123"/>
      <c r="C60" s="1203" t="s">
        <v>560</v>
      </c>
      <c r="D60" s="1204"/>
      <c r="E60" s="1205"/>
      <c r="F60" s="358">
        <v>50</v>
      </c>
      <c r="G60" s="358">
        <v>45</v>
      </c>
      <c r="H60" s="359">
        <v>0</v>
      </c>
    </row>
    <row r="61" spans="2:8" ht="45.75" customHeight="1" x14ac:dyDescent="0.2">
      <c r="B61" s="123"/>
      <c r="C61" s="1203"/>
      <c r="D61" s="1204"/>
      <c r="E61" s="1205"/>
      <c r="F61" s="358"/>
      <c r="G61" s="358"/>
      <c r="H61" s="359"/>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2301</v>
      </c>
      <c r="G63" s="362">
        <v>2066</v>
      </c>
      <c r="H63" s="363">
        <v>1486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HvwOY18vHBfazCyZ8JxqxvtAQAhaIm7RwfZNZWbllqjs1/zmtHbNEWyTqNsqormdp9n0kRhy4vl4KicD5NnPg==" saltValue="CBDQZYIb/n2MeNmWqpkS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42563</v>
      </c>
      <c r="E3" s="144"/>
      <c r="F3" s="145">
        <v>84459</v>
      </c>
      <c r="G3" s="146"/>
      <c r="H3" s="147"/>
    </row>
    <row r="4" spans="1:8" x14ac:dyDescent="0.2">
      <c r="A4" s="148"/>
      <c r="B4" s="149"/>
      <c r="C4" s="150"/>
      <c r="D4" s="151">
        <v>33709</v>
      </c>
      <c r="E4" s="152"/>
      <c r="F4" s="153">
        <v>47314</v>
      </c>
      <c r="G4" s="154"/>
      <c r="H4" s="155"/>
    </row>
    <row r="5" spans="1:8" x14ac:dyDescent="0.2">
      <c r="A5" s="136" t="s">
        <v>519</v>
      </c>
      <c r="B5" s="141"/>
      <c r="C5" s="142"/>
      <c r="D5" s="143">
        <v>33613</v>
      </c>
      <c r="E5" s="144"/>
      <c r="F5" s="145">
        <v>76413</v>
      </c>
      <c r="G5" s="146"/>
      <c r="H5" s="147"/>
    </row>
    <row r="6" spans="1:8" x14ac:dyDescent="0.2">
      <c r="A6" s="148"/>
      <c r="B6" s="149"/>
      <c r="C6" s="150"/>
      <c r="D6" s="151">
        <v>28059</v>
      </c>
      <c r="E6" s="152"/>
      <c r="F6" s="153">
        <v>39658</v>
      </c>
      <c r="G6" s="154"/>
      <c r="H6" s="155"/>
    </row>
    <row r="7" spans="1:8" x14ac:dyDescent="0.2">
      <c r="A7" s="136" t="s">
        <v>520</v>
      </c>
      <c r="B7" s="141"/>
      <c r="C7" s="142"/>
      <c r="D7" s="143">
        <v>37919</v>
      </c>
      <c r="E7" s="144"/>
      <c r="F7" s="145">
        <v>66481</v>
      </c>
      <c r="G7" s="146"/>
      <c r="H7" s="147"/>
    </row>
    <row r="8" spans="1:8" x14ac:dyDescent="0.2">
      <c r="A8" s="148"/>
      <c r="B8" s="149"/>
      <c r="C8" s="150"/>
      <c r="D8" s="151">
        <v>28053</v>
      </c>
      <c r="E8" s="152"/>
      <c r="F8" s="153">
        <v>36120</v>
      </c>
      <c r="G8" s="154"/>
      <c r="H8" s="155"/>
    </row>
    <row r="9" spans="1:8" x14ac:dyDescent="0.2">
      <c r="A9" s="136" t="s">
        <v>521</v>
      </c>
      <c r="B9" s="141"/>
      <c r="C9" s="142"/>
      <c r="D9" s="143">
        <v>46459</v>
      </c>
      <c r="E9" s="144"/>
      <c r="F9" s="145">
        <v>67825</v>
      </c>
      <c r="G9" s="146"/>
      <c r="H9" s="147"/>
    </row>
    <row r="10" spans="1:8" x14ac:dyDescent="0.2">
      <c r="A10" s="148"/>
      <c r="B10" s="149"/>
      <c r="C10" s="150"/>
      <c r="D10" s="151">
        <v>30733</v>
      </c>
      <c r="E10" s="152"/>
      <c r="F10" s="153">
        <v>39417</v>
      </c>
      <c r="G10" s="154"/>
      <c r="H10" s="155"/>
    </row>
    <row r="11" spans="1:8" x14ac:dyDescent="0.2">
      <c r="A11" s="136" t="s">
        <v>522</v>
      </c>
      <c r="B11" s="141"/>
      <c r="C11" s="142"/>
      <c r="D11" s="143">
        <v>76715</v>
      </c>
      <c r="E11" s="144"/>
      <c r="F11" s="145">
        <v>81158</v>
      </c>
      <c r="G11" s="146"/>
      <c r="H11" s="147"/>
    </row>
    <row r="12" spans="1:8" x14ac:dyDescent="0.2">
      <c r="A12" s="148"/>
      <c r="B12" s="149"/>
      <c r="C12" s="156"/>
      <c r="D12" s="151">
        <v>41077</v>
      </c>
      <c r="E12" s="152"/>
      <c r="F12" s="153">
        <v>45320</v>
      </c>
      <c r="G12" s="154"/>
      <c r="H12" s="155"/>
    </row>
    <row r="13" spans="1:8" x14ac:dyDescent="0.2">
      <c r="A13" s="136"/>
      <c r="B13" s="141"/>
      <c r="C13" s="157"/>
      <c r="D13" s="158">
        <v>47454</v>
      </c>
      <c r="E13" s="159"/>
      <c r="F13" s="160">
        <v>75267</v>
      </c>
      <c r="G13" s="161"/>
      <c r="H13" s="147"/>
    </row>
    <row r="14" spans="1:8" x14ac:dyDescent="0.2">
      <c r="A14" s="148"/>
      <c r="B14" s="149"/>
      <c r="C14" s="150"/>
      <c r="D14" s="151">
        <v>32326</v>
      </c>
      <c r="E14" s="152"/>
      <c r="F14" s="153">
        <v>41566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11.28</v>
      </c>
      <c r="C19" s="162">
        <f>ROUND(VALUE(SUBSTITUTE(実質収支比率等に係る経年分析!G$48,"▲","-")),2)</f>
        <v>9.74</v>
      </c>
      <c r="D19" s="162">
        <f>ROUND(VALUE(SUBSTITUTE(実質収支比率等に係る経年分析!H$48,"▲","-")),2)</f>
        <v>7.43</v>
      </c>
      <c r="E19" s="162">
        <f>ROUND(VALUE(SUBSTITUTE(実質収支比率等に係る経年分析!I$48,"▲","-")),2)</f>
        <v>8.58</v>
      </c>
      <c r="F19" s="162">
        <f>ROUND(VALUE(SUBSTITUTE(実質収支比率等に係る経年分析!J$48,"▲","-")),2)</f>
        <v>9.93</v>
      </c>
    </row>
    <row r="20" spans="1:11" x14ac:dyDescent="0.2">
      <c r="A20" s="162" t="s">
        <v>53</v>
      </c>
      <c r="B20" s="162">
        <f>ROUND(VALUE(SUBSTITUTE(実質収支比率等に係る経年分析!F$47,"▲","-")),2)</f>
        <v>16.489999999999998</v>
      </c>
      <c r="C20" s="162">
        <f>ROUND(VALUE(SUBSTITUTE(実質収支比率等に係る経年分析!G$47,"▲","-")),2)</f>
        <v>20.57</v>
      </c>
      <c r="D20" s="162">
        <f>ROUND(VALUE(SUBSTITUTE(実質収支比率等に係る経年分析!H$47,"▲","-")),2)</f>
        <v>21.35</v>
      </c>
      <c r="E20" s="162">
        <f>ROUND(VALUE(SUBSTITUTE(実質収支比率等に係る経年分析!I$47,"▲","-")),2)</f>
        <v>18</v>
      </c>
      <c r="F20" s="162">
        <f>ROUND(VALUE(SUBSTITUTE(実質収支比率等に係る経年分析!J$47,"▲","-")),2)</f>
        <v>11.61</v>
      </c>
    </row>
    <row r="21" spans="1:11" x14ac:dyDescent="0.2">
      <c r="A21" s="162" t="s">
        <v>54</v>
      </c>
      <c r="B21" s="162">
        <f>IF(ISNUMBER(VALUE(SUBSTITUTE(実質収支比率等に係る経年分析!F$49,"▲","-"))),ROUND(VALUE(SUBSTITUTE(実質収支比率等に係る経年分析!F$49,"▲","-")),2),NA())</f>
        <v>6.26</v>
      </c>
      <c r="C21" s="162">
        <f>IF(ISNUMBER(VALUE(SUBSTITUTE(実質収支比率等に係る経年分析!G$49,"▲","-"))),ROUND(VALUE(SUBSTITUTE(実質収支比率等に係る経年分析!G$49,"▲","-")),2),NA())</f>
        <v>3.8</v>
      </c>
      <c r="D21" s="162">
        <f>IF(ISNUMBER(VALUE(SUBSTITUTE(実質収支比率等に係る経年分析!H$49,"▲","-"))),ROUND(VALUE(SUBSTITUTE(実質収支比率等に係る経年分析!H$49,"▲","-")),2),NA())</f>
        <v>-2.68</v>
      </c>
      <c r="E21" s="162">
        <f>IF(ISNUMBER(VALUE(SUBSTITUTE(実質収支比率等に係る経年分析!I$49,"▲","-"))),ROUND(VALUE(SUBSTITUTE(実質収支比率等に係る経年分析!I$49,"▲","-")),2),NA())</f>
        <v>-1.88</v>
      </c>
      <c r="F21" s="162">
        <f>IF(ISNUMBER(VALUE(SUBSTITUTE(実質収支比率等に係る経年分析!J$49,"▲","-"))),ROUND(VALUE(SUBSTITUTE(実質収支比率等に係る経年分析!J$49,"▲","-")),2),NA())</f>
        <v>-4.6900000000000004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1.53</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1.38</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9.0500000000000007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538</v>
      </c>
      <c r="E42" s="164"/>
      <c r="F42" s="164"/>
      <c r="G42" s="164">
        <f>'実質公債費比率（分子）の構造'!L$52</f>
        <v>522</v>
      </c>
      <c r="H42" s="164"/>
      <c r="I42" s="164"/>
      <c r="J42" s="164">
        <f>'実質公債費比率（分子）の構造'!M$52</f>
        <v>506</v>
      </c>
      <c r="K42" s="164"/>
      <c r="L42" s="164"/>
      <c r="M42" s="164">
        <f>'実質公債費比率（分子）の構造'!N$52</f>
        <v>496</v>
      </c>
      <c r="N42" s="164"/>
      <c r="O42" s="164"/>
      <c r="P42" s="164">
        <f>'実質公債費比率（分子）の構造'!O$52</f>
        <v>482</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21</v>
      </c>
      <c r="C45" s="164"/>
      <c r="D45" s="164"/>
      <c r="E45" s="164">
        <f>'実質公債費比率（分子）の構造'!L$49</f>
        <v>27</v>
      </c>
      <c r="F45" s="164"/>
      <c r="G45" s="164"/>
      <c r="H45" s="164">
        <f>'実質公債費比率（分子）の構造'!M$49</f>
        <v>26</v>
      </c>
      <c r="I45" s="164"/>
      <c r="J45" s="164"/>
      <c r="K45" s="164">
        <f>'実質公債費比率（分子）の構造'!N$49</f>
        <v>25</v>
      </c>
      <c r="L45" s="164"/>
      <c r="M45" s="164"/>
      <c r="N45" s="164">
        <f>'実質公債費比率（分子）の構造'!O$49</f>
        <v>29</v>
      </c>
      <c r="O45" s="164"/>
      <c r="P45" s="164"/>
    </row>
    <row r="46" spans="1:16" x14ac:dyDescent="0.2">
      <c r="A46" s="164" t="s">
        <v>64</v>
      </c>
      <c r="B46" s="164">
        <f>'実質公債費比率（分子）の構造'!K$48</f>
        <v>72</v>
      </c>
      <c r="C46" s="164"/>
      <c r="D46" s="164"/>
      <c r="E46" s="164">
        <f>'実質公債費比率（分子）の構造'!L$48</f>
        <v>71</v>
      </c>
      <c r="F46" s="164"/>
      <c r="G46" s="164"/>
      <c r="H46" s="164">
        <f>'実質公債費比率（分子）の構造'!M$48</f>
        <v>58</v>
      </c>
      <c r="I46" s="164"/>
      <c r="J46" s="164"/>
      <c r="K46" s="164">
        <f>'実質公債費比率（分子）の構造'!N$48</f>
        <v>111</v>
      </c>
      <c r="L46" s="164"/>
      <c r="M46" s="164"/>
      <c r="N46" s="164">
        <f>'実質公債費比率（分子）の構造'!O$48</f>
        <v>103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604</v>
      </c>
      <c r="C49" s="164"/>
      <c r="D49" s="164"/>
      <c r="E49" s="164">
        <f>'実質公債費比率（分子）の構造'!L$45</f>
        <v>581</v>
      </c>
      <c r="F49" s="164"/>
      <c r="G49" s="164"/>
      <c r="H49" s="164">
        <f>'実質公債費比率（分子）の構造'!M$45</f>
        <v>627</v>
      </c>
      <c r="I49" s="164"/>
      <c r="J49" s="164"/>
      <c r="K49" s="164">
        <f>'実質公債費比率（分子）の構造'!N$45</f>
        <v>615</v>
      </c>
      <c r="L49" s="164"/>
      <c r="M49" s="164"/>
      <c r="N49" s="164">
        <f>'実質公債費比率（分子）の構造'!O$45</f>
        <v>617</v>
      </c>
      <c r="O49" s="164"/>
      <c r="P49" s="164"/>
    </row>
    <row r="50" spans="1:16" x14ac:dyDescent="0.2">
      <c r="A50" s="164" t="s">
        <v>67</v>
      </c>
      <c r="B50" s="164" t="e">
        <f>NA()</f>
        <v>#N/A</v>
      </c>
      <c r="C50" s="164">
        <f>IF(ISNUMBER('実質公債費比率（分子）の構造'!K$53),'実質公債費比率（分子）の構造'!K$53,NA())</f>
        <v>159</v>
      </c>
      <c r="D50" s="164" t="e">
        <f>NA()</f>
        <v>#N/A</v>
      </c>
      <c r="E50" s="164" t="e">
        <f>NA()</f>
        <v>#N/A</v>
      </c>
      <c r="F50" s="164">
        <f>IF(ISNUMBER('実質公債費比率（分子）の構造'!L$53),'実質公債費比率（分子）の構造'!L$53,NA())</f>
        <v>157</v>
      </c>
      <c r="G50" s="164" t="e">
        <f>NA()</f>
        <v>#N/A</v>
      </c>
      <c r="H50" s="164" t="e">
        <f>NA()</f>
        <v>#N/A</v>
      </c>
      <c r="I50" s="164">
        <f>IF(ISNUMBER('実質公債費比率（分子）の構造'!M$53),'実質公債費比率（分子）の構造'!M$53,NA())</f>
        <v>205</v>
      </c>
      <c r="J50" s="164" t="e">
        <f>NA()</f>
        <v>#N/A</v>
      </c>
      <c r="K50" s="164" t="e">
        <f>NA()</f>
        <v>#N/A</v>
      </c>
      <c r="L50" s="164">
        <f>IF(ISNUMBER('実質公債費比率（分子）の構造'!N$53),'実質公債費比率（分子）の構造'!N$53,NA())</f>
        <v>255</v>
      </c>
      <c r="M50" s="164" t="e">
        <f>NA()</f>
        <v>#N/A</v>
      </c>
      <c r="N50" s="164" t="e">
        <f>NA()</f>
        <v>#N/A</v>
      </c>
      <c r="O50" s="164">
        <f>IF(ISNUMBER('実質公債費比率（分子）の構造'!O$53),'実質公債費比率（分子）の構造'!O$53,NA())</f>
        <v>267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6012</v>
      </c>
      <c r="E56" s="163"/>
      <c r="F56" s="163"/>
      <c r="G56" s="163">
        <f>'将来負担比率（分子）の構造'!J$52</f>
        <v>5955</v>
      </c>
      <c r="H56" s="163"/>
      <c r="I56" s="163"/>
      <c r="J56" s="163">
        <f>'将来負担比率（分子）の構造'!K$52</f>
        <v>5738</v>
      </c>
      <c r="K56" s="163"/>
      <c r="L56" s="163"/>
      <c r="M56" s="163">
        <f>'将来負担比率（分子）の構造'!L$52</f>
        <v>5430</v>
      </c>
      <c r="N56" s="163"/>
      <c r="O56" s="163"/>
      <c r="P56" s="163">
        <f>'将来負担比率（分子）の構造'!M$52</f>
        <v>5348</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2105</v>
      </c>
      <c r="E58" s="163"/>
      <c r="F58" s="163"/>
      <c r="G58" s="163">
        <f>'将来負担比率（分子）の構造'!J$50</f>
        <v>2778</v>
      </c>
      <c r="H58" s="163"/>
      <c r="I58" s="163"/>
      <c r="J58" s="163">
        <f>'将来負担比率（分子）の構造'!K$50</f>
        <v>2881</v>
      </c>
      <c r="K58" s="163"/>
      <c r="L58" s="163"/>
      <c r="M58" s="163">
        <f>'将来負担比率（分子）の構造'!L$50</f>
        <v>2546</v>
      </c>
      <c r="N58" s="163"/>
      <c r="O58" s="163"/>
      <c r="P58" s="163">
        <f>'将来負担比率（分子）の構造'!M$50</f>
        <v>1873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1336</v>
      </c>
      <c r="C62" s="163"/>
      <c r="D62" s="163"/>
      <c r="E62" s="163">
        <f>'将来負担比率（分子）の構造'!J$45</f>
        <v>1324</v>
      </c>
      <c r="F62" s="163"/>
      <c r="G62" s="163"/>
      <c r="H62" s="163">
        <f>'将来負担比率（分子）の構造'!K$45</f>
        <v>1325</v>
      </c>
      <c r="I62" s="163"/>
      <c r="J62" s="163"/>
      <c r="K62" s="163">
        <f>'将来負担比率（分子）の構造'!L$45</f>
        <v>1313</v>
      </c>
      <c r="L62" s="163"/>
      <c r="M62" s="163"/>
      <c r="N62" s="163">
        <f>'将来負担比率（分子）の構造'!M$45</f>
        <v>1336</v>
      </c>
      <c r="O62" s="163"/>
      <c r="P62" s="163"/>
    </row>
    <row r="63" spans="1:16" x14ac:dyDescent="0.2">
      <c r="A63" s="163" t="s">
        <v>34</v>
      </c>
      <c r="B63" s="163">
        <f>'将来負担比率（分子）の構造'!I$44</f>
        <v>287</v>
      </c>
      <c r="C63" s="163"/>
      <c r="D63" s="163"/>
      <c r="E63" s="163">
        <f>'将来負担比率（分子）の構造'!J$44</f>
        <v>306</v>
      </c>
      <c r="F63" s="163"/>
      <c r="G63" s="163"/>
      <c r="H63" s="163">
        <f>'将来負担比率（分子）の構造'!K$44</f>
        <v>303</v>
      </c>
      <c r="I63" s="163"/>
      <c r="J63" s="163"/>
      <c r="K63" s="163">
        <f>'将来負担比率（分子）の構造'!L$44</f>
        <v>318</v>
      </c>
      <c r="L63" s="163"/>
      <c r="M63" s="163"/>
      <c r="N63" s="163">
        <f>'将来負担比率（分子）の構造'!M$44</f>
        <v>428</v>
      </c>
      <c r="O63" s="163"/>
      <c r="P63" s="163"/>
    </row>
    <row r="64" spans="1:16" x14ac:dyDescent="0.2">
      <c r="A64" s="163" t="s">
        <v>33</v>
      </c>
      <c r="B64" s="163">
        <f>'将来負担比率（分子）の構造'!I$43</f>
        <v>1602</v>
      </c>
      <c r="C64" s="163"/>
      <c r="D64" s="163"/>
      <c r="E64" s="163">
        <f>'将来負担比率（分子）の構造'!J$43</f>
        <v>1101</v>
      </c>
      <c r="F64" s="163"/>
      <c r="G64" s="163"/>
      <c r="H64" s="163">
        <f>'将来負担比率（分子）の構造'!K$43</f>
        <v>861</v>
      </c>
      <c r="I64" s="163"/>
      <c r="J64" s="163"/>
      <c r="K64" s="163">
        <f>'将来負担比率（分子）の構造'!L$43</f>
        <v>1051</v>
      </c>
      <c r="L64" s="163"/>
      <c r="M64" s="163"/>
      <c r="N64" s="163">
        <f>'将来負担比率（分子）の構造'!M$43</f>
        <v>1188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6312</v>
      </c>
      <c r="C66" s="163"/>
      <c r="D66" s="163"/>
      <c r="E66" s="163">
        <f>'将来負担比率（分子）の構造'!J$41</f>
        <v>6126</v>
      </c>
      <c r="F66" s="163"/>
      <c r="G66" s="163"/>
      <c r="H66" s="163">
        <f>'将来負担比率（分子）の構造'!K$41</f>
        <v>5775</v>
      </c>
      <c r="I66" s="163"/>
      <c r="J66" s="163"/>
      <c r="K66" s="163">
        <f>'将来負担比率（分子）の構造'!L$41</f>
        <v>5390</v>
      </c>
      <c r="L66" s="163"/>
      <c r="M66" s="163"/>
      <c r="N66" s="163">
        <f>'将来負担比率（分子）の構造'!M$41</f>
        <v>5316</v>
      </c>
      <c r="O66" s="163"/>
      <c r="P66" s="163"/>
    </row>
    <row r="67" spans="1:16" x14ac:dyDescent="0.2">
      <c r="A67" s="163" t="s">
        <v>71</v>
      </c>
      <c r="B67" s="163" t="e">
        <f>NA()</f>
        <v>#N/A</v>
      </c>
      <c r="C67" s="163">
        <f>IF(ISNUMBER('将来負担比率（分子）の構造'!I$53), IF('将来負担比率（分子）の構造'!I$53 &lt; 0, 0, '将来負担比率（分子）の構造'!I$53), NA())</f>
        <v>1420</v>
      </c>
      <c r="D67" s="163" t="e">
        <f>NA()</f>
        <v>#N/A</v>
      </c>
      <c r="E67" s="163" t="e">
        <f>NA()</f>
        <v>#N/A</v>
      </c>
      <c r="F67" s="163">
        <f>IF(ISNUMBER('将来負担比率（分子）の構造'!J$53), IF('将来負担比率（分子）の構造'!J$53 &lt; 0, 0, '将来負担比率（分子）の構造'!J$53), NA())</f>
        <v>124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95</v>
      </c>
      <c r="M67" s="163" t="e">
        <f>NA()</f>
        <v>#N/A</v>
      </c>
      <c r="N67" s="163" t="e">
        <f>NA()</f>
        <v>#N/A</v>
      </c>
      <c r="O67" s="163">
        <f>IF(ISNUMBER('将来負担比率（分子）の構造'!M$53), IF('将来負担比率（分子）の構造'!M$53 &lt; 0, 0, '将来負担比率（分子）の構造'!M$53), NA())</f>
        <v>1047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1149</v>
      </c>
      <c r="C72" s="167">
        <f>基金残高に係る経年分析!G55</f>
        <v>979</v>
      </c>
      <c r="D72" s="167">
        <f>基金残高に係る経年分析!H55</f>
        <v>640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1153</v>
      </c>
      <c r="C74" s="167">
        <f>基金残高に係る経年分析!G57</f>
        <v>1086</v>
      </c>
      <c r="D74" s="167">
        <f>基金残高に係る経年分析!H57</f>
        <v>846</v>
      </c>
    </row>
  </sheetData>
  <sheetProtection algorithmName="SHA-512" hashValue="FklbSmydvlJ8GjmtzoI0uCDb5fn/yEGfUEGjD5igd259dvC+OvMt/Kytk9Cmyu7MzlABDhsKuLloMXBNV04b/A==" saltValue="iZk6Eyp5FvUgHa201xmc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3386345</v>
      </c>
      <c r="S5" s="677"/>
      <c r="T5" s="677"/>
      <c r="U5" s="677"/>
      <c r="V5" s="677"/>
      <c r="W5" s="677"/>
      <c r="X5" s="677"/>
      <c r="Y5" s="702"/>
      <c r="Z5" s="715">
        <v>35.799999999999997</v>
      </c>
      <c r="AA5" s="715"/>
      <c r="AB5" s="715"/>
      <c r="AC5" s="715"/>
      <c r="AD5" s="716">
        <v>3386345</v>
      </c>
      <c r="AE5" s="716"/>
      <c r="AF5" s="716"/>
      <c r="AG5" s="716"/>
      <c r="AH5" s="716"/>
      <c r="AI5" s="716"/>
      <c r="AJ5" s="716"/>
      <c r="AK5" s="716"/>
      <c r="AL5" s="703">
        <v>60</v>
      </c>
      <c r="AM5" s="685"/>
      <c r="AN5" s="685"/>
      <c r="AO5" s="704"/>
      <c r="AP5" s="679" t="s">
        <v>217</v>
      </c>
      <c r="AQ5" s="680"/>
      <c r="AR5" s="680"/>
      <c r="AS5" s="680"/>
      <c r="AT5" s="680"/>
      <c r="AU5" s="680"/>
      <c r="AV5" s="680"/>
      <c r="AW5" s="680"/>
      <c r="AX5" s="680"/>
      <c r="AY5" s="680"/>
      <c r="AZ5" s="680"/>
      <c r="BA5" s="680"/>
      <c r="BB5" s="680"/>
      <c r="BC5" s="680"/>
      <c r="BD5" s="680"/>
      <c r="BE5" s="680"/>
      <c r="BF5" s="681"/>
      <c r="BG5" s="621">
        <v>3386345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119201</v>
      </c>
      <c r="S6" s="622"/>
      <c r="T6" s="622"/>
      <c r="U6" s="622"/>
      <c r="V6" s="622"/>
      <c r="W6" s="622"/>
      <c r="X6" s="622"/>
      <c r="Y6" s="623"/>
      <c r="Z6" s="659">
        <v>1.3</v>
      </c>
      <c r="AA6" s="659"/>
      <c r="AB6" s="659"/>
      <c r="AC6" s="659"/>
      <c r="AD6" s="660">
        <v>119201</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3386345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94463</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94463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1083</v>
      </c>
      <c r="S7" s="622"/>
      <c r="T7" s="622"/>
      <c r="U7" s="622"/>
      <c r="V7" s="622"/>
      <c r="W7" s="622"/>
      <c r="X7" s="622"/>
      <c r="Y7" s="623"/>
      <c r="Z7" s="659">
        <v>0</v>
      </c>
      <c r="AA7" s="659"/>
      <c r="AB7" s="659"/>
      <c r="AC7" s="659"/>
      <c r="AD7" s="660">
        <v>1083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1175583</v>
      </c>
      <c r="BH7" s="622"/>
      <c r="BI7" s="622"/>
      <c r="BJ7" s="622"/>
      <c r="BK7" s="622"/>
      <c r="BL7" s="622"/>
      <c r="BM7" s="622"/>
      <c r="BN7" s="623"/>
      <c r="BO7" s="659">
        <v>34.700000000000003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1024374</v>
      </c>
      <c r="CS7" s="622"/>
      <c r="CT7" s="622"/>
      <c r="CU7" s="622"/>
      <c r="CV7" s="622"/>
      <c r="CW7" s="622"/>
      <c r="CX7" s="622"/>
      <c r="CY7" s="623"/>
      <c r="CZ7" s="659">
        <v>11.6</v>
      </c>
      <c r="DA7" s="659"/>
      <c r="DB7" s="659"/>
      <c r="DC7" s="659"/>
      <c r="DD7" s="627">
        <v>32365</v>
      </c>
      <c r="DE7" s="622"/>
      <c r="DF7" s="622"/>
      <c r="DG7" s="622"/>
      <c r="DH7" s="622"/>
      <c r="DI7" s="622"/>
      <c r="DJ7" s="622"/>
      <c r="DK7" s="622"/>
      <c r="DL7" s="622"/>
      <c r="DM7" s="622"/>
      <c r="DN7" s="622"/>
      <c r="DO7" s="622"/>
      <c r="DP7" s="623"/>
      <c r="DQ7" s="627">
        <v>866184</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20547</v>
      </c>
      <c r="S8" s="622"/>
      <c r="T8" s="622"/>
      <c r="U8" s="622"/>
      <c r="V8" s="622"/>
      <c r="W8" s="622"/>
      <c r="X8" s="622"/>
      <c r="Y8" s="623"/>
      <c r="Z8" s="659">
        <v>0.2</v>
      </c>
      <c r="AA8" s="659"/>
      <c r="AB8" s="659"/>
      <c r="AC8" s="659"/>
      <c r="AD8" s="660">
        <v>20547</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31527</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2904406</v>
      </c>
      <c r="CS8" s="622"/>
      <c r="CT8" s="622"/>
      <c r="CU8" s="622"/>
      <c r="CV8" s="622"/>
      <c r="CW8" s="622"/>
      <c r="CX8" s="622"/>
      <c r="CY8" s="623"/>
      <c r="CZ8" s="659">
        <v>32.9</v>
      </c>
      <c r="DA8" s="659"/>
      <c r="DB8" s="659"/>
      <c r="DC8" s="659"/>
      <c r="DD8" s="627">
        <v>2368</v>
      </c>
      <c r="DE8" s="622"/>
      <c r="DF8" s="622"/>
      <c r="DG8" s="622"/>
      <c r="DH8" s="622"/>
      <c r="DI8" s="622"/>
      <c r="DJ8" s="622"/>
      <c r="DK8" s="622"/>
      <c r="DL8" s="622"/>
      <c r="DM8" s="622"/>
      <c r="DN8" s="622"/>
      <c r="DO8" s="622"/>
      <c r="DP8" s="623"/>
      <c r="DQ8" s="627">
        <v>1828828</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29456</v>
      </c>
      <c r="S9" s="622"/>
      <c r="T9" s="622"/>
      <c r="U9" s="622"/>
      <c r="V9" s="622"/>
      <c r="W9" s="622"/>
      <c r="X9" s="622"/>
      <c r="Y9" s="623"/>
      <c r="Z9" s="659">
        <v>0.3</v>
      </c>
      <c r="AA9" s="659"/>
      <c r="AB9" s="659"/>
      <c r="AC9" s="659"/>
      <c r="AD9" s="660">
        <v>29456</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881372</v>
      </c>
      <c r="BH9" s="622"/>
      <c r="BI9" s="622"/>
      <c r="BJ9" s="622"/>
      <c r="BK9" s="622"/>
      <c r="BL9" s="622"/>
      <c r="BM9" s="622"/>
      <c r="BN9" s="623"/>
      <c r="BO9" s="659">
        <v>26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786899</v>
      </c>
      <c r="CS9" s="622"/>
      <c r="CT9" s="622"/>
      <c r="CU9" s="622"/>
      <c r="CV9" s="622"/>
      <c r="CW9" s="622"/>
      <c r="CX9" s="622"/>
      <c r="CY9" s="623"/>
      <c r="CZ9" s="659">
        <v>8.9</v>
      </c>
      <c r="DA9" s="659"/>
      <c r="DB9" s="659"/>
      <c r="DC9" s="659"/>
      <c r="DD9" s="627">
        <v>3140</v>
      </c>
      <c r="DE9" s="622"/>
      <c r="DF9" s="622"/>
      <c r="DG9" s="622"/>
      <c r="DH9" s="622"/>
      <c r="DI9" s="622"/>
      <c r="DJ9" s="622"/>
      <c r="DK9" s="622"/>
      <c r="DL9" s="622"/>
      <c r="DM9" s="622"/>
      <c r="DN9" s="622"/>
      <c r="DO9" s="622"/>
      <c r="DP9" s="623"/>
      <c r="DQ9" s="627">
        <v>659576</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93791</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167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167</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548450</v>
      </c>
      <c r="S11" s="622"/>
      <c r="T11" s="622"/>
      <c r="U11" s="622"/>
      <c r="V11" s="622"/>
      <c r="W11" s="622"/>
      <c r="X11" s="622"/>
      <c r="Y11" s="623"/>
      <c r="Z11" s="624">
        <v>5.8</v>
      </c>
      <c r="AA11" s="625"/>
      <c r="AB11" s="625"/>
      <c r="AC11" s="626"/>
      <c r="AD11" s="627">
        <v>548450</v>
      </c>
      <c r="AE11" s="622"/>
      <c r="AF11" s="622"/>
      <c r="AG11" s="622"/>
      <c r="AH11" s="622"/>
      <c r="AI11" s="622"/>
      <c r="AJ11" s="622"/>
      <c r="AK11" s="623"/>
      <c r="AL11" s="624">
        <v>9.6999999999999993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168893</v>
      </c>
      <c r="BH11" s="622"/>
      <c r="BI11" s="622"/>
      <c r="BJ11" s="622"/>
      <c r="BK11" s="622"/>
      <c r="BL11" s="622"/>
      <c r="BM11" s="622"/>
      <c r="BN11" s="623"/>
      <c r="BO11" s="659">
        <v>5</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251334</v>
      </c>
      <c r="CS11" s="622"/>
      <c r="CT11" s="622"/>
      <c r="CU11" s="622"/>
      <c r="CV11" s="622"/>
      <c r="CW11" s="622"/>
      <c r="CX11" s="622"/>
      <c r="CY11" s="623"/>
      <c r="CZ11" s="659">
        <v>2.8</v>
      </c>
      <c r="DA11" s="659"/>
      <c r="DB11" s="659"/>
      <c r="DC11" s="659"/>
      <c r="DD11" s="627">
        <v>81316</v>
      </c>
      <c r="DE11" s="622"/>
      <c r="DF11" s="622"/>
      <c r="DG11" s="622"/>
      <c r="DH11" s="622"/>
      <c r="DI11" s="622"/>
      <c r="DJ11" s="622"/>
      <c r="DK11" s="622"/>
      <c r="DL11" s="622"/>
      <c r="DM11" s="622"/>
      <c r="DN11" s="622"/>
      <c r="DO11" s="622"/>
      <c r="DP11" s="623"/>
      <c r="DQ11" s="627">
        <v>191375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1945337</v>
      </c>
      <c r="BH12" s="622"/>
      <c r="BI12" s="622"/>
      <c r="BJ12" s="622"/>
      <c r="BK12" s="622"/>
      <c r="BL12" s="622"/>
      <c r="BM12" s="622"/>
      <c r="BN12" s="623"/>
      <c r="BO12" s="659">
        <v>57.4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26685</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26685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1945337</v>
      </c>
      <c r="BH13" s="622"/>
      <c r="BI13" s="622"/>
      <c r="BJ13" s="622"/>
      <c r="BK13" s="622"/>
      <c r="BL13" s="622"/>
      <c r="BM13" s="622"/>
      <c r="BN13" s="623"/>
      <c r="BO13" s="659">
        <v>57.4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802872</v>
      </c>
      <c r="CS13" s="622"/>
      <c r="CT13" s="622"/>
      <c r="CU13" s="622"/>
      <c r="CV13" s="622"/>
      <c r="CW13" s="622"/>
      <c r="CX13" s="622"/>
      <c r="CY13" s="623"/>
      <c r="CZ13" s="659">
        <v>9.1</v>
      </c>
      <c r="DA13" s="659"/>
      <c r="DB13" s="659"/>
      <c r="DC13" s="659"/>
      <c r="DD13" s="627">
        <v>387097</v>
      </c>
      <c r="DE13" s="622"/>
      <c r="DF13" s="622"/>
      <c r="DG13" s="622"/>
      <c r="DH13" s="622"/>
      <c r="DI13" s="622"/>
      <c r="DJ13" s="622"/>
      <c r="DK13" s="622"/>
      <c r="DL13" s="622"/>
      <c r="DM13" s="622"/>
      <c r="DN13" s="622"/>
      <c r="DO13" s="622"/>
      <c r="DP13" s="623"/>
      <c r="DQ13" s="627">
        <v>712319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87664</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665431</v>
      </c>
      <c r="CS14" s="622"/>
      <c r="CT14" s="622"/>
      <c r="CU14" s="622"/>
      <c r="CV14" s="622"/>
      <c r="CW14" s="622"/>
      <c r="CX14" s="622"/>
      <c r="CY14" s="623"/>
      <c r="CZ14" s="659">
        <v>7.5</v>
      </c>
      <c r="DA14" s="659"/>
      <c r="DB14" s="659"/>
      <c r="DC14" s="659"/>
      <c r="DD14" s="627">
        <v>76514</v>
      </c>
      <c r="DE14" s="622"/>
      <c r="DF14" s="622"/>
      <c r="DG14" s="622"/>
      <c r="DH14" s="622"/>
      <c r="DI14" s="622"/>
      <c r="DJ14" s="622"/>
      <c r="DK14" s="622"/>
      <c r="DL14" s="622"/>
      <c r="DM14" s="622"/>
      <c r="DN14" s="622"/>
      <c r="DO14" s="622"/>
      <c r="DP14" s="623"/>
      <c r="DQ14" s="627">
        <v>590156</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26560</v>
      </c>
      <c r="S15" s="622"/>
      <c r="T15" s="622"/>
      <c r="U15" s="622"/>
      <c r="V15" s="622"/>
      <c r="W15" s="622"/>
      <c r="X15" s="622"/>
      <c r="Y15" s="623"/>
      <c r="Z15" s="659">
        <v>0.3</v>
      </c>
      <c r="AA15" s="659"/>
      <c r="AB15" s="659"/>
      <c r="AC15" s="659"/>
      <c r="AD15" s="660">
        <v>26560</v>
      </c>
      <c r="AE15" s="660"/>
      <c r="AF15" s="660"/>
      <c r="AG15" s="660"/>
      <c r="AH15" s="660"/>
      <c r="AI15" s="660"/>
      <c r="AJ15" s="660"/>
      <c r="AK15" s="660"/>
      <c r="AL15" s="624">
        <v>0.5</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177761</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1667681</v>
      </c>
      <c r="CS15" s="622"/>
      <c r="CT15" s="622"/>
      <c r="CU15" s="622"/>
      <c r="CV15" s="622"/>
      <c r="CW15" s="622"/>
      <c r="CX15" s="622"/>
      <c r="CY15" s="623"/>
      <c r="CZ15" s="659">
        <v>18.899999999999999</v>
      </c>
      <c r="DA15" s="659"/>
      <c r="DB15" s="659"/>
      <c r="DC15" s="659"/>
      <c r="DD15" s="627">
        <v>849546</v>
      </c>
      <c r="DE15" s="622"/>
      <c r="DF15" s="622"/>
      <c r="DG15" s="622"/>
      <c r="DH15" s="622"/>
      <c r="DI15" s="622"/>
      <c r="DJ15" s="622"/>
      <c r="DK15" s="622"/>
      <c r="DL15" s="622"/>
      <c r="DM15" s="622"/>
      <c r="DN15" s="622"/>
      <c r="DO15" s="622"/>
      <c r="DP15" s="623"/>
      <c r="DQ15" s="627">
        <v>771778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66472</v>
      </c>
      <c r="S16" s="622"/>
      <c r="T16" s="622"/>
      <c r="U16" s="622"/>
      <c r="V16" s="622"/>
      <c r="W16" s="622"/>
      <c r="X16" s="622"/>
      <c r="Y16" s="623"/>
      <c r="Z16" s="659">
        <v>0.7</v>
      </c>
      <c r="AA16" s="659"/>
      <c r="AB16" s="659"/>
      <c r="AC16" s="659"/>
      <c r="AD16" s="660">
        <v>66472</v>
      </c>
      <c r="AE16" s="660"/>
      <c r="AF16" s="660"/>
      <c r="AG16" s="660"/>
      <c r="AH16" s="660"/>
      <c r="AI16" s="660"/>
      <c r="AJ16" s="660"/>
      <c r="AK16" s="660"/>
      <c r="AL16" s="624">
        <v>1.2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97386</v>
      </c>
      <c r="S17" s="622"/>
      <c r="T17" s="622"/>
      <c r="U17" s="622"/>
      <c r="V17" s="622"/>
      <c r="W17" s="622"/>
      <c r="X17" s="622"/>
      <c r="Y17" s="623"/>
      <c r="Z17" s="659">
        <v>1</v>
      </c>
      <c r="AA17" s="659"/>
      <c r="AB17" s="659"/>
      <c r="AC17" s="659"/>
      <c r="AD17" s="660">
        <v>97386</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616887</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616887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11738</v>
      </c>
      <c r="S18" s="622"/>
      <c r="T18" s="622"/>
      <c r="U18" s="622"/>
      <c r="V18" s="622"/>
      <c r="W18" s="622"/>
      <c r="X18" s="622"/>
      <c r="Y18" s="623"/>
      <c r="Z18" s="659">
        <v>0.1</v>
      </c>
      <c r="AA18" s="659"/>
      <c r="AB18" s="659"/>
      <c r="AC18" s="659"/>
      <c r="AD18" s="660">
        <v>11738</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83681</v>
      </c>
      <c r="S19" s="622"/>
      <c r="T19" s="622"/>
      <c r="U19" s="622"/>
      <c r="V19" s="622"/>
      <c r="W19" s="622"/>
      <c r="X19" s="622"/>
      <c r="Y19" s="623"/>
      <c r="Z19" s="659">
        <v>0.9</v>
      </c>
      <c r="AA19" s="659"/>
      <c r="AB19" s="659"/>
      <c r="AC19" s="659"/>
      <c r="AD19" s="660">
        <v>83681</v>
      </c>
      <c r="AE19" s="660"/>
      <c r="AF19" s="660"/>
      <c r="AG19" s="660"/>
      <c r="AH19" s="660"/>
      <c r="AI19" s="660"/>
      <c r="AJ19" s="660"/>
      <c r="AK19" s="660"/>
      <c r="AL19" s="624">
        <v>1.5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1967</v>
      </c>
      <c r="S20" s="622"/>
      <c r="T20" s="622"/>
      <c r="U20" s="622"/>
      <c r="V20" s="622"/>
      <c r="W20" s="622"/>
      <c r="X20" s="622"/>
      <c r="Y20" s="623"/>
      <c r="Z20" s="659">
        <v>0</v>
      </c>
      <c r="AA20" s="659"/>
      <c r="AB20" s="659"/>
      <c r="AC20" s="659"/>
      <c r="AD20" s="660">
        <v>1967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8841199</v>
      </c>
      <c r="CS20" s="622"/>
      <c r="CT20" s="622"/>
      <c r="CU20" s="622"/>
      <c r="CV20" s="622"/>
      <c r="CW20" s="622"/>
      <c r="CX20" s="622"/>
      <c r="CY20" s="623"/>
      <c r="CZ20" s="659">
        <v>100</v>
      </c>
      <c r="DA20" s="659"/>
      <c r="DB20" s="659"/>
      <c r="DC20" s="659"/>
      <c r="DD20" s="627">
        <v>1432346</v>
      </c>
      <c r="DE20" s="622"/>
      <c r="DF20" s="622"/>
      <c r="DG20" s="622"/>
      <c r="DH20" s="622"/>
      <c r="DI20" s="622"/>
      <c r="DJ20" s="622"/>
      <c r="DK20" s="622"/>
      <c r="DL20" s="622"/>
      <c r="DM20" s="622"/>
      <c r="DN20" s="622"/>
      <c r="DO20" s="622"/>
      <c r="DP20" s="623"/>
      <c r="DQ20" s="627">
        <v>6358418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1403392</v>
      </c>
      <c r="S21" s="622"/>
      <c r="T21" s="622"/>
      <c r="U21" s="622"/>
      <c r="V21" s="622"/>
      <c r="W21" s="622"/>
      <c r="X21" s="622"/>
      <c r="Y21" s="623"/>
      <c r="Z21" s="659">
        <v>14.8</v>
      </c>
      <c r="AA21" s="659"/>
      <c r="AB21" s="659"/>
      <c r="AC21" s="659"/>
      <c r="AD21" s="660">
        <v>1314184</v>
      </c>
      <c r="AE21" s="660"/>
      <c r="AF21" s="660"/>
      <c r="AG21" s="660"/>
      <c r="AH21" s="660"/>
      <c r="AI21" s="660"/>
      <c r="AJ21" s="660"/>
      <c r="AK21" s="660"/>
      <c r="AL21" s="624">
        <v>23.3</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1314184</v>
      </c>
      <c r="S22" s="622"/>
      <c r="T22" s="622"/>
      <c r="U22" s="622"/>
      <c r="V22" s="622"/>
      <c r="W22" s="622"/>
      <c r="X22" s="622"/>
      <c r="Y22" s="623"/>
      <c r="Z22" s="659">
        <v>13.9</v>
      </c>
      <c r="AA22" s="659"/>
      <c r="AB22" s="659"/>
      <c r="AC22" s="659"/>
      <c r="AD22" s="660">
        <v>1314184</v>
      </c>
      <c r="AE22" s="660"/>
      <c r="AF22" s="660"/>
      <c r="AG22" s="660"/>
      <c r="AH22" s="660"/>
      <c r="AI22" s="660"/>
      <c r="AJ22" s="660"/>
      <c r="AK22" s="660"/>
      <c r="AL22" s="624">
        <v>23.3</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89208</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3629868</v>
      </c>
      <c r="CS24" s="677"/>
      <c r="CT24" s="677"/>
      <c r="CU24" s="677"/>
      <c r="CV24" s="677"/>
      <c r="CW24" s="677"/>
      <c r="CX24" s="677"/>
      <c r="CY24" s="702"/>
      <c r="CZ24" s="703">
        <v>41.1</v>
      </c>
      <c r="DA24" s="685"/>
      <c r="DB24" s="685"/>
      <c r="DC24" s="705"/>
      <c r="DD24" s="701">
        <v>2686026</v>
      </c>
      <c r="DE24" s="677"/>
      <c r="DF24" s="677"/>
      <c r="DG24" s="677"/>
      <c r="DH24" s="677"/>
      <c r="DI24" s="677"/>
      <c r="DJ24" s="677"/>
      <c r="DK24" s="702"/>
      <c r="DL24" s="701">
        <v>2316111</v>
      </c>
      <c r="DM24" s="677"/>
      <c r="DN24" s="677"/>
      <c r="DO24" s="677"/>
      <c r="DP24" s="677"/>
      <c r="DQ24" s="677"/>
      <c r="DR24" s="677"/>
      <c r="DS24" s="677"/>
      <c r="DT24" s="677"/>
      <c r="DU24" s="677"/>
      <c r="DV24" s="702"/>
      <c r="DW24" s="703">
        <v>40.9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5698892</v>
      </c>
      <c r="S25" s="622"/>
      <c r="T25" s="622"/>
      <c r="U25" s="622"/>
      <c r="V25" s="622"/>
      <c r="W25" s="622"/>
      <c r="X25" s="622"/>
      <c r="Y25" s="623"/>
      <c r="Z25" s="659">
        <v>60.2</v>
      </c>
      <c r="AA25" s="659"/>
      <c r="AB25" s="659"/>
      <c r="AC25" s="659"/>
      <c r="AD25" s="660">
        <v>5609684</v>
      </c>
      <c r="AE25" s="660"/>
      <c r="AF25" s="660"/>
      <c r="AG25" s="660"/>
      <c r="AH25" s="660"/>
      <c r="AI25" s="660"/>
      <c r="AJ25" s="660"/>
      <c r="AK25" s="660"/>
      <c r="AL25" s="624">
        <v>99.4</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1555064</v>
      </c>
      <c r="CS25" s="634"/>
      <c r="CT25" s="634"/>
      <c r="CU25" s="634"/>
      <c r="CV25" s="634"/>
      <c r="CW25" s="634"/>
      <c r="CX25" s="634"/>
      <c r="CY25" s="635"/>
      <c r="CZ25" s="624">
        <v>17.600000000000001</v>
      </c>
      <c r="DA25" s="636"/>
      <c r="DB25" s="636"/>
      <c r="DC25" s="637"/>
      <c r="DD25" s="627">
        <v>1449144</v>
      </c>
      <c r="DE25" s="634"/>
      <c r="DF25" s="634"/>
      <c r="DG25" s="634"/>
      <c r="DH25" s="634"/>
      <c r="DI25" s="634"/>
      <c r="DJ25" s="634"/>
      <c r="DK25" s="635"/>
      <c r="DL25" s="627">
        <v>1297972</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3868</v>
      </c>
      <c r="S26" s="622"/>
      <c r="T26" s="622"/>
      <c r="U26" s="622"/>
      <c r="V26" s="622"/>
      <c r="W26" s="622"/>
      <c r="X26" s="622"/>
      <c r="Y26" s="623"/>
      <c r="Z26" s="659">
        <v>0</v>
      </c>
      <c r="AA26" s="659"/>
      <c r="AB26" s="659"/>
      <c r="AC26" s="659"/>
      <c r="AD26" s="660">
        <v>3868</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846272</v>
      </c>
      <c r="CS26" s="622"/>
      <c r="CT26" s="622"/>
      <c r="CU26" s="622"/>
      <c r="CV26" s="622"/>
      <c r="CW26" s="622"/>
      <c r="CX26" s="622"/>
      <c r="CY26" s="623"/>
      <c r="CZ26" s="624">
        <v>9.6</v>
      </c>
      <c r="DA26" s="636"/>
      <c r="DB26" s="636"/>
      <c r="DC26" s="637"/>
      <c r="DD26" s="627">
        <v>779020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3387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3386345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1457917</v>
      </c>
      <c r="CS27" s="634"/>
      <c r="CT27" s="634"/>
      <c r="CU27" s="634"/>
      <c r="CV27" s="634"/>
      <c r="CW27" s="634"/>
      <c r="CX27" s="634"/>
      <c r="CY27" s="635"/>
      <c r="CZ27" s="624">
        <v>16.5</v>
      </c>
      <c r="DA27" s="636"/>
      <c r="DB27" s="636"/>
      <c r="DC27" s="637"/>
      <c r="DD27" s="627">
        <v>619995</v>
      </c>
      <c r="DE27" s="634"/>
      <c r="DF27" s="634"/>
      <c r="DG27" s="634"/>
      <c r="DH27" s="634"/>
      <c r="DI27" s="634"/>
      <c r="DJ27" s="634"/>
      <c r="DK27" s="635"/>
      <c r="DL27" s="627">
        <v>401252</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34899</v>
      </c>
      <c r="S28" s="622"/>
      <c r="T28" s="622"/>
      <c r="U28" s="622"/>
      <c r="V28" s="622"/>
      <c r="W28" s="622"/>
      <c r="X28" s="622"/>
      <c r="Y28" s="623"/>
      <c r="Z28" s="659">
        <v>0.4</v>
      </c>
      <c r="AA28" s="659"/>
      <c r="AB28" s="659"/>
      <c r="AC28" s="659"/>
      <c r="AD28" s="660">
        <v>9839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616887</v>
      </c>
      <c r="CS28" s="622"/>
      <c r="CT28" s="622"/>
      <c r="CU28" s="622"/>
      <c r="CV28" s="622"/>
      <c r="CW28" s="622"/>
      <c r="CX28" s="622"/>
      <c r="CY28" s="623"/>
      <c r="CZ28" s="624">
        <v>7</v>
      </c>
      <c r="DA28" s="636"/>
      <c r="DB28" s="636"/>
      <c r="DC28" s="637"/>
      <c r="DD28" s="627">
        <v>616887</v>
      </c>
      <c r="DE28" s="622"/>
      <c r="DF28" s="622"/>
      <c r="DG28" s="622"/>
      <c r="DH28" s="622"/>
      <c r="DI28" s="622"/>
      <c r="DJ28" s="622"/>
      <c r="DK28" s="623"/>
      <c r="DL28" s="627">
        <v>616887</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41794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616743</v>
      </c>
      <c r="CS29" s="634"/>
      <c r="CT29" s="634"/>
      <c r="CU29" s="634"/>
      <c r="CV29" s="634"/>
      <c r="CW29" s="634"/>
      <c r="CX29" s="634"/>
      <c r="CY29" s="635"/>
      <c r="CZ29" s="624">
        <v>7</v>
      </c>
      <c r="DA29" s="636"/>
      <c r="DB29" s="636"/>
      <c r="DC29" s="637"/>
      <c r="DD29" s="627">
        <v>616743</v>
      </c>
      <c r="DE29" s="634"/>
      <c r="DF29" s="634"/>
      <c r="DG29" s="634"/>
      <c r="DH29" s="634"/>
      <c r="DI29" s="634"/>
      <c r="DJ29" s="634"/>
      <c r="DK29" s="635"/>
      <c r="DL29" s="627">
        <v>616743</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1266783</v>
      </c>
      <c r="S30" s="622"/>
      <c r="T30" s="622"/>
      <c r="U30" s="622"/>
      <c r="V30" s="622"/>
      <c r="W30" s="622"/>
      <c r="X30" s="622"/>
      <c r="Y30" s="623"/>
      <c r="Z30" s="659">
        <v>13.4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601129</v>
      </c>
      <c r="CS30" s="622"/>
      <c r="CT30" s="622"/>
      <c r="CU30" s="622"/>
      <c r="CV30" s="622"/>
      <c r="CW30" s="622"/>
      <c r="CX30" s="622"/>
      <c r="CY30" s="623"/>
      <c r="CZ30" s="624">
        <v>6.8</v>
      </c>
      <c r="DA30" s="636"/>
      <c r="DB30" s="636"/>
      <c r="DC30" s="637"/>
      <c r="DD30" s="627">
        <v>601129</v>
      </c>
      <c r="DE30" s="622"/>
      <c r="DF30" s="622"/>
      <c r="DG30" s="622"/>
      <c r="DH30" s="622"/>
      <c r="DI30" s="622"/>
      <c r="DJ30" s="622"/>
      <c r="DK30" s="623"/>
      <c r="DL30" s="627">
        <v>601129</v>
      </c>
      <c r="DM30" s="622"/>
      <c r="DN30" s="622"/>
      <c r="DO30" s="622"/>
      <c r="DP30" s="622"/>
      <c r="DQ30" s="622"/>
      <c r="DR30" s="622"/>
      <c r="DS30" s="622"/>
      <c r="DT30" s="622"/>
      <c r="DU30" s="622"/>
      <c r="DV30" s="623"/>
      <c r="DW30" s="624">
        <v>10.6</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99.7</v>
      </c>
      <c r="BH31" s="684"/>
      <c r="BI31" s="684"/>
      <c r="BJ31" s="684"/>
      <c r="BK31" s="684"/>
      <c r="BL31" s="684"/>
      <c r="BM31" s="685">
        <v>99.1</v>
      </c>
      <c r="BN31" s="684"/>
      <c r="BO31" s="684"/>
      <c r="BP31" s="684"/>
      <c r="BQ31" s="686"/>
      <c r="BR31" s="683">
        <v>99.7</v>
      </c>
      <c r="BS31" s="684"/>
      <c r="BT31" s="684"/>
      <c r="BU31" s="684"/>
      <c r="BV31" s="684"/>
      <c r="BW31" s="684"/>
      <c r="BX31" s="685">
        <v>99.2</v>
      </c>
      <c r="BY31" s="684"/>
      <c r="BZ31" s="684"/>
      <c r="CA31" s="684"/>
      <c r="CB31" s="686"/>
      <c r="CD31" s="642"/>
      <c r="CE31" s="643"/>
      <c r="CF31" s="618" t="s">
        <v>301</v>
      </c>
      <c r="CG31" s="619"/>
      <c r="CH31" s="619"/>
      <c r="CI31" s="619"/>
      <c r="CJ31" s="619"/>
      <c r="CK31" s="619"/>
      <c r="CL31" s="619"/>
      <c r="CM31" s="619"/>
      <c r="CN31" s="619"/>
      <c r="CO31" s="619"/>
      <c r="CP31" s="619"/>
      <c r="CQ31" s="620"/>
      <c r="CR31" s="621">
        <v>15614</v>
      </c>
      <c r="CS31" s="634"/>
      <c r="CT31" s="634"/>
      <c r="CU31" s="634"/>
      <c r="CV31" s="634"/>
      <c r="CW31" s="634"/>
      <c r="CX31" s="634"/>
      <c r="CY31" s="635"/>
      <c r="CZ31" s="624">
        <v>0.2</v>
      </c>
      <c r="DA31" s="636"/>
      <c r="DB31" s="636"/>
      <c r="DC31" s="637"/>
      <c r="DD31" s="627">
        <v>15614</v>
      </c>
      <c r="DE31" s="634"/>
      <c r="DF31" s="634"/>
      <c r="DG31" s="634"/>
      <c r="DH31" s="634"/>
      <c r="DI31" s="634"/>
      <c r="DJ31" s="634"/>
      <c r="DK31" s="635"/>
      <c r="DL31" s="627">
        <v>15614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514308</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99.6</v>
      </c>
      <c r="BH32" s="634"/>
      <c r="BI32" s="634"/>
      <c r="BJ32" s="634"/>
      <c r="BK32" s="634"/>
      <c r="BL32" s="634"/>
      <c r="BM32" s="625">
        <v>99.1</v>
      </c>
      <c r="BN32" s="634"/>
      <c r="BO32" s="634"/>
      <c r="BP32" s="634"/>
      <c r="BQ32" s="657"/>
      <c r="BR32" s="687">
        <v>99.6</v>
      </c>
      <c r="BS32" s="634"/>
      <c r="BT32" s="634"/>
      <c r="BU32" s="634"/>
      <c r="BV32" s="634"/>
      <c r="BW32" s="634"/>
      <c r="BX32" s="625">
        <v>99.2</v>
      </c>
      <c r="BY32" s="634"/>
      <c r="BZ32" s="634"/>
      <c r="CA32" s="634"/>
      <c r="CB32" s="657"/>
      <c r="CD32" s="644"/>
      <c r="CE32" s="645"/>
      <c r="CF32" s="618" t="s">
        <v>305</v>
      </c>
      <c r="CG32" s="619"/>
      <c r="CH32" s="619"/>
      <c r="CI32" s="619"/>
      <c r="CJ32" s="619"/>
      <c r="CK32" s="619"/>
      <c r="CL32" s="619"/>
      <c r="CM32" s="619"/>
      <c r="CN32" s="619"/>
      <c r="CO32" s="619"/>
      <c r="CP32" s="619"/>
      <c r="CQ32" s="620"/>
      <c r="CR32" s="621">
        <v>144</v>
      </c>
      <c r="CS32" s="622"/>
      <c r="CT32" s="622"/>
      <c r="CU32" s="622"/>
      <c r="CV32" s="622"/>
      <c r="CW32" s="622"/>
      <c r="CX32" s="622"/>
      <c r="CY32" s="623"/>
      <c r="CZ32" s="624">
        <v>0</v>
      </c>
      <c r="DA32" s="636"/>
      <c r="DB32" s="636"/>
      <c r="DC32" s="637"/>
      <c r="DD32" s="627">
        <v>144</v>
      </c>
      <c r="DE32" s="622"/>
      <c r="DF32" s="622"/>
      <c r="DG32" s="622"/>
      <c r="DH32" s="622"/>
      <c r="DI32" s="622"/>
      <c r="DJ32" s="622"/>
      <c r="DK32" s="623"/>
      <c r="DL32" s="627">
        <v>144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27838</v>
      </c>
      <c r="S33" s="622"/>
      <c r="T33" s="622"/>
      <c r="U33" s="622"/>
      <c r="V33" s="622"/>
      <c r="W33" s="622"/>
      <c r="X33" s="622"/>
      <c r="Y33" s="623"/>
      <c r="Z33" s="659">
        <v>0.3</v>
      </c>
      <c r="AA33" s="659"/>
      <c r="AB33" s="659"/>
      <c r="AC33" s="659"/>
      <c r="AD33" s="660">
        <v>18225</v>
      </c>
      <c r="AE33" s="660"/>
      <c r="AF33" s="660"/>
      <c r="AG33" s="660"/>
      <c r="AH33" s="660"/>
      <c r="AI33" s="660"/>
      <c r="AJ33" s="660"/>
      <c r="AK33" s="660"/>
      <c r="AL33" s="624">
        <v>0.3</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99.7</v>
      </c>
      <c r="BH33" s="606"/>
      <c r="BI33" s="606"/>
      <c r="BJ33" s="606"/>
      <c r="BK33" s="606"/>
      <c r="BL33" s="606"/>
      <c r="BM33" s="652">
        <v>99</v>
      </c>
      <c r="BN33" s="606"/>
      <c r="BO33" s="606"/>
      <c r="BP33" s="606"/>
      <c r="BQ33" s="669"/>
      <c r="BR33" s="682">
        <v>99.7</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3778985</v>
      </c>
      <c r="CS33" s="634"/>
      <c r="CT33" s="634"/>
      <c r="CU33" s="634"/>
      <c r="CV33" s="634"/>
      <c r="CW33" s="634"/>
      <c r="CX33" s="634"/>
      <c r="CY33" s="635"/>
      <c r="CZ33" s="624">
        <v>42.7</v>
      </c>
      <c r="DA33" s="636"/>
      <c r="DB33" s="636"/>
      <c r="DC33" s="637"/>
      <c r="DD33" s="627">
        <v>3252053</v>
      </c>
      <c r="DE33" s="634"/>
      <c r="DF33" s="634"/>
      <c r="DG33" s="634"/>
      <c r="DH33" s="634"/>
      <c r="DI33" s="634"/>
      <c r="DJ33" s="634"/>
      <c r="DK33" s="635"/>
      <c r="DL33" s="627">
        <v>2980516</v>
      </c>
      <c r="DM33" s="634"/>
      <c r="DN33" s="634"/>
      <c r="DO33" s="634"/>
      <c r="DP33" s="634"/>
      <c r="DQ33" s="634"/>
      <c r="DR33" s="634"/>
      <c r="DS33" s="634"/>
      <c r="DT33" s="634"/>
      <c r="DU33" s="634"/>
      <c r="DV33" s="635"/>
      <c r="DW33" s="624">
        <v>52.6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72623</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1524627</v>
      </c>
      <c r="CS34" s="622"/>
      <c r="CT34" s="622"/>
      <c r="CU34" s="622"/>
      <c r="CV34" s="622"/>
      <c r="CW34" s="622"/>
      <c r="CX34" s="622"/>
      <c r="CY34" s="623"/>
      <c r="CZ34" s="624">
        <v>17.2</v>
      </c>
      <c r="DA34" s="636"/>
      <c r="DB34" s="636"/>
      <c r="DC34" s="637"/>
      <c r="DD34" s="627">
        <v>1306407</v>
      </c>
      <c r="DE34" s="622"/>
      <c r="DF34" s="622"/>
      <c r="DG34" s="622"/>
      <c r="DH34" s="622"/>
      <c r="DI34" s="622"/>
      <c r="DJ34" s="622"/>
      <c r="DK34" s="623"/>
      <c r="DL34" s="627">
        <v>1249760</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580906</v>
      </c>
      <c r="S35" s="622"/>
      <c r="T35" s="622"/>
      <c r="U35" s="622"/>
      <c r="V35" s="622"/>
      <c r="W35" s="622"/>
      <c r="X35" s="622"/>
      <c r="Y35" s="623"/>
      <c r="Z35" s="659">
        <v>6.1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154393</v>
      </c>
      <c r="CS35" s="634"/>
      <c r="CT35" s="634"/>
      <c r="CU35" s="634"/>
      <c r="CV35" s="634"/>
      <c r="CW35" s="634"/>
      <c r="CX35" s="634"/>
      <c r="CY35" s="635"/>
      <c r="CZ35" s="624">
        <v>1.7</v>
      </c>
      <c r="DA35" s="636"/>
      <c r="DB35" s="636"/>
      <c r="DC35" s="637"/>
      <c r="DD35" s="627">
        <v>154257</v>
      </c>
      <c r="DE35" s="634"/>
      <c r="DF35" s="634"/>
      <c r="DG35" s="634"/>
      <c r="DH35" s="634"/>
      <c r="DI35" s="634"/>
      <c r="DJ35" s="634"/>
      <c r="DK35" s="635"/>
      <c r="DL35" s="627">
        <v>154101</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530525</v>
      </c>
      <c r="S36" s="622"/>
      <c r="T36" s="622"/>
      <c r="U36" s="622"/>
      <c r="V36" s="622"/>
      <c r="W36" s="622"/>
      <c r="X36" s="622"/>
      <c r="Y36" s="623"/>
      <c r="Z36" s="659">
        <v>5.6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966133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102131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1266585</v>
      </c>
      <c r="CS36" s="622"/>
      <c r="CT36" s="622"/>
      <c r="CU36" s="622"/>
      <c r="CV36" s="622"/>
      <c r="CW36" s="622"/>
      <c r="CX36" s="622"/>
      <c r="CY36" s="623"/>
      <c r="CZ36" s="624">
        <v>14.3</v>
      </c>
      <c r="DA36" s="636"/>
      <c r="DB36" s="636"/>
      <c r="DC36" s="637"/>
      <c r="DD36" s="627">
        <v>1116196</v>
      </c>
      <c r="DE36" s="622"/>
      <c r="DF36" s="622"/>
      <c r="DG36" s="622"/>
      <c r="DH36" s="622"/>
      <c r="DI36" s="622"/>
      <c r="DJ36" s="622"/>
      <c r="DK36" s="623"/>
      <c r="DL36" s="627">
        <v>962032</v>
      </c>
      <c r="DM36" s="622"/>
      <c r="DN36" s="622"/>
      <c r="DO36" s="622"/>
      <c r="DP36" s="622"/>
      <c r="DQ36" s="622"/>
      <c r="DR36" s="622"/>
      <c r="DS36" s="622"/>
      <c r="DT36" s="622"/>
      <c r="DU36" s="622"/>
      <c r="DV36" s="623"/>
      <c r="DW36" s="624">
        <v>17</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165524</v>
      </c>
      <c r="S37" s="622"/>
      <c r="T37" s="622"/>
      <c r="U37" s="622"/>
      <c r="V37" s="622"/>
      <c r="W37" s="622"/>
      <c r="X37" s="622"/>
      <c r="Y37" s="623"/>
      <c r="Z37" s="659">
        <v>1.7</v>
      </c>
      <c r="AA37" s="659"/>
      <c r="AB37" s="659"/>
      <c r="AC37" s="659"/>
      <c r="AD37" s="660">
        <v>673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180976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91872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583252</v>
      </c>
      <c r="CS37" s="634"/>
      <c r="CT37" s="634"/>
      <c r="CU37" s="634"/>
      <c r="CV37" s="634"/>
      <c r="CW37" s="634"/>
      <c r="CX37" s="634"/>
      <c r="CY37" s="635"/>
      <c r="CZ37" s="624">
        <v>6.6</v>
      </c>
      <c r="DA37" s="636"/>
      <c r="DB37" s="636"/>
      <c r="DC37" s="637"/>
      <c r="DD37" s="627">
        <v>583252</v>
      </c>
      <c r="DE37" s="634"/>
      <c r="DF37" s="634"/>
      <c r="DG37" s="634"/>
      <c r="DH37" s="634"/>
      <c r="DI37" s="634"/>
      <c r="DJ37" s="634"/>
      <c r="DK37" s="635"/>
      <c r="DL37" s="627">
        <v>583252</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520430</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2776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785157</v>
      </c>
      <c r="CS38" s="622"/>
      <c r="CT38" s="622"/>
      <c r="CU38" s="622"/>
      <c r="CV38" s="622"/>
      <c r="CW38" s="622"/>
      <c r="CX38" s="622"/>
      <c r="CY38" s="623"/>
      <c r="CZ38" s="624">
        <v>8.9</v>
      </c>
      <c r="DA38" s="636"/>
      <c r="DB38" s="636"/>
      <c r="DC38" s="637"/>
      <c r="DD38" s="627">
        <v>628093</v>
      </c>
      <c r="DE38" s="622"/>
      <c r="DF38" s="622"/>
      <c r="DG38" s="622"/>
      <c r="DH38" s="622"/>
      <c r="DI38" s="622"/>
      <c r="DJ38" s="622"/>
      <c r="DK38" s="623"/>
      <c r="DL38" s="627">
        <v>614623</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4191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1423</v>
      </c>
      <c r="CS39" s="634"/>
      <c r="CT39" s="634"/>
      <c r="CU39" s="634"/>
      <c r="CV39" s="634"/>
      <c r="CW39" s="634"/>
      <c r="CX39" s="634"/>
      <c r="CY39" s="635"/>
      <c r="CZ39" s="624">
        <v>0</v>
      </c>
      <c r="DA39" s="636"/>
      <c r="DB39" s="636"/>
      <c r="DC39" s="637"/>
      <c r="DD39" s="627">
        <v>300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26530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46800</v>
      </c>
      <c r="CS40" s="622"/>
      <c r="CT40" s="622"/>
      <c r="CU40" s="622"/>
      <c r="CV40" s="622"/>
      <c r="CW40" s="622"/>
      <c r="CX40" s="622"/>
      <c r="CY40" s="623"/>
      <c r="CZ40" s="624">
        <v>0.5</v>
      </c>
      <c r="DA40" s="636"/>
      <c r="DB40" s="636"/>
      <c r="DC40" s="637"/>
      <c r="DD40" s="627">
        <v>46800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9461777</v>
      </c>
      <c r="S41" s="646"/>
      <c r="T41" s="646"/>
      <c r="U41" s="646"/>
      <c r="V41" s="646"/>
      <c r="W41" s="646"/>
      <c r="X41" s="646"/>
      <c r="Y41" s="649"/>
      <c r="Z41" s="650">
        <v>100</v>
      </c>
      <c r="AA41" s="650"/>
      <c r="AB41" s="650"/>
      <c r="AC41" s="650"/>
      <c r="AD41" s="651">
        <v>5642289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131118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654039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1432346</v>
      </c>
      <c r="CS42" s="634"/>
      <c r="CT42" s="634"/>
      <c r="CU42" s="634"/>
      <c r="CV42" s="634"/>
      <c r="CW42" s="634"/>
      <c r="CX42" s="634"/>
      <c r="CY42" s="635"/>
      <c r="CZ42" s="624">
        <v>16.2</v>
      </c>
      <c r="DA42" s="636"/>
      <c r="DB42" s="636"/>
      <c r="DC42" s="637"/>
      <c r="DD42" s="627">
        <v>420339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33557</v>
      </c>
      <c r="CS43" s="634"/>
      <c r="CT43" s="634"/>
      <c r="CU43" s="634"/>
      <c r="CV43" s="634"/>
      <c r="CW43" s="634"/>
      <c r="CX43" s="634"/>
      <c r="CY43" s="635"/>
      <c r="CZ43" s="624">
        <v>0.4</v>
      </c>
      <c r="DA43" s="636"/>
      <c r="DB43" s="636"/>
      <c r="DC43" s="637"/>
      <c r="DD43" s="627">
        <v>33557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1432346</v>
      </c>
      <c r="CS44" s="622"/>
      <c r="CT44" s="622"/>
      <c r="CU44" s="622"/>
      <c r="CV44" s="622"/>
      <c r="CW44" s="622"/>
      <c r="CX44" s="622"/>
      <c r="CY44" s="623"/>
      <c r="CZ44" s="624">
        <v>16.2</v>
      </c>
      <c r="DA44" s="625"/>
      <c r="DB44" s="625"/>
      <c r="DC44" s="626"/>
      <c r="DD44" s="627">
        <v>420339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636140</v>
      </c>
      <c r="CS45" s="634"/>
      <c r="CT45" s="634"/>
      <c r="CU45" s="634"/>
      <c r="CV45" s="634"/>
      <c r="CW45" s="634"/>
      <c r="CX45" s="634"/>
      <c r="CY45" s="635"/>
      <c r="CZ45" s="624">
        <v>7.2</v>
      </c>
      <c r="DA45" s="636"/>
      <c r="DB45" s="636"/>
      <c r="DC45" s="637"/>
      <c r="DD45" s="627">
        <v>39814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766952</v>
      </c>
      <c r="CS46" s="622"/>
      <c r="CT46" s="622"/>
      <c r="CU46" s="622"/>
      <c r="CV46" s="622"/>
      <c r="CW46" s="622"/>
      <c r="CX46" s="622"/>
      <c r="CY46" s="623"/>
      <c r="CZ46" s="624">
        <v>8.6999999999999993</v>
      </c>
      <c r="DA46" s="625"/>
      <c r="DB46" s="625"/>
      <c r="DC46" s="626"/>
      <c r="DD46" s="627">
        <v>376171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8841199</v>
      </c>
      <c r="CS49" s="606"/>
      <c r="CT49" s="606"/>
      <c r="CU49" s="606"/>
      <c r="CV49" s="606"/>
      <c r="CW49" s="606"/>
      <c r="CX49" s="606"/>
      <c r="CY49" s="607"/>
      <c r="CZ49" s="608">
        <v>100</v>
      </c>
      <c r="DA49" s="609"/>
      <c r="DB49" s="609"/>
      <c r="DC49" s="610"/>
      <c r="DD49" s="611">
        <v>6358418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iXrbSI+d4VmahriIwFXwWtDLIJOXAujUefyuKBl11HiiVhkhbS88aEQ+0IPFQD0WVqaaW2E3HuKyHe8cjYbzA==" saltValue="aW9bPx1JgVYV6S2Xsq2+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9462</v>
      </c>
      <c r="R7" s="1103"/>
      <c r="S7" s="1103"/>
      <c r="T7" s="1103"/>
      <c r="U7" s="1103"/>
      <c r="V7" s="1103">
        <v>8841</v>
      </c>
      <c r="W7" s="1103"/>
      <c r="X7" s="1103"/>
      <c r="Y7" s="1103"/>
      <c r="Z7" s="1103"/>
      <c r="AA7" s="1103">
        <v>621</v>
      </c>
      <c r="AB7" s="1103"/>
      <c r="AC7" s="1103"/>
      <c r="AD7" s="1103"/>
      <c r="AE7" s="1104"/>
      <c r="AF7" s="1105">
        <v>548</v>
      </c>
      <c r="AG7" s="1106"/>
      <c r="AH7" s="1106"/>
      <c r="AI7" s="1106"/>
      <c r="AJ7" s="1107"/>
      <c r="AK7" s="1108">
        <v>581</v>
      </c>
      <c r="AL7" s="1109"/>
      <c r="AM7" s="1109"/>
      <c r="AN7" s="1109"/>
      <c r="AO7" s="1109"/>
      <c r="AP7" s="1109">
        <v>5316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9462</v>
      </c>
      <c r="R23" s="1061"/>
      <c r="S23" s="1061"/>
      <c r="T23" s="1061"/>
      <c r="U23" s="1061"/>
      <c r="V23" s="1061">
        <v>8841</v>
      </c>
      <c r="W23" s="1061"/>
      <c r="X23" s="1061"/>
      <c r="Y23" s="1061"/>
      <c r="Z23" s="1061"/>
      <c r="AA23" s="1061">
        <v>621</v>
      </c>
      <c r="AB23" s="1061"/>
      <c r="AC23" s="1061"/>
      <c r="AD23" s="1061"/>
      <c r="AE23" s="1068"/>
      <c r="AF23" s="1069">
        <v>548</v>
      </c>
      <c r="AG23" s="1061"/>
      <c r="AH23" s="1061"/>
      <c r="AI23" s="1061"/>
      <c r="AJ23" s="1070"/>
      <c r="AK23" s="1071"/>
      <c r="AL23" s="1072"/>
      <c r="AM23" s="1072"/>
      <c r="AN23" s="1072"/>
      <c r="AO23" s="1072"/>
      <c r="AP23" s="1061">
        <v>5316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2387</v>
      </c>
      <c r="R28" s="1051"/>
      <c r="S28" s="1051"/>
      <c r="T28" s="1051"/>
      <c r="U28" s="1051"/>
      <c r="V28" s="1051">
        <v>2285</v>
      </c>
      <c r="W28" s="1051"/>
      <c r="X28" s="1051"/>
      <c r="Y28" s="1051"/>
      <c r="Z28" s="1051"/>
      <c r="AA28" s="1051">
        <v>102</v>
      </c>
      <c r="AB28" s="1051"/>
      <c r="AC28" s="1051"/>
      <c r="AD28" s="1051"/>
      <c r="AE28" s="1052"/>
      <c r="AF28" s="1053">
        <v>102</v>
      </c>
      <c r="AG28" s="1051"/>
      <c r="AH28" s="1051"/>
      <c r="AI28" s="1051"/>
      <c r="AJ28" s="1054"/>
      <c r="AK28" s="1042">
        <v>205</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2031</v>
      </c>
      <c r="R29" s="1039"/>
      <c r="S29" s="1039"/>
      <c r="T29" s="1039"/>
      <c r="U29" s="1039"/>
      <c r="V29" s="1039">
        <v>1955</v>
      </c>
      <c r="W29" s="1039"/>
      <c r="X29" s="1039"/>
      <c r="Y29" s="1039"/>
      <c r="Z29" s="1039"/>
      <c r="AA29" s="1039">
        <v>76</v>
      </c>
      <c r="AB29" s="1039"/>
      <c r="AC29" s="1039"/>
      <c r="AD29" s="1039"/>
      <c r="AE29" s="1040"/>
      <c r="AF29" s="1035">
        <v>76</v>
      </c>
      <c r="AG29" s="1036"/>
      <c r="AH29" s="1036"/>
      <c r="AI29" s="1036"/>
      <c r="AJ29" s="1037"/>
      <c r="AK29" s="980">
        <v>301</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349</v>
      </c>
      <c r="R30" s="1039"/>
      <c r="S30" s="1039"/>
      <c r="T30" s="1039"/>
      <c r="U30" s="1039"/>
      <c r="V30" s="1039">
        <v>346</v>
      </c>
      <c r="W30" s="1039"/>
      <c r="X30" s="1039"/>
      <c r="Y30" s="1039"/>
      <c r="Z30" s="1039"/>
      <c r="AA30" s="1039">
        <v>2</v>
      </c>
      <c r="AB30" s="1039"/>
      <c r="AC30" s="1039"/>
      <c r="AD30" s="1039"/>
      <c r="AE30" s="1040"/>
      <c r="AF30" s="1035">
        <v>2</v>
      </c>
      <c r="AG30" s="1036"/>
      <c r="AH30" s="1036"/>
      <c r="AI30" s="1036"/>
      <c r="AJ30" s="1037"/>
      <c r="AK30" s="980">
        <v>63</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399</v>
      </c>
      <c r="R31" s="1039"/>
      <c r="S31" s="1039"/>
      <c r="T31" s="1039"/>
      <c r="U31" s="1039"/>
      <c r="V31" s="1039">
        <v>415</v>
      </c>
      <c r="W31" s="1039"/>
      <c r="X31" s="1039"/>
      <c r="Y31" s="1039"/>
      <c r="Z31" s="1039"/>
      <c r="AA31" s="1039">
        <v>-15</v>
      </c>
      <c r="AB31" s="1039"/>
      <c r="AC31" s="1039"/>
      <c r="AD31" s="1039"/>
      <c r="AE31" s="1040"/>
      <c r="AF31" s="1035">
        <v>420</v>
      </c>
      <c r="AG31" s="1036"/>
      <c r="AH31" s="1036"/>
      <c r="AI31" s="1036"/>
      <c r="AJ31" s="1037"/>
      <c r="AK31" s="980" t="s">
        <v>546</v>
      </c>
      <c r="AL31" s="971"/>
      <c r="AM31" s="971"/>
      <c r="AN31" s="971"/>
      <c r="AO31" s="971"/>
      <c r="AP31" s="971">
        <v>1085</v>
      </c>
      <c r="AQ31" s="971"/>
      <c r="AR31" s="971"/>
      <c r="AS31" s="971"/>
      <c r="AT31" s="971"/>
      <c r="AU31" s="971">
        <v>17</v>
      </c>
      <c r="AV31" s="971"/>
      <c r="AW31" s="971"/>
      <c r="AX31" s="971"/>
      <c r="AY31" s="971"/>
      <c r="AZ31" s="1041" t="s">
        <v>546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474</v>
      </c>
      <c r="R32" s="1039"/>
      <c r="S32" s="1039"/>
      <c r="T32" s="1039"/>
      <c r="U32" s="1039"/>
      <c r="V32" s="1039">
        <v>485</v>
      </c>
      <c r="W32" s="1039"/>
      <c r="X32" s="1039"/>
      <c r="Y32" s="1039"/>
      <c r="Z32" s="1039"/>
      <c r="AA32" s="1039">
        <v>-11</v>
      </c>
      <c r="AB32" s="1039"/>
      <c r="AC32" s="1039"/>
      <c r="AD32" s="1039"/>
      <c r="AE32" s="1040"/>
      <c r="AF32" s="1035">
        <v>151</v>
      </c>
      <c r="AG32" s="1036"/>
      <c r="AH32" s="1036"/>
      <c r="AI32" s="1036"/>
      <c r="AJ32" s="1037"/>
      <c r="AK32" s="980" t="s">
        <v>546</v>
      </c>
      <c r="AL32" s="971"/>
      <c r="AM32" s="971"/>
      <c r="AN32" s="971"/>
      <c r="AO32" s="971"/>
      <c r="AP32" s="971">
        <v>2278</v>
      </c>
      <c r="AQ32" s="971"/>
      <c r="AR32" s="971"/>
      <c r="AS32" s="971"/>
      <c r="AT32" s="971"/>
      <c r="AU32" s="971">
        <v>1171</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751</v>
      </c>
      <c r="AG63" s="959"/>
      <c r="AH63" s="959"/>
      <c r="AI63" s="959"/>
      <c r="AJ63" s="1022"/>
      <c r="AK63" s="1023"/>
      <c r="AL63" s="963"/>
      <c r="AM63" s="963"/>
      <c r="AN63" s="963"/>
      <c r="AO63" s="963"/>
      <c r="AP63" s="959">
        <v>3363</v>
      </c>
      <c r="AQ63" s="959"/>
      <c r="AR63" s="959"/>
      <c r="AS63" s="959"/>
      <c r="AT63" s="959"/>
      <c r="AU63" s="959">
        <v>1188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2263</v>
      </c>
      <c r="R68" s="982"/>
      <c r="S68" s="982"/>
      <c r="T68" s="982"/>
      <c r="U68" s="982"/>
      <c r="V68" s="982">
        <v>2225</v>
      </c>
      <c r="W68" s="982"/>
      <c r="X68" s="982"/>
      <c r="Y68" s="982"/>
      <c r="Z68" s="982"/>
      <c r="AA68" s="982">
        <v>38</v>
      </c>
      <c r="AB68" s="982"/>
      <c r="AC68" s="982"/>
      <c r="AD68" s="982"/>
      <c r="AE68" s="982"/>
      <c r="AF68" s="982">
        <v>38</v>
      </c>
      <c r="AG68" s="982"/>
      <c r="AH68" s="982"/>
      <c r="AI68" s="982"/>
      <c r="AJ68" s="982"/>
      <c r="AK68" s="982" t="s">
        <v>546</v>
      </c>
      <c r="AL68" s="982"/>
      <c r="AM68" s="982"/>
      <c r="AN68" s="982"/>
      <c r="AO68" s="982"/>
      <c r="AP68" s="982" t="s">
        <v>546</v>
      </c>
      <c r="AQ68" s="982"/>
      <c r="AR68" s="982"/>
      <c r="AS68" s="982"/>
      <c r="AT68" s="982"/>
      <c r="AU68" s="982" t="s">
        <v>546</v>
      </c>
      <c r="AV68" s="982"/>
      <c r="AW68" s="982"/>
      <c r="AX68" s="982"/>
      <c r="AY68" s="982"/>
      <c r="AZ68" s="983" t="s">
        <v>548</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924950</v>
      </c>
      <c r="R69" s="971"/>
      <c r="S69" s="971"/>
      <c r="T69" s="971"/>
      <c r="U69" s="971"/>
      <c r="V69" s="971">
        <v>909345</v>
      </c>
      <c r="W69" s="971"/>
      <c r="X69" s="971"/>
      <c r="Y69" s="971"/>
      <c r="Z69" s="971"/>
      <c r="AA69" s="971">
        <v>15606</v>
      </c>
      <c r="AB69" s="971"/>
      <c r="AC69" s="971"/>
      <c r="AD69" s="971"/>
      <c r="AE69" s="971"/>
      <c r="AF69" s="971">
        <v>15606</v>
      </c>
      <c r="AG69" s="971"/>
      <c r="AH69" s="971"/>
      <c r="AI69" s="971"/>
      <c r="AJ69" s="971"/>
      <c r="AK69" s="971">
        <v>9690</v>
      </c>
      <c r="AL69" s="971"/>
      <c r="AM69" s="971"/>
      <c r="AN69" s="971"/>
      <c r="AO69" s="971"/>
      <c r="AP69" s="971" t="s">
        <v>546</v>
      </c>
      <c r="AQ69" s="971"/>
      <c r="AR69" s="971"/>
      <c r="AS69" s="971"/>
      <c r="AT69" s="971"/>
      <c r="AU69" s="971" t="s">
        <v>546</v>
      </c>
      <c r="AV69" s="971"/>
      <c r="AW69" s="971"/>
      <c r="AX69" s="971"/>
      <c r="AY69" s="971"/>
      <c r="AZ69" s="972" t="s">
        <v>549</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22583</v>
      </c>
      <c r="R70" s="971"/>
      <c r="S70" s="971"/>
      <c r="T70" s="971"/>
      <c r="U70" s="971"/>
      <c r="V70" s="971">
        <v>21732</v>
      </c>
      <c r="W70" s="971"/>
      <c r="X70" s="971"/>
      <c r="Y70" s="971"/>
      <c r="Z70" s="971"/>
      <c r="AA70" s="971">
        <v>851</v>
      </c>
      <c r="AB70" s="971"/>
      <c r="AC70" s="971"/>
      <c r="AD70" s="971"/>
      <c r="AE70" s="971"/>
      <c r="AF70" s="971">
        <v>851</v>
      </c>
      <c r="AG70" s="971"/>
      <c r="AH70" s="971"/>
      <c r="AI70" s="971"/>
      <c r="AJ70" s="971"/>
      <c r="AK70" s="971">
        <v>21</v>
      </c>
      <c r="AL70" s="971"/>
      <c r="AM70" s="971"/>
      <c r="AN70" s="971"/>
      <c r="AO70" s="971"/>
      <c r="AP70" s="971" t="s">
        <v>546</v>
      </c>
      <c r="AQ70" s="971"/>
      <c r="AR70" s="971"/>
      <c r="AS70" s="971"/>
      <c r="AT70" s="971"/>
      <c r="AU70" s="971" t="s">
        <v>546</v>
      </c>
      <c r="AV70" s="971"/>
      <c r="AW70" s="971"/>
      <c r="AX70" s="971"/>
      <c r="AY70" s="971"/>
      <c r="AZ70" s="972" t="s">
        <v>548</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138</v>
      </c>
      <c r="R71" s="971"/>
      <c r="S71" s="971"/>
      <c r="T71" s="971"/>
      <c r="U71" s="971"/>
      <c r="V71" s="971">
        <v>94</v>
      </c>
      <c r="W71" s="971"/>
      <c r="X71" s="971"/>
      <c r="Y71" s="971"/>
      <c r="Z71" s="971"/>
      <c r="AA71" s="971">
        <v>44</v>
      </c>
      <c r="AB71" s="971"/>
      <c r="AC71" s="971"/>
      <c r="AD71" s="971"/>
      <c r="AE71" s="971"/>
      <c r="AF71" s="971">
        <v>44</v>
      </c>
      <c r="AG71" s="971"/>
      <c r="AH71" s="971"/>
      <c r="AI71" s="971"/>
      <c r="AJ71" s="971"/>
      <c r="AK71" s="971" t="s">
        <v>546</v>
      </c>
      <c r="AL71" s="971"/>
      <c r="AM71" s="971"/>
      <c r="AN71" s="971"/>
      <c r="AO71" s="971"/>
      <c r="AP71" s="971" t="s">
        <v>546</v>
      </c>
      <c r="AQ71" s="971"/>
      <c r="AR71" s="971"/>
      <c r="AS71" s="971"/>
      <c r="AT71" s="971"/>
      <c r="AU71" s="971" t="s">
        <v>546</v>
      </c>
      <c r="AV71" s="971"/>
      <c r="AW71" s="971"/>
      <c r="AX71" s="971"/>
      <c r="AY71" s="971"/>
      <c r="AZ71" s="972" t="s">
        <v>551</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308</v>
      </c>
      <c r="R72" s="971"/>
      <c r="S72" s="971"/>
      <c r="T72" s="971"/>
      <c r="U72" s="971"/>
      <c r="V72" s="971">
        <v>290</v>
      </c>
      <c r="W72" s="971"/>
      <c r="X72" s="971"/>
      <c r="Y72" s="971"/>
      <c r="Z72" s="971"/>
      <c r="AA72" s="971">
        <v>18</v>
      </c>
      <c r="AB72" s="971"/>
      <c r="AC72" s="971"/>
      <c r="AD72" s="971"/>
      <c r="AE72" s="971"/>
      <c r="AF72" s="971">
        <v>18</v>
      </c>
      <c r="AG72" s="971"/>
      <c r="AH72" s="971"/>
      <c r="AI72" s="971"/>
      <c r="AJ72" s="971"/>
      <c r="AK72" s="971">
        <v>7</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7162</v>
      </c>
      <c r="R73" s="971"/>
      <c r="S73" s="971"/>
      <c r="T73" s="971"/>
      <c r="U73" s="971"/>
      <c r="V73" s="971">
        <v>6818</v>
      </c>
      <c r="W73" s="971"/>
      <c r="X73" s="971"/>
      <c r="Y73" s="971"/>
      <c r="Z73" s="971"/>
      <c r="AA73" s="971">
        <v>344</v>
      </c>
      <c r="AB73" s="971"/>
      <c r="AC73" s="971"/>
      <c r="AD73" s="971"/>
      <c r="AE73" s="971"/>
      <c r="AF73" s="971">
        <v>124</v>
      </c>
      <c r="AG73" s="971"/>
      <c r="AH73" s="971"/>
      <c r="AI73" s="971"/>
      <c r="AJ73" s="971"/>
      <c r="AK73" s="971" t="s">
        <v>546</v>
      </c>
      <c r="AL73" s="971"/>
      <c r="AM73" s="971"/>
      <c r="AN73" s="971"/>
      <c r="AO73" s="971"/>
      <c r="AP73" s="971">
        <v>2857</v>
      </c>
      <c r="AQ73" s="971"/>
      <c r="AR73" s="971"/>
      <c r="AS73" s="971"/>
      <c r="AT73" s="971"/>
      <c r="AU73" s="971">
        <v>286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77</v>
      </c>
      <c r="R74" s="971"/>
      <c r="S74" s="971"/>
      <c r="T74" s="971"/>
      <c r="U74" s="971"/>
      <c r="V74" s="971">
        <v>69</v>
      </c>
      <c r="W74" s="971"/>
      <c r="X74" s="971"/>
      <c r="Y74" s="971"/>
      <c r="Z74" s="971"/>
      <c r="AA74" s="971">
        <v>8</v>
      </c>
      <c r="AB74" s="971"/>
      <c r="AC74" s="971"/>
      <c r="AD74" s="971"/>
      <c r="AE74" s="971"/>
      <c r="AF74" s="971">
        <v>8</v>
      </c>
      <c r="AG74" s="971"/>
      <c r="AH74" s="971"/>
      <c r="AI74" s="971"/>
      <c r="AJ74" s="971"/>
      <c r="AK74" s="971" t="s">
        <v>546</v>
      </c>
      <c r="AL74" s="971"/>
      <c r="AM74" s="971"/>
      <c r="AN74" s="971"/>
      <c r="AO74" s="971"/>
      <c r="AP74" s="971" t="s">
        <v>546</v>
      </c>
      <c r="AQ74" s="971"/>
      <c r="AR74" s="971"/>
      <c r="AS74" s="971"/>
      <c r="AT74" s="971"/>
      <c r="AU74" s="971" t="s">
        <v>546</v>
      </c>
      <c r="AV74" s="971"/>
      <c r="AW74" s="971"/>
      <c r="AX74" s="971"/>
      <c r="AY74" s="971"/>
      <c r="AZ74" s="972" t="s">
        <v>548</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247</v>
      </c>
      <c r="R75" s="979"/>
      <c r="S75" s="979"/>
      <c r="T75" s="979"/>
      <c r="U75" s="980"/>
      <c r="V75" s="981">
        <v>228</v>
      </c>
      <c r="W75" s="979"/>
      <c r="X75" s="979"/>
      <c r="Y75" s="979"/>
      <c r="Z75" s="980"/>
      <c r="AA75" s="981">
        <v>19</v>
      </c>
      <c r="AB75" s="979"/>
      <c r="AC75" s="979"/>
      <c r="AD75" s="979"/>
      <c r="AE75" s="980"/>
      <c r="AF75" s="981">
        <v>19</v>
      </c>
      <c r="AG75" s="979"/>
      <c r="AH75" s="979"/>
      <c r="AI75" s="979"/>
      <c r="AJ75" s="980"/>
      <c r="AK75" s="981" t="s">
        <v>546</v>
      </c>
      <c r="AL75" s="979"/>
      <c r="AM75" s="979"/>
      <c r="AN75" s="979"/>
      <c r="AO75" s="980"/>
      <c r="AP75" s="981">
        <v>1422</v>
      </c>
      <c r="AQ75" s="979"/>
      <c r="AR75" s="979"/>
      <c r="AS75" s="979"/>
      <c r="AT75" s="980"/>
      <c r="AU75" s="981">
        <v>142</v>
      </c>
      <c r="AV75" s="979"/>
      <c r="AW75" s="979"/>
      <c r="AX75" s="979"/>
      <c r="AY75" s="980"/>
      <c r="AZ75" s="972" t="s">
        <v>555</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554</v>
      </c>
      <c r="C76" s="975"/>
      <c r="D76" s="975"/>
      <c r="E76" s="975"/>
      <c r="F76" s="975"/>
      <c r="G76" s="975"/>
      <c r="H76" s="975"/>
      <c r="I76" s="975"/>
      <c r="J76" s="975"/>
      <c r="K76" s="975"/>
      <c r="L76" s="975"/>
      <c r="M76" s="975"/>
      <c r="N76" s="975"/>
      <c r="O76" s="975"/>
      <c r="P76" s="976"/>
      <c r="Q76" s="978">
        <v>76</v>
      </c>
      <c r="R76" s="979"/>
      <c r="S76" s="979"/>
      <c r="T76" s="979"/>
      <c r="U76" s="980"/>
      <c r="V76" s="981">
        <v>66</v>
      </c>
      <c r="W76" s="979"/>
      <c r="X76" s="979"/>
      <c r="Y76" s="979"/>
      <c r="Z76" s="980"/>
      <c r="AA76" s="981">
        <v>10</v>
      </c>
      <c r="AB76" s="979"/>
      <c r="AC76" s="979"/>
      <c r="AD76" s="979"/>
      <c r="AE76" s="980"/>
      <c r="AF76" s="981">
        <v>10</v>
      </c>
      <c r="AG76" s="979"/>
      <c r="AH76" s="979"/>
      <c r="AI76" s="979"/>
      <c r="AJ76" s="980"/>
      <c r="AK76" s="981" t="s">
        <v>546</v>
      </c>
      <c r="AL76" s="979"/>
      <c r="AM76" s="979"/>
      <c r="AN76" s="979"/>
      <c r="AO76" s="980"/>
      <c r="AP76" s="981" t="s">
        <v>546</v>
      </c>
      <c r="AQ76" s="979"/>
      <c r="AR76" s="979"/>
      <c r="AS76" s="979"/>
      <c r="AT76" s="980"/>
      <c r="AU76" s="981" t="s">
        <v>546</v>
      </c>
      <c r="AV76" s="979"/>
      <c r="AW76" s="979"/>
      <c r="AX76" s="979"/>
      <c r="AY76" s="980"/>
      <c r="AZ76" s="972" t="s">
        <v>556</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554</v>
      </c>
      <c r="C77" s="975"/>
      <c r="D77" s="975"/>
      <c r="E77" s="975"/>
      <c r="F77" s="975"/>
      <c r="G77" s="975"/>
      <c r="H77" s="975"/>
      <c r="I77" s="975"/>
      <c r="J77" s="975"/>
      <c r="K77" s="975"/>
      <c r="L77" s="975"/>
      <c r="M77" s="975"/>
      <c r="N77" s="975"/>
      <c r="O77" s="975"/>
      <c r="P77" s="976"/>
      <c r="Q77" s="978">
        <v>2</v>
      </c>
      <c r="R77" s="979"/>
      <c r="S77" s="979"/>
      <c r="T77" s="979"/>
      <c r="U77" s="980"/>
      <c r="V77" s="981">
        <v>2</v>
      </c>
      <c r="W77" s="979"/>
      <c r="X77" s="979"/>
      <c r="Y77" s="979"/>
      <c r="Z77" s="980"/>
      <c r="AA77" s="981">
        <v>1</v>
      </c>
      <c r="AB77" s="979"/>
      <c r="AC77" s="979"/>
      <c r="AD77" s="979"/>
      <c r="AE77" s="980"/>
      <c r="AF77" s="981">
        <v>1</v>
      </c>
      <c r="AG77" s="979"/>
      <c r="AH77" s="979"/>
      <c r="AI77" s="979"/>
      <c r="AJ77" s="980"/>
      <c r="AK77" s="981" t="s">
        <v>546</v>
      </c>
      <c r="AL77" s="979"/>
      <c r="AM77" s="979"/>
      <c r="AN77" s="979"/>
      <c r="AO77" s="980"/>
      <c r="AP77" s="981" t="s">
        <v>546</v>
      </c>
      <c r="AQ77" s="979"/>
      <c r="AR77" s="979"/>
      <c r="AS77" s="979"/>
      <c r="AT77" s="980"/>
      <c r="AU77" s="981" t="s">
        <v>546</v>
      </c>
      <c r="AV77" s="979"/>
      <c r="AW77" s="979"/>
      <c r="AX77" s="979"/>
      <c r="AY77" s="980"/>
      <c r="AZ77" s="972" t="s">
        <v>557</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4279</v>
      </c>
      <c r="AQ88" s="959"/>
      <c r="AR88" s="959"/>
      <c r="AS88" s="959"/>
      <c r="AT88" s="959"/>
      <c r="AU88" s="959">
        <v>428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626714</v>
      </c>
      <c r="AB110" s="889"/>
      <c r="AC110" s="889"/>
      <c r="AD110" s="889"/>
      <c r="AE110" s="890"/>
      <c r="AF110" s="891">
        <v>615444</v>
      </c>
      <c r="AG110" s="889"/>
      <c r="AH110" s="889"/>
      <c r="AI110" s="889"/>
      <c r="AJ110" s="890"/>
      <c r="AK110" s="891">
        <v>616743</v>
      </c>
      <c r="AL110" s="889"/>
      <c r="AM110" s="889"/>
      <c r="AN110" s="889"/>
      <c r="AO110" s="890"/>
      <c r="AP110" s="892">
        <v>12.3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5774930</v>
      </c>
      <c r="BR110" s="842"/>
      <c r="BS110" s="842"/>
      <c r="BT110" s="842"/>
      <c r="BU110" s="842"/>
      <c r="BV110" s="842">
        <v>5389665</v>
      </c>
      <c r="BW110" s="842"/>
      <c r="BX110" s="842"/>
      <c r="BY110" s="842"/>
      <c r="BZ110" s="842"/>
      <c r="CA110" s="842">
        <v>5316366</v>
      </c>
      <c r="CB110" s="842"/>
      <c r="CC110" s="842"/>
      <c r="CD110" s="842"/>
      <c r="CE110" s="842"/>
      <c r="CF110" s="866">
        <v>105.6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860977</v>
      </c>
      <c r="BR112" s="817"/>
      <c r="BS112" s="817"/>
      <c r="BT112" s="817"/>
      <c r="BU112" s="817"/>
      <c r="BV112" s="817">
        <v>1050691</v>
      </c>
      <c r="BW112" s="817"/>
      <c r="BX112" s="817"/>
      <c r="BY112" s="817"/>
      <c r="BZ112" s="817"/>
      <c r="CA112" s="817">
        <v>1188454</v>
      </c>
      <c r="CB112" s="817"/>
      <c r="CC112" s="817"/>
      <c r="CD112" s="817"/>
      <c r="CE112" s="817"/>
      <c r="CF112" s="875">
        <v>23.6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57862</v>
      </c>
      <c r="AB113" s="919"/>
      <c r="AC113" s="919"/>
      <c r="AD113" s="919"/>
      <c r="AE113" s="920"/>
      <c r="AF113" s="921">
        <v>110629</v>
      </c>
      <c r="AG113" s="919"/>
      <c r="AH113" s="919"/>
      <c r="AI113" s="919"/>
      <c r="AJ113" s="920"/>
      <c r="AK113" s="921">
        <v>102888</v>
      </c>
      <c r="AL113" s="919"/>
      <c r="AM113" s="919"/>
      <c r="AN113" s="919"/>
      <c r="AO113" s="920"/>
      <c r="AP113" s="922">
        <v>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303336</v>
      </c>
      <c r="BR113" s="817"/>
      <c r="BS113" s="817"/>
      <c r="BT113" s="817"/>
      <c r="BU113" s="817"/>
      <c r="BV113" s="817">
        <v>318330</v>
      </c>
      <c r="BW113" s="817"/>
      <c r="BX113" s="817"/>
      <c r="BY113" s="817"/>
      <c r="BZ113" s="817"/>
      <c r="CA113" s="817">
        <v>427892</v>
      </c>
      <c r="CB113" s="817"/>
      <c r="CC113" s="817"/>
      <c r="CD113" s="817"/>
      <c r="CE113" s="817"/>
      <c r="CF113" s="875">
        <v>8.5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26437</v>
      </c>
      <c r="AB114" s="780"/>
      <c r="AC114" s="780"/>
      <c r="AD114" s="780"/>
      <c r="AE114" s="781"/>
      <c r="AF114" s="782">
        <v>24518</v>
      </c>
      <c r="AG114" s="780"/>
      <c r="AH114" s="780"/>
      <c r="AI114" s="780"/>
      <c r="AJ114" s="781"/>
      <c r="AK114" s="782">
        <v>28660</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1324617</v>
      </c>
      <c r="BR114" s="817"/>
      <c r="BS114" s="817"/>
      <c r="BT114" s="817"/>
      <c r="BU114" s="817"/>
      <c r="BV114" s="817">
        <v>1312849</v>
      </c>
      <c r="BW114" s="817"/>
      <c r="BX114" s="817"/>
      <c r="BY114" s="817"/>
      <c r="BZ114" s="817"/>
      <c r="CA114" s="817">
        <v>1335660</v>
      </c>
      <c r="CB114" s="817"/>
      <c r="CC114" s="817"/>
      <c r="CD114" s="817"/>
      <c r="CE114" s="817"/>
      <c r="CF114" s="875">
        <v>26.5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v>
      </c>
      <c r="AB115" s="919"/>
      <c r="AC115" s="919"/>
      <c r="AD115" s="919"/>
      <c r="AE115" s="920"/>
      <c r="AF115" s="921">
        <v>7</v>
      </c>
      <c r="AG115" s="919"/>
      <c r="AH115" s="919"/>
      <c r="AI115" s="919"/>
      <c r="AJ115" s="920"/>
      <c r="AK115" s="921">
        <v>4</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144</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711020</v>
      </c>
      <c r="AB117" s="903"/>
      <c r="AC117" s="903"/>
      <c r="AD117" s="903"/>
      <c r="AE117" s="904"/>
      <c r="AF117" s="905">
        <v>750598</v>
      </c>
      <c r="AG117" s="903"/>
      <c r="AH117" s="903"/>
      <c r="AI117" s="903"/>
      <c r="AJ117" s="904"/>
      <c r="AK117" s="905">
        <v>748439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8263860</v>
      </c>
      <c r="BR119" s="845"/>
      <c r="BS119" s="845"/>
      <c r="BT119" s="845"/>
      <c r="BU119" s="845"/>
      <c r="BV119" s="845">
        <v>8071535</v>
      </c>
      <c r="BW119" s="845"/>
      <c r="BX119" s="845"/>
      <c r="BY119" s="845"/>
      <c r="BZ119" s="845"/>
      <c r="CA119" s="845">
        <v>8268372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2880868</v>
      </c>
      <c r="BR120" s="842"/>
      <c r="BS120" s="842"/>
      <c r="BT120" s="842"/>
      <c r="BU120" s="842"/>
      <c r="BV120" s="842">
        <v>2546430</v>
      </c>
      <c r="BW120" s="842"/>
      <c r="BX120" s="842"/>
      <c r="BY120" s="842"/>
      <c r="BZ120" s="842"/>
      <c r="CA120" s="842">
        <v>1873161</v>
      </c>
      <c r="CB120" s="842"/>
      <c r="CC120" s="842"/>
      <c r="CD120" s="842"/>
      <c r="CE120" s="842"/>
      <c r="CF120" s="866">
        <v>37.200000000000003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839501</v>
      </c>
      <c r="DH120" s="842"/>
      <c r="DI120" s="842"/>
      <c r="DJ120" s="842"/>
      <c r="DK120" s="842"/>
      <c r="DL120" s="842">
        <v>1023977</v>
      </c>
      <c r="DM120" s="842"/>
      <c r="DN120" s="842"/>
      <c r="DO120" s="842"/>
      <c r="DP120" s="842"/>
      <c r="DQ120" s="842">
        <v>1171097</v>
      </c>
      <c r="DR120" s="842"/>
      <c r="DS120" s="842"/>
      <c r="DT120" s="842"/>
      <c r="DU120" s="842"/>
      <c r="DV120" s="843">
        <v>23.3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21476</v>
      </c>
      <c r="DH121" s="817"/>
      <c r="DI121" s="817"/>
      <c r="DJ121" s="817"/>
      <c r="DK121" s="817"/>
      <c r="DL121" s="817">
        <v>26714</v>
      </c>
      <c r="DM121" s="817"/>
      <c r="DN121" s="817"/>
      <c r="DO121" s="817"/>
      <c r="DP121" s="817"/>
      <c r="DQ121" s="817">
        <v>17357</v>
      </c>
      <c r="DR121" s="817"/>
      <c r="DS121" s="817"/>
      <c r="DT121" s="817"/>
      <c r="DU121" s="817"/>
      <c r="DV121" s="794">
        <v>0.3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5738259</v>
      </c>
      <c r="BR122" s="845"/>
      <c r="BS122" s="845"/>
      <c r="BT122" s="845"/>
      <c r="BU122" s="845"/>
      <c r="BV122" s="845">
        <v>5429751</v>
      </c>
      <c r="BW122" s="845"/>
      <c r="BX122" s="845"/>
      <c r="BY122" s="845"/>
      <c r="BZ122" s="845"/>
      <c r="CA122" s="845">
        <v>5347816</v>
      </c>
      <c r="CB122" s="845"/>
      <c r="CC122" s="845"/>
      <c r="CD122" s="845"/>
      <c r="CE122" s="845"/>
      <c r="CF122" s="846">
        <v>106.3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8619127</v>
      </c>
      <c r="BR123" s="833"/>
      <c r="BS123" s="833"/>
      <c r="BT123" s="833"/>
      <c r="BU123" s="833"/>
      <c r="BV123" s="833">
        <v>7976181</v>
      </c>
      <c r="BW123" s="833"/>
      <c r="BX123" s="833"/>
      <c r="BY123" s="833"/>
      <c r="BZ123" s="833"/>
      <c r="CA123" s="833">
        <v>7220977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v>1.9</v>
      </c>
      <c r="BW124" s="831"/>
      <c r="BX124" s="831"/>
      <c r="BY124" s="831"/>
      <c r="BZ124" s="831"/>
      <c r="CA124" s="831">
        <v>20.8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v>
      </c>
      <c r="AB127" s="780"/>
      <c r="AC127" s="780"/>
      <c r="AD127" s="780"/>
      <c r="AE127" s="781"/>
      <c r="AF127" s="782">
        <v>7</v>
      </c>
      <c r="AG127" s="780"/>
      <c r="AH127" s="780"/>
      <c r="AI127" s="780"/>
      <c r="AJ127" s="781"/>
      <c r="AK127" s="782">
        <v>4</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14.69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5381562</v>
      </c>
      <c r="AB129" s="780"/>
      <c r="AC129" s="780"/>
      <c r="AD129" s="780"/>
      <c r="AE129" s="781"/>
      <c r="AF129" s="782">
        <v>5441411</v>
      </c>
      <c r="AG129" s="780"/>
      <c r="AH129" s="780"/>
      <c r="AI129" s="780"/>
      <c r="AJ129" s="781"/>
      <c r="AK129" s="782">
        <v>5514039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19.690000000000001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506312</v>
      </c>
      <c r="AB130" s="780"/>
      <c r="AC130" s="780"/>
      <c r="AD130" s="780"/>
      <c r="AE130" s="781"/>
      <c r="AF130" s="782">
        <v>495435</v>
      </c>
      <c r="AG130" s="780"/>
      <c r="AH130" s="780"/>
      <c r="AI130" s="780"/>
      <c r="AJ130" s="781"/>
      <c r="AK130" s="782">
        <v>481532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4875250</v>
      </c>
      <c r="AB131" s="764"/>
      <c r="AC131" s="764"/>
      <c r="AD131" s="764"/>
      <c r="AE131" s="765"/>
      <c r="AF131" s="766">
        <v>4945976</v>
      </c>
      <c r="AG131" s="764"/>
      <c r="AH131" s="764"/>
      <c r="AI131" s="764"/>
      <c r="AJ131" s="765"/>
      <c r="AK131" s="766">
        <v>5032507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20.8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4.198923132</v>
      </c>
      <c r="AB132" s="745"/>
      <c r="AC132" s="745"/>
      <c r="AD132" s="745"/>
      <c r="AE132" s="746"/>
      <c r="AF132" s="747">
        <v>5.1590019849999997</v>
      </c>
      <c r="AG132" s="745"/>
      <c r="AH132" s="745"/>
      <c r="AI132" s="745"/>
      <c r="AJ132" s="746"/>
      <c r="AK132" s="747">
        <v>5.3036587930000003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3.5</v>
      </c>
      <c r="AB133" s="724"/>
      <c r="AC133" s="724"/>
      <c r="AD133" s="724"/>
      <c r="AE133" s="725"/>
      <c r="AF133" s="723">
        <v>4.0999999999999996</v>
      </c>
      <c r="AG133" s="724"/>
      <c r="AH133" s="724"/>
      <c r="AI133" s="724"/>
      <c r="AJ133" s="725"/>
      <c r="AK133" s="723">
        <v>4.8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v4Bq1SDSwHzo7wTQB3Rpovv71vIhMVQnl2NFB+3aZyFWpsQfIsI8w4Gx8OaL+qljue5LIUYApyzPLfOxtIKPw==" saltValue="APGJQA4UJgGG0/C7gtQK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teSPhevijRgxM+GcqOU+ymN00AJ+fsmp/W5XYT2Ll7nSwFYFh7eFqE4CymWtdtWK55gy2QFI7oquVSAsuFSRQ==" saltValue="148ZUQWHknPgowcNCv73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zTo445pzX+1WZc6FIyAl3g9Ie5IZBl4SzY9vjo1CdHiMeI7E/QTDnqHhMwXUE/ja/Mf5Ckmj1a7YaOSpb6SUQ==" saltValue="ZX3XBXQbyHSPDpTw0VQIE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1555064</v>
      </c>
      <c r="AP9" s="269">
        <v>83288</v>
      </c>
      <c r="AQ9" s="270">
        <v>102505</v>
      </c>
      <c r="AR9" s="271">
        <v>-18.7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438693</v>
      </c>
      <c r="AP10" s="272">
        <v>23496</v>
      </c>
      <c r="AQ10" s="273">
        <v>13118</v>
      </c>
      <c r="AR10" s="274">
        <v>79.099999999999994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v>8579</v>
      </c>
      <c r="AP12" s="272">
        <v>459</v>
      </c>
      <c r="AQ12" s="273">
        <v>70</v>
      </c>
      <c r="AR12" s="274">
        <v>555.70000000000005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62560</v>
      </c>
      <c r="AP13" s="272">
        <v>3351</v>
      </c>
      <c r="AQ13" s="273">
        <v>4255</v>
      </c>
      <c r="AR13" s="274">
        <v>-21.2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33557</v>
      </c>
      <c r="AP14" s="272">
        <v>1797</v>
      </c>
      <c r="AQ14" s="273">
        <v>1813</v>
      </c>
      <c r="AR14" s="274">
        <v>-0.9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-91379</v>
      </c>
      <c r="AP15" s="272">
        <v>-4894</v>
      </c>
      <c r="AQ15" s="273">
        <v>-6003</v>
      </c>
      <c r="AR15" s="274">
        <v>-18.5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2007074</v>
      </c>
      <c r="AP16" s="272">
        <v>107497</v>
      </c>
      <c r="AQ16" s="273">
        <v>116291</v>
      </c>
      <c r="AR16" s="274">
        <v>-7.6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7.39</v>
      </c>
      <c r="AP21" s="286">
        <v>9.5500000000000007</v>
      </c>
      <c r="AQ21" s="287">
        <v>-2.16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97.6</v>
      </c>
      <c r="AP22" s="291">
        <v>96.7</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616743</v>
      </c>
      <c r="AP32" s="300">
        <v>33032</v>
      </c>
      <c r="AQ32" s="301">
        <v>49899</v>
      </c>
      <c r="AR32" s="302">
        <v>-33.799999999999997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2</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102888</v>
      </c>
      <c r="AP35" s="300">
        <v>5511</v>
      </c>
      <c r="AQ35" s="301">
        <v>13394</v>
      </c>
      <c r="AR35" s="302">
        <v>-58.9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28660</v>
      </c>
      <c r="AP36" s="300">
        <v>1535</v>
      </c>
      <c r="AQ36" s="301">
        <v>2489</v>
      </c>
      <c r="AR36" s="302">
        <v>-38.299999999999997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4</v>
      </c>
      <c r="AP37" s="300">
        <v>0</v>
      </c>
      <c r="AQ37" s="301">
        <v>625</v>
      </c>
      <c r="AR37" s="302">
        <v>-100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144</v>
      </c>
      <c r="AP38" s="303">
        <v>8</v>
      </c>
      <c r="AQ38" s="304">
        <v>5</v>
      </c>
      <c r="AR38" s="292">
        <v>60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-2982</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-481532</v>
      </c>
      <c r="AP40" s="300">
        <v>-25790</v>
      </c>
      <c r="AQ40" s="301">
        <v>-43756</v>
      </c>
      <c r="AR40" s="302">
        <v>-41.1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266907</v>
      </c>
      <c r="AP41" s="300">
        <v>14295</v>
      </c>
      <c r="AQ41" s="301">
        <v>19675</v>
      </c>
      <c r="AR41" s="302">
        <v>-27.3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837294</v>
      </c>
      <c r="AN51" s="322">
        <v>42563</v>
      </c>
      <c r="AO51" s="323">
        <v>73</v>
      </c>
      <c r="AP51" s="324">
        <v>84459</v>
      </c>
      <c r="AQ51" s="325">
        <v>42.9</v>
      </c>
      <c r="AR51" s="326">
        <v>30.1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663117</v>
      </c>
      <c r="AN52" s="330">
        <v>33709</v>
      </c>
      <c r="AO52" s="331">
        <v>52.3</v>
      </c>
      <c r="AP52" s="332">
        <v>47314</v>
      </c>
      <c r="AQ52" s="333">
        <v>58.2</v>
      </c>
      <c r="AR52" s="334">
        <v>-5.9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650253</v>
      </c>
      <c r="AN53" s="322">
        <v>33613</v>
      </c>
      <c r="AO53" s="323">
        <v>-21</v>
      </c>
      <c r="AP53" s="324">
        <v>76413</v>
      </c>
      <c r="AQ53" s="325">
        <v>-9.5</v>
      </c>
      <c r="AR53" s="326">
        <v>-11.5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542806</v>
      </c>
      <c r="AN54" s="330">
        <v>28059</v>
      </c>
      <c r="AO54" s="331">
        <v>-16.8</v>
      </c>
      <c r="AP54" s="332">
        <v>39658</v>
      </c>
      <c r="AQ54" s="333">
        <v>-16.2</v>
      </c>
      <c r="AR54" s="334">
        <v>-0.6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727589</v>
      </c>
      <c r="AN55" s="322">
        <v>37919</v>
      </c>
      <c r="AO55" s="323">
        <v>12.8</v>
      </c>
      <c r="AP55" s="324">
        <v>66481</v>
      </c>
      <c r="AQ55" s="325">
        <v>-13</v>
      </c>
      <c r="AR55" s="326">
        <v>25.8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538286</v>
      </c>
      <c r="AN56" s="330">
        <v>28053</v>
      </c>
      <c r="AO56" s="331">
        <v>0</v>
      </c>
      <c r="AP56" s="332">
        <v>36120</v>
      </c>
      <c r="AQ56" s="333">
        <v>-8.9</v>
      </c>
      <c r="AR56" s="334">
        <v>8.9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876867</v>
      </c>
      <c r="AN57" s="322">
        <v>46459</v>
      </c>
      <c r="AO57" s="323">
        <v>22.5</v>
      </c>
      <c r="AP57" s="324">
        <v>67825</v>
      </c>
      <c r="AQ57" s="325">
        <v>2</v>
      </c>
      <c r="AR57" s="326">
        <v>20.5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580053</v>
      </c>
      <c r="AN58" s="330">
        <v>30733</v>
      </c>
      <c r="AO58" s="331">
        <v>9.6</v>
      </c>
      <c r="AP58" s="332">
        <v>39417</v>
      </c>
      <c r="AQ58" s="333">
        <v>9.1</v>
      </c>
      <c r="AR58" s="334">
        <v>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1432346</v>
      </c>
      <c r="AN59" s="322">
        <v>76715</v>
      </c>
      <c r="AO59" s="323">
        <v>65.099999999999994</v>
      </c>
      <c r="AP59" s="324">
        <v>81158</v>
      </c>
      <c r="AQ59" s="325">
        <v>19.7</v>
      </c>
      <c r="AR59" s="326">
        <v>45.4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766952</v>
      </c>
      <c r="AN60" s="330">
        <v>41077</v>
      </c>
      <c r="AO60" s="331">
        <v>33.700000000000003</v>
      </c>
      <c r="AP60" s="332">
        <v>45320</v>
      </c>
      <c r="AQ60" s="333">
        <v>15</v>
      </c>
      <c r="AR60" s="334">
        <v>18.7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904870</v>
      </c>
      <c r="AN61" s="337">
        <v>47454</v>
      </c>
      <c r="AO61" s="338">
        <v>30.5</v>
      </c>
      <c r="AP61" s="339">
        <v>75267</v>
      </c>
      <c r="AQ61" s="340">
        <v>8.4</v>
      </c>
      <c r="AR61" s="326">
        <v>22.1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618243</v>
      </c>
      <c r="AN62" s="330">
        <v>32326</v>
      </c>
      <c r="AO62" s="331">
        <v>15.8</v>
      </c>
      <c r="AP62" s="332">
        <v>41566</v>
      </c>
      <c r="AQ62" s="333">
        <v>11.4</v>
      </c>
      <c r="AR62" s="334">
        <v>4.4000000000000004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Q2s7qIraDTBv0cxVNtRhmkG4UnDtwUu8EY4ptBCiDGBnqFBY0I6sv8DRIvq9QyiB/F/bVu43T4nwlrIHJp5yA==" saltValue="f+ST1SbOCKpeKUHWrea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z3uUId8Bcbs1eQZjqOwoW+NWaocmwbuV1sAe86imJoH38BPQYagOaNmaIyIMafFhkm1em4N+hiSly0inUXgw==" saltValue="tE+TcoKpohf4SM5CpQ4f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20" zoomScaleNormal="12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c2fdbQiQbO8P7LYYmQtCDVsEaYxyGTXBthZgSsybEeksWtI/ymrZA5KO8QMiqFCaqIbtxvj8YpnGnYVkJqtOA==" saltValue="T0k8Yu4D5DzAfsfG3ipL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16.489999999999998</v>
      </c>
      <c r="G47" s="12">
        <v>20.57</v>
      </c>
      <c r="H47" s="12">
        <v>21.35</v>
      </c>
      <c r="I47" s="12">
        <v>18</v>
      </c>
      <c r="J47" s="13">
        <v>11.61</v>
      </c>
    </row>
    <row r="48" spans="2:10" ht="57.75" customHeight="1" x14ac:dyDescent="0.2">
      <c r="B48" s="14"/>
      <c r="C48" s="1141" t="s">
        <v>4</v>
      </c>
      <c r="D48" s="1141"/>
      <c r="E48" s="1142"/>
      <c r="F48" s="15">
        <v>11.28</v>
      </c>
      <c r="G48" s="16">
        <v>9.74</v>
      </c>
      <c r="H48" s="16">
        <v>7.43</v>
      </c>
      <c r="I48" s="16">
        <v>8.58</v>
      </c>
      <c r="J48" s="17">
        <v>9.93</v>
      </c>
    </row>
    <row r="49" spans="2:10" ht="57.75" customHeight="1" thickBot="1" x14ac:dyDescent="0.25">
      <c r="B49" s="18"/>
      <c r="C49" s="1143" t="s">
        <v>5</v>
      </c>
      <c r="D49" s="1143"/>
      <c r="E49" s="1144"/>
      <c r="F49" s="19">
        <v>6.26</v>
      </c>
      <c r="G49" s="20">
        <v>3.8</v>
      </c>
      <c r="H49" s="20" t="s">
        <v>530</v>
      </c>
      <c r="I49" s="20" t="s">
        <v>531</v>
      </c>
      <c r="J49" s="21" t="s">
        <v>532</v>
      </c>
    </row>
    <row r="50" spans="2:10" ht="13.2" x14ac:dyDescent="0.2"/>
  </sheetData>
  <sheetProtection algorithmName="SHA-512" hashValue="sgrgkkh3uqicv2dAQjeuvfbGlsoQ/skdtjkwZhdXF2vSr4XyL+qupdZ4xptULF2FRGMBB9VSp6cwNpxrS4ybjg==" saltValue="ZD8zFhZhAUoyn9apbuHY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河野 有香里</cp:lastModifiedBy>
  <cp:lastPrinted>2026-03-17T06:05:37Z</cp:lastPrinted>
  <dcterms:created xsi:type="dcterms:W3CDTF">2026-02-23T05:33:17Z</dcterms:created>
  <dcterms:modified xsi:type="dcterms:W3CDTF">2026-03-17T06:23:30Z</dcterms:modified>
  <cp:category/>
</cp:coreProperties>
</file>