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D396EDCA-4A04-419E-B939-DC20C5DFCAC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E34" i="10"/>
  <c r="C34" i="10"/>
  <c r="U34" i="10" s="1"/>
  <c r="U35" i="10" s="1"/>
  <c r="U36" i="10" s="1"/>
  <c r="BW35" i="10" l="1"/>
  <c r="BW36" i="10" s="1"/>
  <c r="BW37" i="10" s="1"/>
  <c r="BW38" i="10" s="1"/>
  <c r="BW39" i="10" s="1"/>
  <c r="BW40" i="10" s="1"/>
  <c r="BW41" i="10" s="1"/>
  <c r="BW42" i="10" s="1"/>
  <c r="BW43"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<sst xmlns="http://schemas.openxmlformats.org/spreadsheetml/2006/main" count="1102" uniqueCount="563">
  <si>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</si>
  <si>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</si>
  <si>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</si>
  <si>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</si>
  <si>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</si>
  <si>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</si>
  <si>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</si>
  <si>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</si>
  <si>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</si>
  <si>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</si>
  <si>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</si>
  <si>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</si>
  <si>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</si>
  <si>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</si>
  <si>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</si>
  <si>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</si>
  <si>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</si>
  <si>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</si>
  <si>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</si>
  <si>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</si>
  <si>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</si>
  <si>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</si>
  <si>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</si>
  <si>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</si>
  <si>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</si>
  <si>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</si>
  <si>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</si>
  <si>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</si>
  <si>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</si>
  <si>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</si>
  <si>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</si>
  <si>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</si>
  <si>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</si>
  <si>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</si>
  <si>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</si>
  <si>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</si>
  <si>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</si>
  <si>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</si>
  <si>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</si>
  <si>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</si>
  <si>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</si>
  <si>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</si>
  <si>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</si>
  <si>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</si>
  <si>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</si>
  <si>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</si>
  <si>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</si>
  <si>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</si>
  <si>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</si>
  <si>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</si>
  <si>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</si>
  <si>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</si>
  <si>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</si>
  <si>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</si>
  <si>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</si>
  <si>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</si>
  <si>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</si>
  <si>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</si>
  <si>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</si>
  <si>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</si>
  <si>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</si>
  <si>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</si>
  <si>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</si>
  <si>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</si>
  <si>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</si>
  <si>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</si>
  <si>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</si>
  <si>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</si>
  <si>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</si>
  <si>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</si>
  <si>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</si>
  <si>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</si>
  <si>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</si>
  <si>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</si>
  <si>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</si>
  <si>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</si>
  <si>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</si>
  <si>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</si>
  <si>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</si>
  <si>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</si>
  <si>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</si>
  <si>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</si>
  <si>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</si>
  <si>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</si>
  <si>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</si>
  <si>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</si>
  <si>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</si>
  <si>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</si>
  <si>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</si>
  <si>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</si>
  <si>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</si>
  <si>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</si>
  <si>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</si>
  <si>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</si>
  <si>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</si>
  <si>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</si>
  <si>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</si>
  <si>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</si>
  <si>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</si>
  <si>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</si>
  <si>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</si>
  <si>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</si>
  <si>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</si>
  <si>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</si>
  <si>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</si>
  <si>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</si>
  <si>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</si>
  <si>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</si>
  <si>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</si>
  <si>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</si>
  <si>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</si>
  <si>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</si>
  <si>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</si>
  <si>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</si>
  <si>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</si>
  <si>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</si>
  <si>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</si>
  <si>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</si>
  <si>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</si>
  <si>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</si>
  <si>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</si>
  <si>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</si>
  <si>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</si>
  <si>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</si>
  <si>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</si>
  <si>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</si>
  <si>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</si>
  <si>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</si>
  <si>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</si>
  <si>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</si>
  <si>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</si>
  <si>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</si>
  <si>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</si>
  <si>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</si>
  <si>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</si>
  <si>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</si>
  <si>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</si>
  <si>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</si>
  <si>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</si>
  <si>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</si>
  <si>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</si>
  <si>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</si>
  <si>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</si>
  <si>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</si>
  <si>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</si>
  <si>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</si>
  <si>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</si>
  <si>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</si>
  <si>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</si>
  <si>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</si>
  <si>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</si>
  <si>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</si>
  <si>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</si>
  <si>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</si>
  <si>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</si>
  <si>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</si>
  <si>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</si>
  <si>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</si>
  <si>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</si>
  <si>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</si>
  <si>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</si>
  <si>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</si>
  <si>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</si>
  <si>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</si>
  <si>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</si>
  <si>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</si>
  <si>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</si>
  <si>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</si>
  <si>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</si>
  <si>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</si>
  <si>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</si>
  <si>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</si>
  <si>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</si>
  <si>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</si>
  <si>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</si>
  <si>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</si>
  <si>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</si>
  <si>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</si>
  <si>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</si>
  <si>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</si>
  <si>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</si>
  <si>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</si>
  <si>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</si>
  <si>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</si>
  <si>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</si>
  <si>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</si>
  <si>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</si>
  <si>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</si>
  <si>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</si>
  <si>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</si>
  <si>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</si>
  <si>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</si>
  <si>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</si>
  <si>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</si>
  <si>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</si>
  <si>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</si>
  <si>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</si>
  <si>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</si>
  <si>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</si>
  <si>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</si>
  <si>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</si>
  <si>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</si>
  <si>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</si>
  <si>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埼玉県小川町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</si>
  <si>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</si>
  <si>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</si>
  <si>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</si>
  <si>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</si>
  <si>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</si>
  <si>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</si>
  <si>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</si>
  <si>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</si>
  <si>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</si>
  <si>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</si>
  <si>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</si>
  <si>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</si>
  <si>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</si>
  <si>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</si>
  <si>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</si>
  <si>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</si>
  <si>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</si>
  <si>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</si>
  <si>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</si>
  <si>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</si>
  <si>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</si>
  <si>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</si>
  <si>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</si>
  <si>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</si>
  <si>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</si>
  <si>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</si>
  <si>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</si>
  <si>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</si>
  <si>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</si>
  <si>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</si>
  <si>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</si>
  <si>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</si>
  <si>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</si>
  <si>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</si>
  <si>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</si>
  <si>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</si>
  <si>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</si>
  <si>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</si>
  <si>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</si>
  <si>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</si>
  <si>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</si>
  <si>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</si>
  <si>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</si>
  <si>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</si>
  <si>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</si>
  <si>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</si>
  <si>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</si>
  <si>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</si>
  <si>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</si>
  <si>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</si>
  <si>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</si>
  <si>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</si>
  <si>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</si>
  <si>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</si>
  <si>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</si>
  <si>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</si>
  <si>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</si>
  <si>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</si>
  <si>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</si>
  <si>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</si>
  <si>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</si>
  <si>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</si>
  <si>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</si>
  <si>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</si>
  <si>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</si>
  <si>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</si>
  <si>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</si>
  <si>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</si>
  <si>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</si>
  <si>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</si>
  <si>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</si>
  <si>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</si>
  <si>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</si>
  <si>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</si>
  <si>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</si>
  <si>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</si>
  <si>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</si>
  <si>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</si>
  <si>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</si>
  <si>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</si>
  <si>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</si>
  <si>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</si>
  <si>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</si>
  <si>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</si>
  <si>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</si>
  <si>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</si>
  <si>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</si>
  <si>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</si>
  <si>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</si>
  <si>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</si>
  <si>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</si>
  <si>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</si>
  <si>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</si>
  <si>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</si>
  <si>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</si>
  <si>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</si>
  <si>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</si>
  <si>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</si>
  <si>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</si>
  <si>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</si>
  <si>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</si>
  <si>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</si>
  <si>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</si>
  <si>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</si>
  <si>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</si>
  <si>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</si>
  <si>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</si>
  <si>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</si>
  <si>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</si>
  <si>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</si>
  <si>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</si>
  <si>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</si>
  <si>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</si>
  <si>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</si>
  <si>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</si>
  <si>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</si>
  <si>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</si>
  <si>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</si>
  <si>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</si>
  <si>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</si>
  <si>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</si>
  <si>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</si>
  <si>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</si>
  <si>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</si>
  <si>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</si>
  <si>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</si>
  <si>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</si>
  <si>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</si>
  <si>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</si>
  <si>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</si>
  <si>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</si>
  <si>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</si>
  <si>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</si>
  <si>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</si>
  <si>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</si>
  <si>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</si>
  <si>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</si>
  <si>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</si>
  <si>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</si>
  <si>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</si>
  <si>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</si>
  <si>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</si>
  <si>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</si>
  <si>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</si>
  <si>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</si>
  <si>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</si>
  <si>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</si>
  <si>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</si>
  <si>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</si>
  <si>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</si>
  <si>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埼玉県小川町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</si>
  <si>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</si>
  <si>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</si>
  <si>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</si>
  <si>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</si>
  <si>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</si>
  <si>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</si>
  <si>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</si>
  <si>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</si>
  <si>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</si>
  <si>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</si>
  <si>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</si>
  <si>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</si>
  <si>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</si>
  <si>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</si>
  <si>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</si>
  <si>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</si>
  <si>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</si>
  <si>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</si>
  <si>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</si>
  <si>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</si>
  <si>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</si>
  <si>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</si>
  <si>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</si>
  <si>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</si>
  <si>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</si>
  <si>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</si>
  <si>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</si>
  <si>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</si>
  <si>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</si>
  <si>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</si>
  <si>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</si>
  <si>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</si>
  <si>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</si>
  <si>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</si>
  <si>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</si>
  <si>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</si>
  <si>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</si>
  <si>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</si>
  <si>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</si>
  <si>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</si>
  <si>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</si>
  <si>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</si>
  <si>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</si>
  <si>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</si>
  <si>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</si>
  <si>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</si>
  <si>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</si>
  <si>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</si>
  <si>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</si>
  <si>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</si>
  <si>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</si>
  <si>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</si>
  <si>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</si>
  <si>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</si>
  <si>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</si>
  <si>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</si>
  <si>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</si>
  <si>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</si>
  <si>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</si>
  <si>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</si>
  <si>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</si>
  <si>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</si>
  <si>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</si>
  <si>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</si>
  <si>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</si>
  <si>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</si>
  <si>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</si>
  <si>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</si>
  <si>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</si>
  <si>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</si>
  <si>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</si>
  <si>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</si>
  <si>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</si>
  <si>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</si>
  <si>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</si>
  <si>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</si>
  <si>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</si>
  <si>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</si>
  <si>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</si>
  <si>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</si>
  <si>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</si>
  <si>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</si>
  <si>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</si>
  <si>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</si>
  <si>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</si>
  <si>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</si>
  <si>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</si>
  <si>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</si>
  <si>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</si>
  <si>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</si>
  <si>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</si>
  <si>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</si>
  <si>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</si>
  <si>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</si>
  <si>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</si>
  <si>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</si>
  <si>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</si>
  <si>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</si>
  <si>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</si>
  <si>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</si>
  <si>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</si>
  <si>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</si>
  <si>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</si>
  <si>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</si>
  <si>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</si>
  <si>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</si>
  <si>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</si>
  <si>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</si>
  <si>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</si>
  <si>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</si>
  <si>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</si>
  <si>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</si>
  <si>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</si>
  <si>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</si>
  <si>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</si>
  <si>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</si>
  <si>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</si>
  <si>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</si>
  <si>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</si>
  <si>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</si>
  <si>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</si>
  <si>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</si>
  <si>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</si>
  <si>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</si>
  <si>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</si>
  <si>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</si>
  <si>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</si>
  <si>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</si>
  <si>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</si>
  <si>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</si>
  <si>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</si>
  <si>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</si>
  <si>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</si>
  <si>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</si>
  <si>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</si>
  <si>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</si>
  <si>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</si>
  <si>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</si>
  <si>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</si>
  <si>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</si>
  <si>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</si>
  <si>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</si>
  <si>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</si>
  <si>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</si>
  <si>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</si>
  <si>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</si>
  <si>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</si>
  <si>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</si>
  <si>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</si>
  <si>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</si>
  <si>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</si>
  <si>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</si>
  <si>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</si>
  <si>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</si>
  <si>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</si>
  <si>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</si>
  <si>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</si>
  <si>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</si>
  <si>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</si>
  <si>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</si>
  <si>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</si>
  <si>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</si>
  <si>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</si>
  <si>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</si>
  <si>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</si>
  <si>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</si>
  <si>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</si>
  <si>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</si>
  <si>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</si>
  <si>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</si>
  <si>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</si>
  <si>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</si>
  <si>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</si>
  <si>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</si>
  <si>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2.29</t>
  </si>
  <si>
    <t>▲ 4.26</t>
  </si>
  <si>
    <t>▲ 6.63</t>
  </si>
  <si>
    <t>▲ 4.40</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</si>
  <si>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</si>
  <si>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</si>
  <si>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</si>
  <si>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</si>
  <si>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</si>
  <si>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</si>
  <si>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</si>
  <si>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</si>
  <si>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</si>
  <si>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</si>
  <si>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</si>
  <si>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</si>
  <si>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</si>
  <si>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小川町文化協会</t>
    <phoneticPr fontId="2"/>
  </si>
  <si>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17"/>
  </si>
  <si>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17"/>
  </si>
  <si>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17"/>
  </si>
  <si>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17"/>
  </si>
  <si>
    <t>彩の国さいたま人づくり広域連合</t>
    <rPh sb="0" eb="1">
      <t>サイ</t>
    </rPh>
    <rPh sb="2" eb="3">
      <t>クニ</t>
    </rPh>
    <rPh sb="7" eb="8">
      <t>ヒト</t>
    </rPh>
    <rPh sb="11" eb="13">
      <t>コウイキ</t>
    </rPh>
    <rPh sb="13" eb="15">
      <t>レンゴウ</t>
    </rPh>
    <phoneticPr fontId="17"/>
  </si>
  <si>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17"/>
  </si>
  <si>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17"/>
  </si>
  <si>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17"/>
  </si>
  <si>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17"/>
  </si>
  <si>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17"/>
  </si>
  <si>
    <t>小川地区衛生組合</t>
    <rPh sb="0" eb="2">
      <t>オガワ</t>
    </rPh>
    <rPh sb="2" eb="4">
      <t>チク</t>
    </rPh>
    <rPh sb="4" eb="6">
      <t>エイセイ</t>
    </rPh>
    <rPh sb="6" eb="8">
      <t>クミアイ</t>
    </rPh>
    <phoneticPr fontId="17"/>
  </si>
  <si>
    <t>公共施設等整備基金</t>
    <rPh sb="0" eb="5">
      <t>コウキョウシセツトウ</t>
    </rPh>
    <rPh sb="5" eb="9">
      <t>セイビキキン</t>
    </rPh>
    <phoneticPr fontId="5"/>
  </si>
  <si>
    <t>地域福祉基金</t>
    <rPh sb="0" eb="6">
      <t>チイキフクシキキン</t>
    </rPh>
    <phoneticPr fontId="23"/>
  </si>
  <si>
    <t>寄附によるまちづくり基金</t>
    <rPh sb="0" eb="2">
      <t>キフ</t>
    </rPh>
    <rPh sb="10" eb="12">
      <t>キキン</t>
    </rPh>
    <phoneticPr fontId="23"/>
  </si>
  <si>
    <t>森林環境基金</t>
    <rPh sb="0" eb="6">
      <t>シンリンカンキョウキキン</t>
    </rPh>
    <phoneticPr fontId="23"/>
  </si>
  <si>
    <t>学校施設財産処分積立基金</t>
    <rPh sb="0" eb="8">
      <t>ガッコウシセツザイサンショブン</t>
    </rPh>
    <rPh sb="8" eb="10">
      <t>ツミタテ</t>
    </rPh>
    <rPh sb="10" eb="12">
      <t>キキン</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</si>
</sst>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623F-45EE-BA37-38BF02D419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32703</c:v>
                </c:pt>
                <c:pt idx="1">
                  <c:v>11219</c:v>
                </c:pt>
                <c:pt idx="2">
                  <c:v>27887</c:v>
                </c:pt>
                <c:pt idx="3">
                  <c:v>36003</c:v>
                </c:pt>
                <c:pt idx="4">
                  <c:v>98243</c:v>
                </c:pt>
              </c:numCache>
            </c:numRef>
          </c:val>
          <c:smooth val="0"/>
          <c:extLst>
            <c:ext xmlns:c16="http://schemas.microsoft.com/office/drawing/2014/chart" uri="{C3380CC4-5D6E-409C-BE32-E72D297353CC}">
              <c16:uniqueId val="{00000001-623F-45EE-BA37-38BF02D419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3.77</c:v>
                </c:pt>
                <c:pt idx="1">
                  <c:v>6.41</c:v>
                </c:pt>
                <c:pt idx="2">
                  <c:v>6.72</c:v>
                </c:pt>
                <c:pt idx="3">
                  <c:v>5.7</c:v>
                </c:pt>
                <c:pt idx="4">
                  <c:v>5.84</c:v>
                </c:pt>
              </c:numCache>
            </c:numRef>
          </c:val>
          <c:extLst>
            <c:ext xmlns:c16="http://schemas.microsoft.com/office/drawing/2014/chart" uri="{C3380CC4-5D6E-409C-BE32-E72D297353CC}">
              <c16:uniqueId val="{00000000-BCAB-448F-93D9-04AE4144A6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12.75</c:v>
                </c:pt>
                <c:pt idx="1">
                  <c:v>16.89</c:v>
                </c:pt>
                <c:pt idx="2">
                  <c:v>18.96</c:v>
                </c:pt>
                <c:pt idx="3">
                  <c:v>18.829999999999998</c:v>
                </c:pt>
                <c:pt idx="4">
                  <c:v>18.399999999999999</c:v>
                </c:pt>
              </c:numCache>
            </c:numRef>
          </c:val>
          <c:extLst>
            <c:ext xmlns:c16="http://schemas.microsoft.com/office/drawing/2014/chart" uri="{C3380CC4-5D6E-409C-BE32-E72D297353CC}">
              <c16:uniqueId val="{00000001-BCAB-448F-93D9-04AE4144A6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c:v>
                </c:pt>
                <c:pt idx="1">
                  <c:v>4.8899999999999997</c:v>
                </c:pt>
                <c:pt idx="2">
                  <c:v>-4.26</c:v>
                </c:pt>
                <c:pt idx="3">
                  <c:v>-6.63</c:v>
                </c:pt>
                <c:pt idx="4">
                  <c:v>-4.4000000000000004</c:v>
                </c:pt>
              </c:numCache>
            </c:numRef>
          </c:val>
          <c:smooth val="0"/>
          <c:extLst>
            <c:ext xmlns:c16="http://schemas.microsoft.com/office/drawing/2014/chart" uri="{C3380CC4-5D6E-409C-BE32-E72D297353CC}">
              <c16:uniqueId val="{00000002-BCAB-448F-93D9-04AE4144A6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71-4793-8EBB-587F596696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71-4793-8EBB-587F5966965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71-4793-8EBB-587F5966965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71-4793-8EBB-587F5966965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0.18</c:v>
                </c:pt>
                <c:pt idx="4">
                  <c:v>#N/A</c:v>
                </c:pt>
                <c:pt idx="5">
                  <c:v>0.23</c:v>
                </c:pt>
                <c:pt idx="6">
                  <c:v>#N/A</c:v>
                </c:pt>
                <c:pt idx="7">
                  <c:v>0.23</c:v>
                </c:pt>
                <c:pt idx="8">
                  <c:v>#N/A</c:v>
                </c:pt>
                <c:pt idx="9">
                  <c:v>0.27</c:v>
                </c:pt>
              </c:numCache>
            </c:numRef>
          </c:val>
          <c:extLst>
            <c:ext xmlns:c16="http://schemas.microsoft.com/office/drawing/2014/chart" uri="{C3380CC4-5D6E-409C-BE32-E72D297353CC}">
              <c16:uniqueId val="{00000004-9871-4793-8EBB-587F5966965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0.92</c:v>
                </c:pt>
                <c:pt idx="2">
                  <c:v>#N/A</c:v>
                </c:pt>
                <c:pt idx="3">
                  <c:v>0.63</c:v>
                </c:pt>
                <c:pt idx="4">
                  <c:v>#N/A</c:v>
                </c:pt>
                <c:pt idx="5">
                  <c:v>0.97</c:v>
                </c:pt>
                <c:pt idx="6">
                  <c:v>#N/A</c:v>
                </c:pt>
                <c:pt idx="7">
                  <c:v>0.55000000000000004</c:v>
                </c:pt>
                <c:pt idx="8">
                  <c:v>#N/A</c:v>
                </c:pt>
                <c:pt idx="9">
                  <c:v>0.61</c:v>
                </c:pt>
              </c:numCache>
            </c:numRef>
          </c:val>
          <c:extLst>
            <c:ext xmlns:c16="http://schemas.microsoft.com/office/drawing/2014/chart" uri="{C3380CC4-5D6E-409C-BE32-E72D297353CC}">
              <c16:uniqueId val="{00000005-9871-4793-8EBB-587F5966965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1.06</c:v>
                </c:pt>
                <c:pt idx="4">
                  <c:v>#N/A</c:v>
                </c:pt>
                <c:pt idx="5">
                  <c:v>1.21</c:v>
                </c:pt>
                <c:pt idx="6">
                  <c:v>#N/A</c:v>
                </c:pt>
                <c:pt idx="7">
                  <c:v>1.1299999999999999</c:v>
                </c:pt>
                <c:pt idx="8">
                  <c:v>#N/A</c:v>
                </c:pt>
                <c:pt idx="9">
                  <c:v>2.36</c:v>
                </c:pt>
              </c:numCache>
            </c:numRef>
          </c:val>
          <c:extLst>
            <c:ext xmlns:c16="http://schemas.microsoft.com/office/drawing/2014/chart" uri="{C3380CC4-5D6E-409C-BE32-E72D297353CC}">
              <c16:uniqueId val="{00000006-9871-4793-8EBB-587F5966965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1.55</c:v>
                </c:pt>
                <c:pt idx="2">
                  <c:v>#N/A</c:v>
                </c:pt>
                <c:pt idx="3">
                  <c:v>1.69</c:v>
                </c:pt>
                <c:pt idx="4">
                  <c:v>#N/A</c:v>
                </c:pt>
                <c:pt idx="5">
                  <c:v>2.5299999999999998</c:v>
                </c:pt>
                <c:pt idx="6">
                  <c:v>#N/A</c:v>
                </c:pt>
                <c:pt idx="7">
                  <c:v>2.35</c:v>
                </c:pt>
                <c:pt idx="8">
                  <c:v>#N/A</c:v>
                </c:pt>
                <c:pt idx="9">
                  <c:v>2.42</c:v>
                </c:pt>
              </c:numCache>
            </c:numRef>
          </c:val>
          <c:extLst>
            <c:ext xmlns:c16="http://schemas.microsoft.com/office/drawing/2014/chart" uri="{C3380CC4-5D6E-409C-BE32-E72D297353CC}">
              <c16:uniqueId val="{00000007-9871-4793-8EBB-587F596696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3.76</c:v>
                </c:pt>
                <c:pt idx="2">
                  <c:v>#N/A</c:v>
                </c:pt>
                <c:pt idx="3">
                  <c:v>6.4</c:v>
                </c:pt>
                <c:pt idx="4">
                  <c:v>#N/A</c:v>
                </c:pt>
                <c:pt idx="5">
                  <c:v>6.71</c:v>
                </c:pt>
                <c:pt idx="6">
                  <c:v>#N/A</c:v>
                </c:pt>
                <c:pt idx="7">
                  <c:v>5.7</c:v>
                </c:pt>
                <c:pt idx="8">
                  <c:v>#N/A</c:v>
                </c:pt>
                <c:pt idx="9">
                  <c:v>5.84</c:v>
                </c:pt>
              </c:numCache>
            </c:numRef>
          </c:val>
          <c:extLst>
            <c:ext xmlns:c16="http://schemas.microsoft.com/office/drawing/2014/chart" uri="{C3380CC4-5D6E-409C-BE32-E72D297353CC}">
              <c16:uniqueId val="{00000008-9871-4793-8EBB-587F596696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19.399999999999999</c:v>
                </c:pt>
                <c:pt idx="2">
                  <c:v>#N/A</c:v>
                </c:pt>
                <c:pt idx="3">
                  <c:v>17.7</c:v>
                </c:pt>
                <c:pt idx="4">
                  <c:v>#N/A</c:v>
                </c:pt>
                <c:pt idx="5">
                  <c:v>17.88</c:v>
                </c:pt>
                <c:pt idx="6">
                  <c:v>#N/A</c:v>
                </c:pt>
                <c:pt idx="7">
                  <c:v>17.27</c:v>
                </c:pt>
                <c:pt idx="8">
                  <c:v>#N/A</c:v>
                </c:pt>
                <c:pt idx="9">
                  <c:v>17.37</c:v>
                </c:pt>
              </c:numCache>
            </c:numRef>
          </c:val>
          <c:extLst>
            <c:ext xmlns:c16="http://schemas.microsoft.com/office/drawing/2014/chart" uri="{C3380CC4-5D6E-409C-BE32-E72D297353CC}">
              <c16:uniqueId val="{00000009-9871-4793-8EBB-587F596696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806</c:v>
                </c:pt>
                <c:pt idx="5">
                  <c:v>831</c:v>
                </c:pt>
                <c:pt idx="8">
                  <c:v>820</c:v>
                </c:pt>
                <c:pt idx="11">
                  <c:v>822</c:v>
                </c:pt>
                <c:pt idx="14">
                  <c:v>799</c:v>
                </c:pt>
              </c:numCache>
            </c:numRef>
          </c:val>
          <c:extLst>
            <c:ext xmlns:c16="http://schemas.microsoft.com/office/drawing/2014/chart" uri="{C3380CC4-5D6E-409C-BE32-E72D297353CC}">
              <c16:uniqueId val="{00000000-710B-4B64-96FE-E3A38BF7C4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10B-4B64-96FE-E3A38BF7C4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0B-4B64-96FE-E3A38BF7C4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37</c:v>
                </c:pt>
                <c:pt idx="6">
                  <c:v>37</c:v>
                </c:pt>
                <c:pt idx="9">
                  <c:v>38</c:v>
                </c:pt>
                <c:pt idx="12">
                  <c:v>38</c:v>
                </c:pt>
              </c:numCache>
            </c:numRef>
          </c:val>
          <c:extLst>
            <c:ext xmlns:c16="http://schemas.microsoft.com/office/drawing/2014/chart" uri="{C3380CC4-5D6E-409C-BE32-E72D297353CC}">
              <c16:uniqueId val="{00000003-710B-4B64-96FE-E3A38BF7C4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232</c:v>
                </c:pt>
                <c:pt idx="3">
                  <c:v>211</c:v>
                </c:pt>
                <c:pt idx="6">
                  <c:v>215</c:v>
                </c:pt>
                <c:pt idx="9">
                  <c:v>201</c:v>
                </c:pt>
                <c:pt idx="12">
                  <c:v>222</c:v>
                </c:pt>
              </c:numCache>
            </c:numRef>
          </c:val>
          <c:extLst>
            <c:ext xmlns:c16="http://schemas.microsoft.com/office/drawing/2014/chart" uri="{C3380CC4-5D6E-409C-BE32-E72D297353CC}">
              <c16:uniqueId val="{00000004-710B-4B64-96FE-E3A38BF7C4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0B-4B64-96FE-E3A38BF7C4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0B-4B64-96FE-E3A38BF7C4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989</c:v>
                </c:pt>
                <c:pt idx="3">
                  <c:v>976</c:v>
                </c:pt>
                <c:pt idx="6">
                  <c:v>886</c:v>
                </c:pt>
                <c:pt idx="9">
                  <c:v>841</c:v>
                </c:pt>
                <c:pt idx="12">
                  <c:v>810</c:v>
                </c:pt>
              </c:numCache>
            </c:numRef>
          </c:val>
          <c:extLst>
            <c:ext xmlns:c16="http://schemas.microsoft.com/office/drawing/2014/chart" uri="{C3380CC4-5D6E-409C-BE32-E72D297353CC}">
              <c16:uniqueId val="{00000007-710B-4B64-96FE-E3A38BF7C4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440</c:v>
                </c:pt>
                <c:pt idx="2">
                  <c:v>#N/A</c:v>
                </c:pt>
                <c:pt idx="3">
                  <c:v>#N/A</c:v>
                </c:pt>
                <c:pt idx="4">
                  <c:v>393</c:v>
                </c:pt>
                <c:pt idx="5">
                  <c:v>#N/A</c:v>
                </c:pt>
                <c:pt idx="6">
                  <c:v>#N/A</c:v>
                </c:pt>
                <c:pt idx="7">
                  <c:v>318</c:v>
                </c:pt>
                <c:pt idx="8">
                  <c:v>#N/A</c:v>
                </c:pt>
                <c:pt idx="9">
                  <c:v>#N/A</c:v>
                </c:pt>
                <c:pt idx="10">
                  <c:v>258</c:v>
                </c:pt>
                <c:pt idx="11">
                  <c:v>#N/A</c:v>
                </c:pt>
                <c:pt idx="12">
                  <c:v>#N/A</c:v>
                </c:pt>
                <c:pt idx="13">
                  <c:v>272</c:v>
                </c:pt>
                <c:pt idx="14">
                  <c:v>#N/A</c:v>
                </c:pt>
              </c:numCache>
            </c:numRef>
          </c:val>
          <c:smooth val="0"/>
          <c:extLst>
            <c:ext xmlns:c16="http://schemas.microsoft.com/office/drawing/2014/chart" uri="{C3380CC4-5D6E-409C-BE32-E72D297353CC}">
              <c16:uniqueId val="{00000008-710B-4B64-96FE-E3A38BF7C4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9170</c:v>
                </c:pt>
                <c:pt idx="5">
                  <c:v>9060</c:v>
                </c:pt>
                <c:pt idx="8">
                  <c:v>8690</c:v>
                </c:pt>
                <c:pt idx="11">
                  <c:v>8887</c:v>
                </c:pt>
                <c:pt idx="14">
                  <c:v>8469</c:v>
                </c:pt>
              </c:numCache>
            </c:numRef>
          </c:val>
          <c:extLst>
            <c:ext xmlns:c16="http://schemas.microsoft.com/office/drawing/2014/chart" uri="{C3380CC4-5D6E-409C-BE32-E72D297353CC}">
              <c16:uniqueId val="{00000000-1FB4-4F7E-968D-395F8ACAA6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1981</c:v>
                </c:pt>
                <c:pt idx="5">
                  <c:v>1876</c:v>
                </c:pt>
                <c:pt idx="8">
                  <c:v>1779</c:v>
                </c:pt>
                <c:pt idx="11">
                  <c:v>1783</c:v>
                </c:pt>
                <c:pt idx="14">
                  <c:v>1651</c:v>
                </c:pt>
              </c:numCache>
            </c:numRef>
          </c:val>
          <c:extLst>
            <c:ext xmlns:c16="http://schemas.microsoft.com/office/drawing/2014/chart" uri="{C3380CC4-5D6E-409C-BE32-E72D297353CC}">
              <c16:uniqueId val="{00000001-1FB4-4F7E-968D-395F8ACAA6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2034</c:v>
                </c:pt>
                <c:pt idx="5">
                  <c:v>2385</c:v>
                </c:pt>
                <c:pt idx="8">
                  <c:v>2580</c:v>
                </c:pt>
                <c:pt idx="11">
                  <c:v>2638</c:v>
                </c:pt>
                <c:pt idx="14">
                  <c:v>2468</c:v>
                </c:pt>
              </c:numCache>
            </c:numRef>
          </c:val>
          <c:extLst>
            <c:ext xmlns:c16="http://schemas.microsoft.com/office/drawing/2014/chart" uri="{C3380CC4-5D6E-409C-BE32-E72D297353CC}">
              <c16:uniqueId val="{00000002-1FB4-4F7E-968D-395F8ACAA6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B4-4F7E-968D-395F8ACAA6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B4-4F7E-968D-395F8ACAA6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B4-4F7E-968D-395F8ACAA6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2367</c:v>
                </c:pt>
                <c:pt idx="3">
                  <c:v>2448</c:v>
                </c:pt>
                <c:pt idx="6">
                  <c:v>2418</c:v>
                </c:pt>
                <c:pt idx="9">
                  <c:v>2365</c:v>
                </c:pt>
                <c:pt idx="12">
                  <c:v>1828</c:v>
                </c:pt>
              </c:numCache>
            </c:numRef>
          </c:val>
          <c:extLst>
            <c:ext xmlns:c16="http://schemas.microsoft.com/office/drawing/2014/chart" uri="{C3380CC4-5D6E-409C-BE32-E72D297353CC}">
              <c16:uniqueId val="{00000006-1FB4-4F7E-968D-395F8ACAA6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404</c:v>
                </c:pt>
                <c:pt idx="3">
                  <c:v>398</c:v>
                </c:pt>
                <c:pt idx="6">
                  <c:v>371</c:v>
                </c:pt>
                <c:pt idx="9">
                  <c:v>394</c:v>
                </c:pt>
                <c:pt idx="12">
                  <c:v>388</c:v>
                </c:pt>
              </c:numCache>
            </c:numRef>
          </c:val>
          <c:extLst>
            <c:ext xmlns:c16="http://schemas.microsoft.com/office/drawing/2014/chart" uri="{C3380CC4-5D6E-409C-BE32-E72D297353CC}">
              <c16:uniqueId val="{00000007-1FB4-4F7E-968D-395F8ACAA6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3696</c:v>
                </c:pt>
                <c:pt idx="3">
                  <c:v>3710</c:v>
                </c:pt>
                <c:pt idx="6">
                  <c:v>3725</c:v>
                </c:pt>
                <c:pt idx="9">
                  <c:v>3470</c:v>
                </c:pt>
                <c:pt idx="12">
                  <c:v>3438</c:v>
                </c:pt>
              </c:numCache>
            </c:numRef>
          </c:val>
          <c:extLst>
            <c:ext xmlns:c16="http://schemas.microsoft.com/office/drawing/2014/chart" uri="{C3380CC4-5D6E-409C-BE32-E72D297353CC}">
              <c16:uniqueId val="{00000008-1FB4-4F7E-968D-395F8ACAA6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B4-4F7E-968D-395F8ACAA6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9122</c:v>
                </c:pt>
                <c:pt idx="3">
                  <c:v>8673</c:v>
                </c:pt>
                <c:pt idx="6">
                  <c:v>8239</c:v>
                </c:pt>
                <c:pt idx="9">
                  <c:v>8023</c:v>
                </c:pt>
                <c:pt idx="12">
                  <c:v>8632</c:v>
                </c:pt>
              </c:numCache>
            </c:numRef>
          </c:val>
          <c:extLst>
            <c:ext xmlns:c16="http://schemas.microsoft.com/office/drawing/2014/chart" uri="{C3380CC4-5D6E-409C-BE32-E72D297353CC}">
              <c16:uniqueId val="{0000000A-1FB4-4F7E-968D-395F8ACAA6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2403</c:v>
                </c:pt>
                <c:pt idx="2">
                  <c:v>#N/A</c:v>
                </c:pt>
                <c:pt idx="3">
                  <c:v>#N/A</c:v>
                </c:pt>
                <c:pt idx="4">
                  <c:v>1907</c:v>
                </c:pt>
                <c:pt idx="5">
                  <c:v>#N/A</c:v>
                </c:pt>
                <c:pt idx="6">
                  <c:v>#N/A</c:v>
                </c:pt>
                <c:pt idx="7">
                  <c:v>1704</c:v>
                </c:pt>
                <c:pt idx="8">
                  <c:v>#N/A</c:v>
                </c:pt>
                <c:pt idx="9">
                  <c:v>#N/A</c:v>
                </c:pt>
                <c:pt idx="10">
                  <c:v>944</c:v>
                </c:pt>
                <c:pt idx="11">
                  <c:v>#N/A</c:v>
                </c:pt>
                <c:pt idx="12">
                  <c:v>#N/A</c:v>
                </c:pt>
                <c:pt idx="13">
                  <c:v>1698</c:v>
                </c:pt>
                <c:pt idx="14">
                  <c:v>#N/A</c:v>
                </c:pt>
              </c:numCache>
            </c:numRef>
          </c:val>
          <c:smooth val="0"/>
          <c:extLst>
            <c:ext xmlns:c16="http://schemas.microsoft.com/office/drawing/2014/chart" uri="{C3380CC4-5D6E-409C-BE32-E72D297353CC}">
              <c16:uniqueId val="{0000000B-1FB4-4F7E-968D-395F8ACAA6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1273</c:v>
                </c:pt>
                <c:pt idx="1">
                  <c:v>1283</c:v>
                </c:pt>
                <c:pt idx="2">
                  <c:v>1286</c:v>
                </c:pt>
              </c:numCache>
            </c:numRef>
          </c:val>
          <c:extLst>
            <c:ext xmlns:c16="http://schemas.microsoft.com/office/drawing/2014/chart" uri="{C3380CC4-5D6E-409C-BE32-E72D297353CC}">
              <c16:uniqueId val="{00000000-AE19-44A5-AD06-25BC96CF58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39</c:v>
                </c:pt>
                <c:pt idx="2">
                  <c:v>68</c:v>
                </c:pt>
              </c:numCache>
            </c:numRef>
          </c:val>
          <c:extLst>
            <c:ext xmlns:c16="http://schemas.microsoft.com/office/drawing/2014/chart" uri="{C3380CC4-5D6E-409C-BE32-E72D297353CC}">
              <c16:uniqueId val="{00000001-AE19-44A5-AD06-25BC96CF58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538</c:v>
                </c:pt>
                <c:pt idx="1">
                  <c:v>667</c:v>
                </c:pt>
                <c:pt idx="2">
                  <c:v>712</c:v>
                </c:pt>
              </c:numCache>
            </c:numRef>
          </c:val>
          <c:extLst>
            <c:ext xmlns:c16="http://schemas.microsoft.com/office/drawing/2014/chart" uri="{C3380CC4-5D6E-409C-BE32-E72D297353CC}">
              <c16:uniqueId val="{00000002-AE19-44A5-AD06-25BC96CF58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実質公債費比率の分子は、実質的に一般財源をもって償還すべき公債費等を示している。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は都市計画事業関連の事業費（地方債償還等を除く）が増加したことで、都市計画税の公債費に対する充当割合が</a:t>
          </a:r>
          <a:r>
            <a:rPr kumimoji="1" lang="ja-JP" altLang="ja-JP" sz="1100">
              <a:solidFill>
                <a:schemeClr val="tx1"/>
              </a:solidFill>
              <a:effectLst/>
              <a:latin typeface="+mn-lt"/>
              <a:ea typeface="+mn-ea"/>
              <a:cs typeface="+mn-cs"/>
            </a:rPr>
            <a:t>減少したため、実質公債費比率の分子は</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今後も、地方債を起債する際は交付税算入率の高い地方債を活用することで、町の実質的な負担を抑制し、単年度に過度な公債費の負担が生じないよう起債管理を行う。</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満期一括償還地方債を発行していないことから、満期一括償還に係る積立はなし。</a:t>
          </a:r>
          <a:endParaRPr lang="ja-JP" altLang="ja-JP" sz="1000">
            <a:solidFill>
              <a:schemeClr val="tx1"/>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将来負担額は前年度と比べ</a:t>
          </a:r>
          <a:r>
            <a:rPr kumimoji="1" lang="en-US" altLang="ja-JP" sz="1100">
              <a:solidFill>
                <a:schemeClr val="tx1"/>
              </a:solidFill>
              <a:effectLst/>
              <a:latin typeface="+mn-lt"/>
              <a:ea typeface="+mn-ea"/>
              <a:cs typeface="+mn-cs"/>
            </a:rPr>
            <a:t>34</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将来負担額が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した主な要因としては、一般会計の地方債現在高が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また、充当可能財源等は前年度と比べ</a:t>
          </a:r>
          <a:r>
            <a:rPr kumimoji="1" lang="en-US" altLang="ja-JP" sz="1100">
              <a:solidFill>
                <a:schemeClr val="tx1"/>
              </a:solidFill>
              <a:effectLst/>
              <a:latin typeface="+mn-lt"/>
              <a:ea typeface="+mn-ea"/>
              <a:cs typeface="+mn-cs"/>
            </a:rPr>
            <a:t>720</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結果として、将来負担比率の分子は</a:t>
          </a:r>
          <a:r>
            <a:rPr kumimoji="1" lang="en-US" altLang="ja-JP" sz="1100">
              <a:solidFill>
                <a:schemeClr val="tx1"/>
              </a:solidFill>
              <a:effectLst/>
              <a:latin typeface="+mn-lt"/>
              <a:ea typeface="+mn-ea"/>
              <a:cs typeface="+mn-cs"/>
            </a:rPr>
            <a:t>754</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充当可能財源の確保を図り、持続可能な財政運営に努めていく。</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前年度剰余金の増により、財政調整基金を</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百万円積増しすることができた。</a:t>
          </a:r>
          <a:endParaRPr lang="ja-JP" altLang="ja-JP" sz="1400">
            <a:solidFill>
              <a:schemeClr val="tx1"/>
            </a:solidFill>
            <a:effectLst/>
          </a:endParaRPr>
        </a:p>
        <a:p>
          <a:r>
            <a:rPr kumimoji="1" lang="ja-JP" altLang="ja-JP" sz="1100">
              <a:solidFill>
                <a:schemeClr val="tx1"/>
              </a:solidFill>
              <a:effectLst/>
              <a:latin typeface="+mn-lt"/>
              <a:ea typeface="+mn-ea"/>
              <a:cs typeface="+mn-cs"/>
            </a:rPr>
            <a:t>　その他の基金の主なものとして、公共施設整備基金は今後の施設の老朽化対策等に備えるため</a:t>
          </a:r>
          <a:r>
            <a:rPr kumimoji="1" lang="en-US" altLang="ja-JP" sz="1100">
              <a:solidFill>
                <a:schemeClr val="tx1"/>
              </a:solidFill>
              <a:effectLst/>
              <a:latin typeface="+mn-lt"/>
              <a:ea typeface="+mn-ea"/>
              <a:cs typeface="+mn-cs"/>
            </a:rPr>
            <a:t>40</a:t>
          </a:r>
          <a:r>
            <a:rPr kumimoji="1" lang="ja-JP" altLang="ja-JP" sz="1100">
              <a:solidFill>
                <a:schemeClr val="tx1"/>
              </a:solidFill>
              <a:effectLst/>
              <a:latin typeface="+mn-lt"/>
              <a:ea typeface="+mn-ea"/>
              <a:cs typeface="+mn-cs"/>
            </a:rPr>
            <a:t>百万円積立て、</a:t>
          </a:r>
          <a:endParaRPr lang="ja-JP" altLang="ja-JP" sz="1400">
            <a:solidFill>
              <a:schemeClr val="tx1"/>
            </a:solidFill>
            <a:effectLst/>
          </a:endParaRPr>
        </a:p>
        <a:p>
          <a:r>
            <a:rPr kumimoji="1" lang="ja-JP" altLang="ja-JP" sz="1100">
              <a:solidFill>
                <a:schemeClr val="tx1"/>
              </a:solidFill>
              <a:effectLst/>
              <a:latin typeface="+mn-lt"/>
              <a:ea typeface="+mn-ea"/>
              <a:cs typeface="+mn-cs"/>
            </a:rPr>
            <a:t>　寄附によるまちづくり基金は寄附金増により</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百万円の増加となった。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基金全体としては</a:t>
          </a:r>
          <a:r>
            <a:rPr kumimoji="1" lang="en-US" altLang="ja-JP" sz="1100">
              <a:solidFill>
                <a:schemeClr val="tx1"/>
              </a:solidFill>
              <a:effectLst/>
              <a:latin typeface="+mn-lt"/>
              <a:ea typeface="+mn-ea"/>
              <a:cs typeface="+mn-cs"/>
            </a:rPr>
            <a:t>77</a:t>
          </a:r>
          <a:r>
            <a:rPr kumimoji="1" lang="ja-JP" altLang="ja-JP" sz="1100">
              <a:solidFill>
                <a:schemeClr val="tx1"/>
              </a:solidFill>
              <a:effectLst/>
              <a:latin typeface="+mn-lt"/>
              <a:ea typeface="+mn-ea"/>
              <a:cs typeface="+mn-cs"/>
            </a:rPr>
            <a:t>百万円の増となった。</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財政調整基金は災害対応等、緊急的な対応に備えるとともに、町税等の歳入減少による年度間の恒常的な財源不足に</a:t>
          </a:r>
          <a:endParaRPr lang="ja-JP" altLang="ja-JP" sz="1400">
            <a:solidFill>
              <a:schemeClr val="tx1"/>
            </a:solidFill>
            <a:effectLst/>
          </a:endParaRPr>
        </a:p>
        <a:p>
          <a:r>
            <a:rPr kumimoji="1" lang="ja-JP" altLang="ja-JP" sz="1100">
              <a:solidFill>
                <a:schemeClr val="tx1"/>
              </a:solidFill>
              <a:effectLst/>
              <a:latin typeface="+mn-lt"/>
              <a:ea typeface="+mn-ea"/>
              <a:cs typeface="+mn-cs"/>
            </a:rPr>
            <a:t>　備えるため現状の残高水準を下回らないように努める。</a:t>
          </a:r>
          <a:endParaRPr lang="ja-JP" altLang="ja-JP" sz="1400">
            <a:solidFill>
              <a:schemeClr val="tx1"/>
            </a:solidFill>
            <a:effectLst/>
          </a:endParaRPr>
        </a:p>
        <a:p>
          <a:r>
            <a:rPr kumimoji="1" lang="ja-JP" altLang="ja-JP" sz="1100">
              <a:solidFill>
                <a:schemeClr val="tx1"/>
              </a:solidFill>
              <a:effectLst/>
              <a:latin typeface="+mn-lt"/>
              <a:ea typeface="+mn-ea"/>
              <a:cs typeface="+mn-cs"/>
            </a:rPr>
            <a:t>　なお、資金使途明確化の観点から、施設の老朽化対策に備えて公共施設整備基金への積立てを積極的に検討していく。</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・公共施設等整備基金：公共施設の整備費用に充当する。</a:t>
          </a:r>
          <a:endParaRPr lang="ja-JP" altLang="ja-JP" sz="1400">
            <a:solidFill>
              <a:schemeClr val="tx1"/>
            </a:solidFill>
            <a:effectLst/>
          </a:endParaRPr>
        </a:p>
        <a:p>
          <a:r>
            <a:rPr kumimoji="1" lang="ja-JP" altLang="ja-JP" sz="1100">
              <a:solidFill>
                <a:schemeClr val="tx1"/>
              </a:solidFill>
              <a:effectLst/>
              <a:latin typeface="+mn-lt"/>
              <a:ea typeface="+mn-ea"/>
              <a:cs typeface="+mn-cs"/>
            </a:rPr>
            <a:t>・地域福祉基金：在宅福祉の推進など、地域における保健福祉活動の振興を図る。</a:t>
          </a:r>
          <a:endParaRPr lang="ja-JP" altLang="ja-JP" sz="1400">
            <a:solidFill>
              <a:schemeClr val="tx1"/>
            </a:solidFill>
            <a:effectLst/>
          </a:endParaRPr>
        </a:p>
        <a:p>
          <a:r>
            <a:rPr kumimoji="1" lang="ja-JP" altLang="ja-JP" sz="1100">
              <a:solidFill>
                <a:schemeClr val="tx1"/>
              </a:solidFill>
              <a:effectLst/>
              <a:latin typeface="+mn-lt"/>
              <a:ea typeface="+mn-ea"/>
              <a:cs typeface="+mn-cs"/>
            </a:rPr>
            <a:t>・寄附によるまちづくり基金：寄附者から指定のあった使途に応じ、個性豊かな活気あるまちづくりに資する事業に対し充当する。</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・森林環境基金：森林の有する公益的機能の維持増進の重要性に鑑み、森林の整備及びその促進に要する事業に充当する。</a:t>
          </a:r>
          <a:endParaRPr lang="ja-JP" altLang="ja-JP" sz="1400">
            <a:solidFill>
              <a:schemeClr val="tx1"/>
            </a:solidFill>
            <a:effectLst/>
          </a:endParaRPr>
        </a:p>
        <a:p>
          <a:r>
            <a:rPr kumimoji="1" lang="ja-JP" altLang="ja-JP" sz="1100">
              <a:solidFill>
                <a:schemeClr val="tx1"/>
              </a:solidFill>
              <a:effectLst/>
              <a:latin typeface="+mn-lt"/>
              <a:ea typeface="+mn-ea"/>
              <a:cs typeface="+mn-cs"/>
            </a:rPr>
            <a:t>・学校施設財産処分積立基金：町立学校施設の整備費用に充当する。</a:t>
          </a:r>
          <a:endParaRPr kumimoji="1" lang="en-US" altLang="ja-JP" sz="1100">
            <a:solidFill>
              <a:schemeClr val="tx1"/>
            </a:solidFill>
            <a:effectLst/>
            <a:latin typeface="+mn-lt"/>
            <a:ea typeface="+mn-ea"/>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・公共施設等整備基金：後年度の施設の老朽化対策等に備えて、</a:t>
          </a:r>
          <a:r>
            <a:rPr kumimoji="1" lang="en-US" altLang="ja-JP" sz="1100">
              <a:solidFill>
                <a:schemeClr val="tx1"/>
              </a:solidFill>
              <a:effectLst/>
              <a:latin typeface="+mn-lt"/>
              <a:ea typeface="+mn-ea"/>
              <a:cs typeface="+mn-cs"/>
            </a:rPr>
            <a:t>40,000</a:t>
          </a:r>
          <a:r>
            <a:rPr kumimoji="1" lang="ja-JP" altLang="ja-JP" sz="1100">
              <a:solidFill>
                <a:schemeClr val="tx1"/>
              </a:solidFill>
              <a:effectLst/>
              <a:latin typeface="+mn-lt"/>
              <a:ea typeface="+mn-ea"/>
              <a:cs typeface="+mn-cs"/>
            </a:rPr>
            <a:t>千円を積立てた。</a:t>
          </a:r>
          <a:endParaRPr lang="ja-JP" altLang="ja-JP" sz="1400">
            <a:solidFill>
              <a:schemeClr val="tx1"/>
            </a:solidFill>
            <a:effectLst/>
          </a:endParaRPr>
        </a:p>
        <a:p>
          <a:r>
            <a:rPr kumimoji="1" lang="ja-JP" altLang="ja-JP" sz="1100">
              <a:solidFill>
                <a:schemeClr val="tx1"/>
              </a:solidFill>
              <a:effectLst/>
              <a:latin typeface="+mn-lt"/>
              <a:ea typeface="+mn-ea"/>
              <a:cs typeface="+mn-cs"/>
            </a:rPr>
            <a:t>・地域福祉基金：小川町社会福祉協議会が行う敬愛事業等の事業費に対し、</a:t>
          </a:r>
          <a:r>
            <a:rPr kumimoji="1" lang="en-US" altLang="ja-JP" sz="1100">
              <a:solidFill>
                <a:schemeClr val="tx1"/>
              </a:solidFill>
              <a:effectLst/>
              <a:latin typeface="+mn-lt"/>
              <a:ea typeface="+mn-ea"/>
              <a:cs typeface="+mn-cs"/>
            </a:rPr>
            <a:t>4,000</a:t>
          </a:r>
          <a:r>
            <a:rPr kumimoji="1" lang="ja-JP" altLang="ja-JP" sz="1100">
              <a:solidFill>
                <a:schemeClr val="tx1"/>
              </a:solidFill>
              <a:effectLst/>
              <a:latin typeface="+mn-lt"/>
              <a:ea typeface="+mn-ea"/>
              <a:cs typeface="+mn-cs"/>
            </a:rPr>
            <a:t>千円を取崩し、補助金として支出した。</a:t>
          </a:r>
          <a:endParaRPr lang="ja-JP" altLang="ja-JP" sz="1400">
            <a:solidFill>
              <a:schemeClr val="tx1"/>
            </a:solidFill>
            <a:effectLst/>
          </a:endParaRPr>
        </a:p>
        <a:p>
          <a:r>
            <a:rPr kumimoji="1" lang="ja-JP" altLang="ja-JP" sz="1100">
              <a:solidFill>
                <a:schemeClr val="tx1"/>
              </a:solidFill>
              <a:effectLst/>
              <a:latin typeface="+mn-lt"/>
              <a:ea typeface="+mn-ea"/>
              <a:cs typeface="+mn-cs"/>
            </a:rPr>
            <a:t>・寄附によるまちづくり基金：</a:t>
          </a:r>
          <a:r>
            <a:rPr kumimoji="1" lang="ja-JP" altLang="en-US" sz="1100">
              <a:solidFill>
                <a:schemeClr val="tx1"/>
              </a:solidFill>
              <a:effectLst/>
              <a:latin typeface="+mn-lt"/>
              <a:ea typeface="+mn-ea"/>
              <a:cs typeface="+mn-cs"/>
            </a:rPr>
            <a:t>道の駅の再整備や</a:t>
          </a:r>
          <a:r>
            <a:rPr kumimoji="1" lang="ja-JP" altLang="ja-JP" sz="1100">
              <a:solidFill>
                <a:schemeClr val="tx1"/>
              </a:solidFill>
              <a:effectLst/>
              <a:latin typeface="+mn-lt"/>
              <a:ea typeface="+mn-ea"/>
              <a:cs typeface="+mn-cs"/>
            </a:rPr>
            <a:t>公園遊具の整備など、基金取崩しを</a:t>
          </a:r>
          <a:r>
            <a:rPr kumimoji="1" lang="en-US" altLang="ja-JP" sz="1100">
              <a:solidFill>
                <a:schemeClr val="tx1"/>
              </a:solidFill>
              <a:effectLst/>
              <a:latin typeface="+mn-lt"/>
              <a:ea typeface="+mn-ea"/>
              <a:cs typeface="+mn-cs"/>
            </a:rPr>
            <a:t>30,000</a:t>
          </a:r>
          <a:r>
            <a:rPr kumimoji="1" lang="ja-JP" altLang="ja-JP" sz="1100">
              <a:solidFill>
                <a:schemeClr val="tx1"/>
              </a:solidFill>
              <a:effectLst/>
              <a:latin typeface="+mn-lt"/>
              <a:ea typeface="+mn-ea"/>
              <a:cs typeface="+mn-cs"/>
            </a:rPr>
            <a:t>千円行うも、</a:t>
          </a:r>
          <a:endParaRPr lang="ja-JP" altLang="ja-JP" sz="1400">
            <a:solidFill>
              <a:schemeClr val="tx1"/>
            </a:solidFill>
            <a:effectLst/>
          </a:endParaRPr>
        </a:p>
        <a:p>
          <a:r>
            <a:rPr kumimoji="1" lang="ja-JP" altLang="ja-JP" sz="1100">
              <a:solidFill>
                <a:schemeClr val="tx1"/>
              </a:solidFill>
              <a:effectLst/>
              <a:latin typeface="+mn-lt"/>
              <a:ea typeface="+mn-ea"/>
              <a:cs typeface="+mn-cs"/>
            </a:rPr>
            <a:t>　　　　　　　　　　　　　　寄附金増加等により</a:t>
          </a:r>
          <a:r>
            <a:rPr kumimoji="1" lang="en-US" altLang="ja-JP" sz="1100">
              <a:solidFill>
                <a:schemeClr val="tx1"/>
              </a:solidFill>
              <a:effectLst/>
              <a:latin typeface="+mn-lt"/>
              <a:ea typeface="+mn-ea"/>
              <a:cs typeface="+mn-cs"/>
            </a:rPr>
            <a:t>36,056</a:t>
          </a:r>
          <a:r>
            <a:rPr kumimoji="1" lang="ja-JP" altLang="ja-JP" sz="1100">
              <a:solidFill>
                <a:schemeClr val="tx1"/>
              </a:solidFill>
              <a:effectLst/>
              <a:latin typeface="+mn-lt"/>
              <a:ea typeface="+mn-ea"/>
              <a:cs typeface="+mn-cs"/>
            </a:rPr>
            <a:t>千円積立てしたことから</a:t>
          </a:r>
          <a:r>
            <a:rPr kumimoji="1" lang="en-US" altLang="ja-JP" sz="1100">
              <a:solidFill>
                <a:schemeClr val="tx1"/>
              </a:solidFill>
              <a:effectLst/>
              <a:latin typeface="+mn-lt"/>
              <a:ea typeface="+mn-ea"/>
              <a:cs typeface="+mn-cs"/>
            </a:rPr>
            <a:t>6,056</a:t>
          </a:r>
          <a:r>
            <a:rPr kumimoji="1" lang="ja-JP" altLang="ja-JP" sz="1100">
              <a:solidFill>
                <a:schemeClr val="tx1"/>
              </a:solidFill>
              <a:effectLst/>
              <a:latin typeface="+mn-lt"/>
              <a:ea typeface="+mn-ea"/>
              <a:cs typeface="+mn-cs"/>
            </a:rPr>
            <a:t>千円の増加となった。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・森林環境基金：森林環境譲与税のうち、当該年度の事業費を除いた</a:t>
          </a:r>
          <a:r>
            <a:rPr kumimoji="1" lang="en-US" altLang="ja-JP" sz="1100">
              <a:solidFill>
                <a:schemeClr val="tx1"/>
              </a:solidFill>
              <a:effectLst/>
              <a:latin typeface="+mn-lt"/>
              <a:ea typeface="+mn-ea"/>
              <a:cs typeface="+mn-cs"/>
            </a:rPr>
            <a:t>3,186</a:t>
          </a:r>
          <a:r>
            <a:rPr kumimoji="1" lang="ja-JP" altLang="ja-JP" sz="1100">
              <a:solidFill>
                <a:schemeClr val="tx1"/>
              </a:solidFill>
              <a:effectLst/>
              <a:latin typeface="+mn-lt"/>
              <a:ea typeface="+mn-ea"/>
              <a:cs typeface="+mn-cs"/>
            </a:rPr>
            <a:t>千円を積立てた。</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・学校施設財産処分積立基金：</a:t>
          </a:r>
          <a:r>
            <a:rPr kumimoji="1" lang="ja-JP" altLang="en-US" sz="1100">
              <a:solidFill>
                <a:schemeClr val="tx1"/>
              </a:solidFill>
              <a:effectLst/>
              <a:latin typeface="+mn-lt"/>
              <a:ea typeface="+mn-ea"/>
              <a:cs typeface="+mn-cs"/>
            </a:rPr>
            <a:t>増減なし</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eaLnBrk="1" fontAlgn="auto" latinLnBrk="0" hangingPunct="1"/>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・公共施設等整備基金：公共施設の老朽化対策に備えて積極的に積立てを検討していく。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・地域福祉基金：毎年度</a:t>
          </a:r>
          <a:r>
            <a:rPr kumimoji="1" lang="en-US" altLang="ja-JP" sz="1100">
              <a:solidFill>
                <a:schemeClr val="tx1"/>
              </a:solidFill>
              <a:effectLst/>
              <a:latin typeface="+mn-lt"/>
              <a:ea typeface="+mn-ea"/>
              <a:cs typeface="+mn-cs"/>
            </a:rPr>
            <a:t>4,000</a:t>
          </a:r>
          <a:r>
            <a:rPr kumimoji="1" lang="ja-JP" altLang="ja-JP" sz="1100">
              <a:solidFill>
                <a:schemeClr val="tx1"/>
              </a:solidFill>
              <a:effectLst/>
              <a:latin typeface="+mn-lt"/>
              <a:ea typeface="+mn-ea"/>
              <a:cs typeface="+mn-cs"/>
            </a:rPr>
            <a:t>千円を支出する予定。</a:t>
          </a:r>
          <a:endParaRPr lang="ja-JP" altLang="ja-JP" sz="1400">
            <a:solidFill>
              <a:schemeClr val="tx1"/>
            </a:solidFill>
            <a:effectLst/>
          </a:endParaRPr>
        </a:p>
        <a:p>
          <a:r>
            <a:rPr kumimoji="1" lang="ja-JP" altLang="ja-JP" sz="1100">
              <a:solidFill>
                <a:schemeClr val="tx1"/>
              </a:solidFill>
              <a:effectLst/>
              <a:latin typeface="+mn-lt"/>
              <a:ea typeface="+mn-ea"/>
              <a:cs typeface="+mn-cs"/>
            </a:rPr>
            <a:t>・寄附によるまちづくり基金：寄附金の増加を図り、充当事業の拡充をしていく。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・森林環境基金：当該年度に行う事業経費を差し引いた金額を積み立て、後年度の事業実施時に活用。</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・学校施設財産処分積立基金：町立学校施設の整備に備えて積立てを行い、必要に応じて活用していく。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年度末現在高</a:t>
          </a:r>
          <a:r>
            <a:rPr kumimoji="1" lang="en-US" altLang="ja-JP" sz="1100">
              <a:solidFill>
                <a:schemeClr val="tx1"/>
              </a:solidFill>
              <a:effectLst/>
              <a:latin typeface="+mn-lt"/>
              <a:ea typeface="+mn-ea"/>
              <a:cs typeface="+mn-cs"/>
            </a:rPr>
            <a:t>1,283,269</a:t>
          </a:r>
          <a:r>
            <a:rPr kumimoji="1" lang="ja-JP" altLang="ja-JP" sz="1100">
              <a:solidFill>
                <a:schemeClr val="tx1"/>
              </a:solidFill>
              <a:effectLst/>
              <a:latin typeface="+mn-lt"/>
              <a:ea typeface="+mn-ea"/>
              <a:cs typeface="+mn-cs"/>
            </a:rPr>
            <a:t>千円に対して、令和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年度中に</a:t>
          </a:r>
          <a:r>
            <a:rPr kumimoji="1" lang="en-US" altLang="ja-JP" sz="1100">
              <a:solidFill>
                <a:schemeClr val="tx1"/>
              </a:solidFill>
              <a:effectLst/>
              <a:latin typeface="+mn-lt"/>
              <a:ea typeface="+mn-ea"/>
              <a:cs typeface="+mn-cs"/>
            </a:rPr>
            <a:t>327,206</a:t>
          </a:r>
          <a:r>
            <a:rPr kumimoji="1" lang="ja-JP" altLang="ja-JP" sz="1100">
              <a:solidFill>
                <a:schemeClr val="tx1"/>
              </a:solidFill>
              <a:effectLst/>
              <a:latin typeface="+mn-lt"/>
              <a:ea typeface="+mn-ea"/>
              <a:cs typeface="+mn-cs"/>
            </a:rPr>
            <a:t>千円を取崩したものの、利子と令和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年度決算による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剰余金を合わせて</a:t>
          </a:r>
          <a:r>
            <a:rPr kumimoji="1" lang="en-US" altLang="ja-JP" sz="1100">
              <a:solidFill>
                <a:schemeClr val="tx1"/>
              </a:solidFill>
              <a:effectLst/>
              <a:latin typeface="+mn-lt"/>
              <a:ea typeface="+mn-ea"/>
              <a:cs typeface="+mn-cs"/>
            </a:rPr>
            <a:t>330,220</a:t>
          </a:r>
          <a:r>
            <a:rPr kumimoji="1" lang="ja-JP" altLang="ja-JP" sz="1100">
              <a:solidFill>
                <a:schemeClr val="tx1"/>
              </a:solidFill>
              <a:effectLst/>
              <a:latin typeface="+mn-lt"/>
              <a:ea typeface="+mn-ea"/>
              <a:cs typeface="+mn-cs"/>
            </a:rPr>
            <a:t>千円積み立てた結果、令和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年度（決算年度）末現在高は、</a:t>
          </a:r>
          <a:r>
            <a:rPr kumimoji="1" lang="en-US" altLang="ja-JP" sz="1100">
              <a:solidFill>
                <a:schemeClr val="tx1"/>
              </a:solidFill>
              <a:effectLst/>
              <a:latin typeface="+mn-lt"/>
              <a:ea typeface="+mn-ea"/>
              <a:cs typeface="+mn-cs"/>
            </a:rPr>
            <a:t>1,286,283</a:t>
          </a:r>
          <a:r>
            <a:rPr kumimoji="1" lang="ja-JP" altLang="ja-JP" sz="1100">
              <a:solidFill>
                <a:schemeClr val="tx1"/>
              </a:solidFill>
              <a:effectLst/>
              <a:latin typeface="+mn-lt"/>
              <a:ea typeface="+mn-ea"/>
              <a:cs typeface="+mn-cs"/>
            </a:rPr>
            <a:t>千円となり、</a:t>
          </a:r>
          <a:r>
            <a:rPr kumimoji="1" lang="en-US" altLang="ja-JP" sz="1100">
              <a:solidFill>
                <a:schemeClr val="tx1"/>
              </a:solidFill>
              <a:effectLst/>
              <a:latin typeface="+mn-lt"/>
              <a:ea typeface="+mn-ea"/>
              <a:cs typeface="+mn-cs"/>
            </a:rPr>
            <a:t>3,014</a:t>
          </a:r>
          <a:r>
            <a:rPr kumimoji="1" lang="ja-JP" altLang="ja-JP" sz="1100">
              <a:solidFill>
                <a:schemeClr val="tx1"/>
              </a:solidFill>
              <a:effectLst/>
              <a:latin typeface="+mn-lt"/>
              <a:ea typeface="+mn-ea"/>
              <a:cs typeface="+mn-cs"/>
            </a:rPr>
            <a:t>千円</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の増加となった。</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災害対応等、緊急的な対応に備えるとともに、町税等の歳入減少による年度間の恒常的な財源不足に備えるため現状の</a:t>
          </a:r>
          <a:endParaRPr lang="ja-JP" altLang="ja-JP" sz="1400">
            <a:solidFill>
              <a:schemeClr val="tx1"/>
            </a:solidFill>
            <a:effectLst/>
          </a:endParaRPr>
        </a:p>
        <a:p>
          <a:r>
            <a:rPr kumimoji="1" lang="ja-JP" altLang="ja-JP" sz="1100">
              <a:solidFill>
                <a:schemeClr val="tx1"/>
              </a:solidFill>
              <a:effectLst/>
              <a:latin typeface="+mn-lt"/>
              <a:ea typeface="+mn-ea"/>
              <a:cs typeface="+mn-cs"/>
            </a:rPr>
            <a:t>　残高水準を下回らないように努める。</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tx1"/>
              </a:solidFill>
              <a:effectLst/>
              <a:latin typeface="+mn-lt"/>
              <a:ea typeface="+mn-ea"/>
              <a:cs typeface="+mn-cs"/>
            </a:rPr>
            <a:t>令和</a:t>
          </a:r>
          <a:r>
            <a:rPr lang="en-US" altLang="ja-JP" sz="1100" b="0" i="0" baseline="0">
              <a:solidFill>
                <a:schemeClr val="tx1"/>
              </a:solidFill>
              <a:effectLst/>
              <a:latin typeface="+mn-lt"/>
              <a:ea typeface="+mn-ea"/>
              <a:cs typeface="+mn-cs"/>
            </a:rPr>
            <a:t>6</a:t>
          </a:r>
          <a:r>
            <a:rPr lang="ja-JP" altLang="ja-JP" sz="1100" b="0" i="0" baseline="0">
              <a:solidFill>
                <a:schemeClr val="tx1"/>
              </a:solidFill>
              <a:effectLst/>
              <a:latin typeface="+mn-lt"/>
              <a:ea typeface="+mn-ea"/>
              <a:cs typeface="+mn-cs"/>
            </a:rPr>
            <a:t>・令和</a:t>
          </a:r>
          <a:r>
            <a:rPr lang="en-US" altLang="ja-JP" sz="1100" b="0" i="0" baseline="0">
              <a:solidFill>
                <a:schemeClr val="tx1"/>
              </a:solidFill>
              <a:effectLst/>
              <a:latin typeface="+mn-lt"/>
              <a:ea typeface="+mn-ea"/>
              <a:cs typeface="+mn-cs"/>
            </a:rPr>
            <a:t>7</a:t>
          </a:r>
          <a:r>
            <a:rPr lang="ja-JP" altLang="ja-JP" sz="1100" b="0" i="0" baseline="0">
              <a:solidFill>
                <a:schemeClr val="tx1"/>
              </a:solidFill>
              <a:effectLst/>
              <a:latin typeface="+mn-lt"/>
              <a:ea typeface="+mn-ea"/>
              <a:cs typeface="+mn-cs"/>
            </a:rPr>
            <a:t>年度の臨時財政対策債償還財源として交付された普通交付税追加交付のうち、臨時財政対策債償還基金費</a:t>
          </a:r>
          <a:endParaRPr lang="ja-JP" altLang="ja-JP" sz="1400">
            <a:solidFill>
              <a:schemeClr val="tx1"/>
            </a:solidFill>
            <a:effectLst/>
          </a:endParaRPr>
        </a:p>
        <a:p>
          <a:r>
            <a:rPr lang="ja-JP" altLang="ja-JP" sz="1100" b="0" i="0" baseline="0">
              <a:solidFill>
                <a:schemeClr val="tx1"/>
              </a:solidFill>
              <a:effectLst/>
              <a:latin typeface="+mn-lt"/>
              <a:ea typeface="+mn-ea"/>
              <a:cs typeface="+mn-cs"/>
            </a:rPr>
            <a:t>　</a:t>
          </a:r>
          <a:r>
            <a:rPr lang="en-US" altLang="ja-JP" sz="1100" b="0" i="0" baseline="0">
              <a:solidFill>
                <a:schemeClr val="tx1"/>
              </a:solidFill>
              <a:effectLst/>
              <a:latin typeface="+mn-lt"/>
              <a:ea typeface="+mn-ea"/>
              <a:cs typeface="+mn-cs"/>
            </a:rPr>
            <a:t>47,914</a:t>
          </a:r>
          <a:r>
            <a:rPr lang="ja-JP" altLang="ja-JP" sz="1100" b="0" i="0" baseline="0">
              <a:solidFill>
                <a:schemeClr val="tx1"/>
              </a:solidFill>
              <a:effectLst/>
              <a:latin typeface="+mn-lt"/>
              <a:ea typeface="+mn-ea"/>
              <a:cs typeface="+mn-cs"/>
            </a:rPr>
            <a:t>千円を使途を明確化するため減債基金に積立を行った。</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lang="ja-JP" altLang="ja-JP" sz="1100" b="0" i="0" baseline="0">
              <a:solidFill>
                <a:schemeClr val="tx1"/>
              </a:solidFill>
              <a:effectLst/>
              <a:latin typeface="+mn-lt"/>
              <a:ea typeface="+mn-ea"/>
              <a:cs typeface="+mn-cs"/>
            </a:rPr>
            <a:t>臨時財政対策債償還財源として普通交付税が交付された場合には、積立を行っていく。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27,448
26,986
60.36
12,657,114
12,222,765
408,334
6,989,160
8,632,307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900">
              <a:solidFill>
                <a:schemeClr val="tx1"/>
              </a:solidFill>
              <a:effectLst/>
              <a:latin typeface="+mn-lt"/>
              <a:ea typeface="+mn-ea"/>
              <a:cs typeface="+mn-cs"/>
            </a:rPr>
            <a:t>財政力指数は</a:t>
          </a:r>
          <a:r>
            <a:rPr kumimoji="1" lang="en-US" altLang="ja-JP" sz="900">
              <a:solidFill>
                <a:schemeClr val="tx1"/>
              </a:solidFill>
              <a:effectLst/>
              <a:latin typeface="+mn-lt"/>
              <a:ea typeface="+mn-ea"/>
              <a:cs typeface="+mn-cs"/>
            </a:rPr>
            <a:t>0.59</a:t>
          </a:r>
          <a:r>
            <a:rPr kumimoji="1" lang="ja-JP" altLang="ja-JP" sz="900">
              <a:solidFill>
                <a:schemeClr val="tx1"/>
              </a:solidFill>
              <a:effectLst/>
              <a:latin typeface="+mn-lt"/>
              <a:ea typeface="+mn-ea"/>
              <a:cs typeface="+mn-cs"/>
            </a:rPr>
            <a:t>であり、前年度</a:t>
          </a:r>
          <a:r>
            <a:rPr kumimoji="1" lang="ja-JP" altLang="en-US" sz="900">
              <a:solidFill>
                <a:schemeClr val="tx1"/>
              </a:solidFill>
              <a:effectLst/>
              <a:latin typeface="+mn-lt"/>
              <a:ea typeface="+mn-ea"/>
              <a:cs typeface="+mn-cs"/>
            </a:rPr>
            <a:t>から増減はなかった</a:t>
          </a:r>
          <a:r>
            <a:rPr kumimoji="1" lang="ja-JP" altLang="ja-JP" sz="900">
              <a:solidFill>
                <a:schemeClr val="tx1"/>
              </a:solidFill>
              <a:effectLst/>
              <a:latin typeface="+mn-lt"/>
              <a:ea typeface="+mn-ea"/>
              <a:cs typeface="+mn-cs"/>
            </a:rPr>
            <a:t>。類似団体平均と比較し、</a:t>
          </a:r>
          <a:r>
            <a:rPr kumimoji="1" lang="en-US" altLang="ja-JP" sz="900">
              <a:solidFill>
                <a:schemeClr val="tx1"/>
              </a:solidFill>
              <a:effectLst/>
              <a:latin typeface="+mn-lt"/>
              <a:ea typeface="+mn-ea"/>
              <a:cs typeface="+mn-cs"/>
            </a:rPr>
            <a:t>0.4</a:t>
          </a:r>
          <a:r>
            <a:rPr kumimoji="1" lang="ja-JP" altLang="ja-JP" sz="900">
              <a:solidFill>
                <a:schemeClr val="tx1"/>
              </a:solidFill>
              <a:effectLst/>
              <a:latin typeface="+mn-lt"/>
              <a:ea typeface="+mn-ea"/>
              <a:cs typeface="+mn-cs"/>
            </a:rPr>
            <a:t>ポイント下回っている状況である。</a:t>
          </a:r>
          <a:endParaRPr lang="ja-JP" altLang="ja-JP" sz="900">
            <a:solidFill>
              <a:schemeClr val="tx1"/>
            </a:solidFill>
            <a:effectLst/>
          </a:endParaRPr>
        </a:p>
        <a:p>
          <a:r>
            <a:rPr kumimoji="1" lang="ja-JP" altLang="ja-JP" sz="900">
              <a:solidFill>
                <a:srgbClr val="FF0000"/>
              </a:solidFill>
              <a:effectLst/>
              <a:latin typeface="+mn-lt"/>
              <a:ea typeface="+mn-ea"/>
              <a:cs typeface="+mn-cs"/>
            </a:rPr>
            <a:t>　</a:t>
          </a:r>
          <a:r>
            <a:rPr kumimoji="1" lang="ja-JP" altLang="ja-JP" sz="900">
              <a:solidFill>
                <a:schemeClr val="tx1"/>
              </a:solidFill>
              <a:effectLst/>
              <a:latin typeface="+mn-lt"/>
              <a:ea typeface="+mn-ea"/>
              <a:cs typeface="+mn-cs"/>
            </a:rPr>
            <a:t>基準財政収入額は、</a:t>
          </a:r>
          <a:r>
            <a:rPr kumimoji="1" lang="ja-JP" altLang="en-US" sz="900">
              <a:solidFill>
                <a:schemeClr val="tx1"/>
              </a:solidFill>
              <a:effectLst/>
              <a:latin typeface="+mn-lt"/>
              <a:ea typeface="+mn-ea"/>
              <a:cs typeface="+mn-cs"/>
            </a:rPr>
            <a:t>市町村民</a:t>
          </a:r>
          <a:r>
            <a:rPr kumimoji="1" lang="ja-JP" altLang="ja-JP" sz="900">
              <a:solidFill>
                <a:schemeClr val="tx1"/>
              </a:solidFill>
              <a:effectLst/>
              <a:latin typeface="+mn-lt"/>
              <a:ea typeface="+mn-ea"/>
              <a:cs typeface="+mn-cs"/>
            </a:rPr>
            <a:t>税や地方消費税交付金が</a:t>
          </a:r>
          <a:r>
            <a:rPr kumimoji="1" lang="ja-JP" altLang="en-US" sz="900">
              <a:solidFill>
                <a:schemeClr val="tx1"/>
              </a:solidFill>
              <a:effectLst/>
              <a:latin typeface="+mn-lt"/>
              <a:ea typeface="+mn-ea"/>
              <a:cs typeface="+mn-cs"/>
            </a:rPr>
            <a:t>減少</a:t>
          </a:r>
          <a:r>
            <a:rPr kumimoji="1" lang="ja-JP" altLang="ja-JP" sz="900">
              <a:solidFill>
                <a:schemeClr val="tx1"/>
              </a:solidFill>
              <a:effectLst/>
              <a:latin typeface="+mn-lt"/>
              <a:ea typeface="+mn-ea"/>
              <a:cs typeface="+mn-cs"/>
            </a:rPr>
            <a:t>したことなどから、前年度比</a:t>
          </a:r>
          <a:r>
            <a:rPr kumimoji="1" lang="en-US" altLang="ja-JP" sz="900">
              <a:solidFill>
                <a:schemeClr val="tx1"/>
              </a:solidFill>
              <a:effectLst/>
              <a:latin typeface="+mn-lt"/>
              <a:ea typeface="+mn-ea"/>
              <a:cs typeface="+mn-cs"/>
            </a:rPr>
            <a:t>17,065</a:t>
          </a:r>
          <a:r>
            <a:rPr kumimoji="1" lang="ja-JP" altLang="ja-JP" sz="900">
              <a:solidFill>
                <a:schemeClr val="tx1"/>
              </a:solidFill>
              <a:effectLst/>
              <a:latin typeface="+mn-lt"/>
              <a:ea typeface="+mn-ea"/>
              <a:cs typeface="+mn-cs"/>
            </a:rPr>
            <a:t>千円の</a:t>
          </a:r>
          <a:r>
            <a:rPr kumimoji="1" lang="ja-JP" altLang="en-US" sz="900">
              <a:solidFill>
                <a:schemeClr val="tx1"/>
              </a:solidFill>
              <a:effectLst/>
              <a:latin typeface="+mn-lt"/>
              <a:ea typeface="+mn-ea"/>
              <a:cs typeface="+mn-cs"/>
            </a:rPr>
            <a:t>減少</a:t>
          </a:r>
          <a:r>
            <a:rPr kumimoji="1" lang="ja-JP" altLang="ja-JP" sz="900">
              <a:solidFill>
                <a:schemeClr val="tx1"/>
              </a:solidFill>
              <a:effectLst/>
              <a:latin typeface="+mn-lt"/>
              <a:ea typeface="+mn-ea"/>
              <a:cs typeface="+mn-cs"/>
            </a:rPr>
            <a:t>。</a:t>
          </a:r>
          <a:r>
            <a:rPr kumimoji="1" lang="ja-JP" altLang="ja-JP" sz="900" b="0">
              <a:solidFill>
                <a:schemeClr val="tx1"/>
              </a:solidFill>
              <a:effectLst/>
              <a:latin typeface="+mn-lt"/>
              <a:ea typeface="+mn-ea"/>
              <a:cs typeface="+mn-cs"/>
            </a:rPr>
            <a:t>基準財政需要額は、臨時財政対策債振替相当額が減少した影響を受け、</a:t>
          </a:r>
          <a:r>
            <a:rPr kumimoji="1" lang="ja-JP" altLang="ja-JP" sz="900">
              <a:solidFill>
                <a:schemeClr val="tx1"/>
              </a:solidFill>
              <a:effectLst/>
              <a:latin typeface="+mn-lt"/>
              <a:ea typeface="+mn-ea"/>
              <a:cs typeface="+mn-cs"/>
            </a:rPr>
            <a:t>前年度比</a:t>
          </a:r>
          <a:r>
            <a:rPr kumimoji="1" lang="en-US" altLang="ja-JP" sz="900">
              <a:solidFill>
                <a:schemeClr val="tx1"/>
              </a:solidFill>
              <a:effectLst/>
              <a:latin typeface="+mn-lt"/>
              <a:ea typeface="+mn-ea"/>
              <a:cs typeface="+mn-cs"/>
            </a:rPr>
            <a:t>215,462</a:t>
          </a:r>
          <a:r>
            <a:rPr kumimoji="1" lang="ja-JP" altLang="ja-JP" sz="900">
              <a:solidFill>
                <a:schemeClr val="tx1"/>
              </a:solidFill>
              <a:effectLst/>
              <a:latin typeface="+mn-lt"/>
              <a:ea typeface="+mn-ea"/>
              <a:cs typeface="+mn-cs"/>
            </a:rPr>
            <a:t>千円の増となった。単年度の指数としては</a:t>
          </a:r>
          <a:r>
            <a:rPr kumimoji="1" lang="en-US" altLang="ja-JP" sz="900">
              <a:solidFill>
                <a:schemeClr val="tx1"/>
              </a:solidFill>
              <a:effectLst/>
              <a:latin typeface="+mn-lt"/>
              <a:ea typeface="+mn-ea"/>
              <a:cs typeface="+mn-cs"/>
            </a:rPr>
            <a:t>0.568</a:t>
          </a:r>
          <a:r>
            <a:rPr kumimoji="1" lang="ja-JP" altLang="ja-JP" sz="900">
              <a:solidFill>
                <a:schemeClr val="tx1"/>
              </a:solidFill>
              <a:effectLst/>
              <a:latin typeface="+mn-lt"/>
              <a:ea typeface="+mn-ea"/>
              <a:cs typeface="+mn-cs"/>
            </a:rPr>
            <a:t>となり、前年度から</a:t>
          </a:r>
          <a:r>
            <a:rPr kumimoji="1" lang="en-US" altLang="ja-JP" sz="900">
              <a:solidFill>
                <a:schemeClr val="tx1"/>
              </a:solidFill>
              <a:effectLst/>
              <a:latin typeface="+mn-lt"/>
              <a:ea typeface="+mn-ea"/>
              <a:cs typeface="+mn-cs"/>
            </a:rPr>
            <a:t>0.02</a:t>
          </a:r>
          <a:r>
            <a:rPr kumimoji="1" lang="ja-JP" altLang="ja-JP" sz="900">
              <a:solidFill>
                <a:schemeClr val="tx1"/>
              </a:solidFill>
              <a:effectLst/>
              <a:latin typeface="+mn-lt"/>
              <a:ea typeface="+mn-ea"/>
              <a:cs typeface="+mn-cs"/>
            </a:rPr>
            <a:t>ポイントの低下となった（当該数値（</a:t>
          </a:r>
          <a:r>
            <a:rPr kumimoji="1" lang="en-US" altLang="ja-JP" sz="900">
              <a:solidFill>
                <a:schemeClr val="tx1"/>
              </a:solidFill>
              <a:effectLst/>
              <a:latin typeface="+mn-lt"/>
              <a:ea typeface="+mn-ea"/>
              <a:cs typeface="+mn-cs"/>
            </a:rPr>
            <a:t>R6</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0.587</a:t>
          </a:r>
          <a:r>
            <a:rPr kumimoji="1" lang="ja-JP" altLang="ja-JP" sz="900">
              <a:solidFill>
                <a:schemeClr val="tx1"/>
              </a:solidFill>
              <a:effectLst/>
              <a:latin typeface="+mn-lt"/>
              <a:ea typeface="+mn-ea"/>
              <a:cs typeface="+mn-cs"/>
            </a:rPr>
            <a:t>）は３か年平均の数値）。</a:t>
          </a:r>
          <a:endParaRPr lang="ja-JP" altLang="ja-JP" sz="900">
            <a:solidFill>
              <a:schemeClr val="tx1"/>
            </a:solidFill>
            <a:effectLst/>
          </a:endParaRPr>
        </a:p>
        <a:p>
          <a:r>
            <a:rPr lang="ja-JP" altLang="ja-JP" sz="900">
              <a:solidFill>
                <a:srgbClr val="FF0000"/>
              </a:solidFill>
              <a:effectLst/>
              <a:latin typeface="+mn-lt"/>
              <a:ea typeface="+mn-ea"/>
              <a:cs typeface="+mn-cs"/>
            </a:rPr>
            <a:t>　</a:t>
          </a:r>
          <a:r>
            <a:rPr lang="ja-JP" altLang="ja-JP" sz="900">
              <a:solidFill>
                <a:schemeClr val="tx1"/>
              </a:solidFill>
              <a:effectLst/>
              <a:latin typeface="+mn-lt"/>
              <a:ea typeface="+mn-ea"/>
              <a:cs typeface="+mn-cs"/>
            </a:rPr>
            <a:t>歳入面では、</a:t>
          </a:r>
          <a:r>
            <a:rPr kumimoji="1" lang="ja-JP" altLang="ja-JP" sz="900">
              <a:solidFill>
                <a:schemeClr val="tx1"/>
              </a:solidFill>
              <a:effectLst/>
              <a:latin typeface="+mn-lt"/>
              <a:ea typeface="+mn-ea"/>
              <a:cs typeface="+mn-cs"/>
            </a:rPr>
            <a:t>生産年齢人口の減に伴う町税の減収傾向は依然としてかわらないことから、引き続き事務事業の見直しを行うなかで経費削減を図るとともに、町税等の収納強化、未利用財産の活用及び売却、企業誘致の推進等により歳入の確保に努める。</a:t>
          </a:r>
          <a:endParaRPr lang="ja-JP" altLang="ja-JP" sz="9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3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132645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経常収支比率は</a:t>
          </a:r>
          <a:r>
            <a:rPr kumimoji="1" lang="en-US" altLang="ja-JP" sz="1100">
              <a:solidFill>
                <a:schemeClr val="tx1"/>
              </a:solidFill>
              <a:effectLst/>
              <a:latin typeface="+mn-lt"/>
              <a:ea typeface="+mn-ea"/>
              <a:cs typeface="+mn-cs"/>
            </a:rPr>
            <a:t>88.6</a:t>
          </a:r>
          <a:r>
            <a:rPr kumimoji="1" lang="ja-JP" altLang="ja-JP" sz="1100">
              <a:solidFill>
                <a:schemeClr val="tx1"/>
              </a:solidFill>
              <a:effectLst/>
              <a:latin typeface="+mn-lt"/>
              <a:ea typeface="+mn-ea"/>
              <a:cs typeface="+mn-cs"/>
            </a:rPr>
            <a:t>％であり、前年度比</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した。類似団体平均と比較し、</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pPr eaLnBrk="1" fontAlgn="auto" latinLnBrk="0" hangingPunct="1"/>
          <a:r>
            <a:rPr kumimoji="1" lang="ja-JP" altLang="ja-JP" sz="1100" b="0">
              <a:solidFill>
                <a:srgbClr val="FF0000"/>
              </a:solidFill>
              <a:effectLst/>
              <a:latin typeface="+mn-lt"/>
              <a:ea typeface="+mn-ea"/>
              <a:cs typeface="+mn-cs"/>
            </a:rPr>
            <a:t>　</a:t>
          </a:r>
          <a:r>
            <a:rPr lang="ja-JP" altLang="ja-JP" sz="1100">
              <a:solidFill>
                <a:schemeClr val="tx1"/>
              </a:solidFill>
              <a:effectLst/>
              <a:latin typeface="+mn-lt"/>
              <a:ea typeface="+mn-ea"/>
              <a:cs typeface="+mn-cs"/>
            </a:rPr>
            <a:t>収入面では、</a:t>
          </a:r>
          <a:r>
            <a:rPr lang="ja-JP" altLang="en-US" sz="1100">
              <a:solidFill>
                <a:schemeClr val="tx1"/>
              </a:solidFill>
              <a:effectLst/>
              <a:latin typeface="+mn-lt"/>
              <a:ea typeface="+mn-ea"/>
              <a:cs typeface="+mn-cs"/>
            </a:rPr>
            <a:t>地方交付税</a:t>
          </a:r>
          <a:r>
            <a:rPr lang="ja-JP" altLang="ja-JP" sz="1100">
              <a:solidFill>
                <a:schemeClr val="tx1"/>
              </a:solidFill>
              <a:effectLst/>
              <a:latin typeface="+mn-lt"/>
              <a:ea typeface="+mn-ea"/>
              <a:cs typeface="+mn-cs"/>
            </a:rPr>
            <a:t>が増加したこと、支出面では</a:t>
          </a:r>
          <a:r>
            <a:rPr lang="ja-JP" altLang="en-US" sz="1100">
              <a:solidFill>
                <a:schemeClr val="tx1"/>
              </a:solidFill>
              <a:effectLst/>
              <a:latin typeface="+mn-lt"/>
              <a:ea typeface="+mn-ea"/>
              <a:cs typeface="+mn-cs"/>
            </a:rPr>
            <a:t>人事院勧告による給料改定による人件費の増加など</a:t>
          </a:r>
          <a:r>
            <a:rPr lang="ja-JP" altLang="ja-JP" sz="1100">
              <a:solidFill>
                <a:schemeClr val="tx1"/>
              </a:solidFill>
              <a:effectLst/>
              <a:latin typeface="+mn-lt"/>
              <a:ea typeface="+mn-ea"/>
              <a:cs typeface="+mn-cs"/>
            </a:rPr>
            <a:t>の要因により</a:t>
          </a:r>
          <a:r>
            <a:rPr lang="ja-JP" altLang="en-US" sz="1100">
              <a:solidFill>
                <a:schemeClr val="tx1"/>
              </a:solidFill>
              <a:effectLst/>
              <a:latin typeface="+mn-lt"/>
              <a:ea typeface="+mn-ea"/>
              <a:cs typeface="+mn-cs"/>
            </a:rPr>
            <a:t>増加</a:t>
          </a:r>
          <a:r>
            <a:rPr lang="ja-JP" altLang="ja-JP" sz="1100">
              <a:solidFill>
                <a:schemeClr val="tx1"/>
              </a:solidFill>
              <a:effectLst/>
              <a:latin typeface="+mn-lt"/>
              <a:ea typeface="+mn-ea"/>
              <a:cs typeface="+mn-cs"/>
            </a:rPr>
            <a:t>した。</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tx1"/>
              </a:solidFill>
              <a:effectLst/>
              <a:latin typeface="+mn-lt"/>
              <a:ea typeface="+mn-ea"/>
              <a:cs typeface="+mn-cs"/>
            </a:rPr>
            <a:t>　</a:t>
          </a:r>
          <a:r>
            <a:rPr kumimoji="1" lang="ja-JP" altLang="ja-JP" sz="1100" b="0">
              <a:solidFill>
                <a:schemeClr val="tx1"/>
              </a:solidFill>
              <a:effectLst/>
              <a:latin typeface="+mn-lt"/>
              <a:ea typeface="+mn-ea"/>
              <a:cs typeface="+mn-cs"/>
            </a:rPr>
            <a:t>歳入の増と比較して、歳出が大きく増加したことから前年度比で</a:t>
          </a:r>
          <a:r>
            <a:rPr kumimoji="1" lang="en-US" altLang="ja-JP" sz="1100" b="0">
              <a:solidFill>
                <a:schemeClr val="tx1"/>
              </a:solidFill>
              <a:effectLst/>
              <a:latin typeface="+mn-lt"/>
              <a:ea typeface="+mn-ea"/>
              <a:cs typeface="+mn-cs"/>
            </a:rPr>
            <a:t>0.7</a:t>
          </a:r>
          <a:r>
            <a:rPr kumimoji="1" lang="ja-JP" altLang="ja-JP" sz="1100" b="0">
              <a:solidFill>
                <a:schemeClr val="tx1"/>
              </a:solidFill>
              <a:effectLst/>
              <a:latin typeface="+mn-lt"/>
              <a:ea typeface="+mn-ea"/>
              <a:cs typeface="+mn-cs"/>
            </a:rPr>
            <a:t>ポイント増となった。</a:t>
          </a:r>
          <a:endParaRPr lang="ja-JP" altLang="ja-JP" sz="1400">
            <a:solidFill>
              <a:schemeClr val="tx1"/>
            </a:solidFill>
            <a:effectLst/>
          </a:endParaRPr>
        </a:p>
        <a:p>
          <a:r>
            <a:rPr kumimoji="1" lang="ja-JP" altLang="ja-JP" sz="1100" b="0">
              <a:solidFill>
                <a:schemeClr val="tx1"/>
              </a:solidFill>
              <a:effectLst/>
              <a:latin typeface="+mn-lt"/>
              <a:ea typeface="+mn-ea"/>
              <a:cs typeface="+mn-cs"/>
            </a:rPr>
            <a:t>　引き続き行政運営の効率化を図っていく。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38418</xdr:rowOff>
    </xdr:from>
    <xdr:to>
      <xdr:col>23</xdr:col>
      <xdr:colOff>133350</xdr:colOff>
      <xdr:row>62</xdr:row>
      <xdr:rowOff>80645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6831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38418</xdr:rowOff>
    </xdr:from>
    <xdr:to>
      <xdr:col>19</xdr:col>
      <xdr:colOff>133350</xdr:colOff>
      <xdr:row>62</xdr:row>
      <xdr:rowOff>140970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6831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9337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62</xdr:row>
      <xdr:rowOff>116840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9337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46372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159068</xdr:rowOff>
    </xdr:from>
    <xdr:to>
      <xdr:col>19</xdr:col>
      <xdr:colOff>184150</xdr:colOff>
      <xdr:row>62</xdr:row>
      <xdr:rowOff>89218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99395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000">
              <a:solidFill>
                <a:schemeClr val="tx1"/>
              </a:solidFill>
              <a:effectLst/>
              <a:latin typeface="+mn-lt"/>
              <a:ea typeface="+mn-ea"/>
              <a:cs typeface="+mn-cs"/>
            </a:rPr>
            <a:t>人口１人当たり人件費・物件費等決算額は</a:t>
          </a:r>
          <a:r>
            <a:rPr kumimoji="1" lang="en-US" altLang="ja-JP" sz="1000">
              <a:solidFill>
                <a:schemeClr val="tx1"/>
              </a:solidFill>
              <a:effectLst/>
              <a:latin typeface="+mn-lt"/>
              <a:ea typeface="+mn-ea"/>
              <a:cs typeface="+mn-cs"/>
            </a:rPr>
            <a:t>118,114</a:t>
          </a:r>
          <a:r>
            <a:rPr kumimoji="1" lang="ja-JP" altLang="ja-JP" sz="1000">
              <a:solidFill>
                <a:schemeClr val="tx1"/>
              </a:solidFill>
              <a:effectLst/>
              <a:latin typeface="+mn-lt"/>
              <a:ea typeface="+mn-ea"/>
              <a:cs typeface="+mn-cs"/>
            </a:rPr>
            <a:t>円となり、前年度比</a:t>
          </a:r>
          <a:r>
            <a:rPr kumimoji="1" lang="en-US" altLang="ja-JP" sz="1000">
              <a:solidFill>
                <a:schemeClr val="tx1"/>
              </a:solidFill>
              <a:effectLst/>
              <a:latin typeface="+mn-lt"/>
              <a:ea typeface="+mn-ea"/>
              <a:cs typeface="+mn-cs"/>
            </a:rPr>
            <a:t>6,798</a:t>
          </a:r>
          <a:r>
            <a:rPr kumimoji="1" lang="ja-JP" altLang="ja-JP" sz="1000">
              <a:solidFill>
                <a:schemeClr val="tx1"/>
              </a:solidFill>
              <a:effectLst/>
              <a:latin typeface="+mn-lt"/>
              <a:ea typeface="+mn-ea"/>
              <a:cs typeface="+mn-cs"/>
            </a:rPr>
            <a:t>円の</a:t>
          </a:r>
          <a:r>
            <a:rPr kumimoji="1" lang="ja-JP" altLang="en-US" sz="1000">
              <a:solidFill>
                <a:schemeClr val="tx1"/>
              </a:solidFill>
              <a:effectLst/>
              <a:latin typeface="+mn-lt"/>
              <a:ea typeface="+mn-ea"/>
              <a:cs typeface="+mn-cs"/>
            </a:rPr>
            <a:t>増加</a:t>
          </a:r>
          <a:r>
            <a:rPr kumimoji="1" lang="ja-JP" altLang="ja-JP" sz="1000">
              <a:solidFill>
                <a:schemeClr val="tx1"/>
              </a:solidFill>
              <a:effectLst/>
              <a:latin typeface="+mn-lt"/>
              <a:ea typeface="+mn-ea"/>
              <a:cs typeface="+mn-cs"/>
            </a:rPr>
            <a:t>となった。</a:t>
          </a:r>
          <a:endParaRPr lang="ja-JP" altLang="ja-JP" sz="1000">
            <a:solidFill>
              <a:schemeClr val="tx1"/>
            </a:solidFill>
            <a:effectLst/>
          </a:endParaRPr>
        </a:p>
        <a:p>
          <a:r>
            <a:rPr kumimoji="1" lang="ja-JP" altLang="ja-JP" sz="1000">
              <a:solidFill>
                <a:schemeClr val="tx1"/>
              </a:solidFill>
              <a:effectLst/>
              <a:latin typeface="+mn-lt"/>
              <a:ea typeface="+mn-ea"/>
              <a:cs typeface="+mn-cs"/>
            </a:rPr>
            <a:t>類似団体平均と比較し、</a:t>
          </a:r>
          <a:r>
            <a:rPr kumimoji="1" lang="en-US" altLang="ja-JP" sz="1000">
              <a:solidFill>
                <a:schemeClr val="tx1"/>
              </a:solidFill>
              <a:effectLst/>
              <a:latin typeface="+mn-lt"/>
              <a:ea typeface="+mn-ea"/>
              <a:cs typeface="+mn-cs"/>
            </a:rPr>
            <a:t>29,162</a:t>
          </a:r>
          <a:r>
            <a:rPr kumimoji="1" lang="ja-JP" altLang="ja-JP" sz="1000">
              <a:solidFill>
                <a:schemeClr val="tx1"/>
              </a:solidFill>
              <a:effectLst/>
              <a:latin typeface="+mn-lt"/>
              <a:ea typeface="+mn-ea"/>
              <a:cs typeface="+mn-cs"/>
            </a:rPr>
            <a:t>円下回っている状況である。</a:t>
          </a:r>
          <a:endParaRPr lang="ja-JP" altLang="ja-JP" sz="1000">
            <a:solidFill>
              <a:schemeClr val="tx1"/>
            </a:solidFill>
            <a:effectLst/>
          </a:endParaRPr>
        </a:p>
        <a:p>
          <a:pPr eaLnBrk="1" fontAlgn="auto" latinLnBrk="0" hangingPunct="1"/>
          <a:r>
            <a:rPr kumimoji="1" lang="ja-JP" altLang="ja-JP" sz="1000">
              <a:solidFill>
                <a:schemeClr val="tx1"/>
              </a:solidFill>
              <a:effectLst/>
              <a:latin typeface="+mn-lt"/>
              <a:ea typeface="+mn-ea"/>
              <a:cs typeface="+mn-cs"/>
            </a:rPr>
            <a:t>　人口が</a:t>
          </a:r>
          <a:r>
            <a:rPr kumimoji="1" lang="en-US" altLang="ja-JP" sz="1000">
              <a:solidFill>
                <a:schemeClr val="tx1"/>
              </a:solidFill>
              <a:effectLst/>
              <a:latin typeface="+mn-lt"/>
              <a:ea typeface="+mn-ea"/>
              <a:cs typeface="+mn-cs"/>
            </a:rPr>
            <a:t>27,886</a:t>
          </a:r>
          <a:r>
            <a:rPr kumimoji="1" lang="ja-JP" altLang="ja-JP" sz="1000">
              <a:solidFill>
                <a:schemeClr val="tx1"/>
              </a:solidFill>
              <a:effectLst/>
              <a:latin typeface="+mn-lt"/>
              <a:ea typeface="+mn-ea"/>
              <a:cs typeface="+mn-cs"/>
            </a:rPr>
            <a:t>人（</a:t>
          </a:r>
          <a:r>
            <a:rPr kumimoji="1" lang="en-US" altLang="ja-JP" sz="1000">
              <a:solidFill>
                <a:schemeClr val="tx1"/>
              </a:solidFill>
              <a:effectLst/>
              <a:latin typeface="+mn-lt"/>
              <a:ea typeface="+mn-ea"/>
              <a:cs typeface="+mn-cs"/>
            </a:rPr>
            <a:t>R6.1.1</a:t>
          </a:r>
          <a:r>
            <a:rPr kumimoji="1" lang="ja-JP" altLang="ja-JP" sz="1000">
              <a:solidFill>
                <a:schemeClr val="tx1"/>
              </a:solidFill>
              <a:effectLst/>
              <a:latin typeface="+mn-lt"/>
              <a:ea typeface="+mn-ea"/>
              <a:cs typeface="+mn-cs"/>
            </a:rPr>
            <a:t>時点）から</a:t>
          </a:r>
          <a:r>
            <a:rPr kumimoji="1" lang="en-US" altLang="ja-JP" sz="1000">
              <a:solidFill>
                <a:schemeClr val="tx1"/>
              </a:solidFill>
              <a:effectLst/>
              <a:latin typeface="+mn-lt"/>
              <a:ea typeface="+mn-ea"/>
              <a:cs typeface="+mn-cs"/>
            </a:rPr>
            <a:t>27,448</a:t>
          </a:r>
          <a:r>
            <a:rPr kumimoji="1" lang="ja-JP" altLang="ja-JP" sz="1000">
              <a:solidFill>
                <a:schemeClr val="tx1"/>
              </a:solidFill>
              <a:effectLst/>
              <a:latin typeface="+mn-lt"/>
              <a:ea typeface="+mn-ea"/>
              <a:cs typeface="+mn-cs"/>
            </a:rPr>
            <a:t>人（</a:t>
          </a:r>
          <a:r>
            <a:rPr kumimoji="1" lang="en-US" altLang="ja-JP" sz="1000">
              <a:solidFill>
                <a:schemeClr val="tx1"/>
              </a:solidFill>
              <a:effectLst/>
              <a:latin typeface="+mn-lt"/>
              <a:ea typeface="+mn-ea"/>
              <a:cs typeface="+mn-cs"/>
            </a:rPr>
            <a:t>R7.1.1</a:t>
          </a:r>
          <a:r>
            <a:rPr kumimoji="1" lang="ja-JP" altLang="ja-JP" sz="1000">
              <a:solidFill>
                <a:schemeClr val="tx1"/>
              </a:solidFill>
              <a:effectLst/>
              <a:latin typeface="+mn-lt"/>
              <a:ea typeface="+mn-ea"/>
              <a:cs typeface="+mn-cs"/>
            </a:rPr>
            <a:t>時点）と前年比で▲</a:t>
          </a:r>
          <a:r>
            <a:rPr kumimoji="1" lang="en-US" altLang="ja-JP" sz="1000">
              <a:solidFill>
                <a:schemeClr val="tx1"/>
              </a:solidFill>
              <a:effectLst/>
              <a:latin typeface="+mn-lt"/>
              <a:ea typeface="+mn-ea"/>
              <a:cs typeface="+mn-cs"/>
            </a:rPr>
            <a:t>438</a:t>
          </a:r>
          <a:r>
            <a:rPr kumimoji="1" lang="ja-JP" altLang="ja-JP" sz="1000">
              <a:solidFill>
                <a:schemeClr val="tx1"/>
              </a:solidFill>
              <a:effectLst/>
              <a:latin typeface="+mn-lt"/>
              <a:ea typeface="+mn-ea"/>
              <a:cs typeface="+mn-cs"/>
            </a:rPr>
            <a:t>人、</a:t>
          </a:r>
          <a:r>
            <a:rPr kumimoji="1" lang="en-US" altLang="ja-JP" sz="1000">
              <a:solidFill>
                <a:schemeClr val="tx1"/>
              </a:solidFill>
              <a:effectLst/>
              <a:latin typeface="+mn-lt"/>
              <a:ea typeface="+mn-ea"/>
              <a:cs typeface="+mn-cs"/>
            </a:rPr>
            <a:t>1.57</a:t>
          </a:r>
          <a:r>
            <a:rPr kumimoji="1" lang="ja-JP" altLang="ja-JP" sz="1000">
              <a:solidFill>
                <a:schemeClr val="tx1"/>
              </a:solidFill>
              <a:effectLst/>
              <a:latin typeface="+mn-lt"/>
              <a:ea typeface="+mn-ea"/>
              <a:cs typeface="+mn-cs"/>
            </a:rPr>
            <a:t>％減少しているが、人件費については、</a:t>
          </a:r>
          <a:r>
            <a:rPr kumimoji="1" lang="ja-JP" altLang="en-US" sz="1000">
              <a:solidFill>
                <a:schemeClr val="tx1"/>
              </a:solidFill>
              <a:effectLst/>
              <a:latin typeface="+mn-lt"/>
              <a:ea typeface="+mn-ea"/>
              <a:cs typeface="+mn-cs"/>
            </a:rPr>
            <a:t>人事院勧告</a:t>
          </a:r>
          <a:r>
            <a:rPr kumimoji="1" lang="ja-JP" altLang="ja-JP" sz="1000">
              <a:solidFill>
                <a:schemeClr val="tx1"/>
              </a:solidFill>
              <a:effectLst/>
              <a:latin typeface="+mn-lt"/>
              <a:ea typeface="+mn-ea"/>
              <a:cs typeface="+mn-cs"/>
            </a:rPr>
            <a:t>などにより</a:t>
          </a:r>
          <a:r>
            <a:rPr kumimoji="1" lang="ja-JP" altLang="en-US" sz="1000">
              <a:solidFill>
                <a:schemeClr val="tx1"/>
              </a:solidFill>
              <a:effectLst/>
              <a:latin typeface="+mn-lt"/>
              <a:ea typeface="+mn-ea"/>
              <a:cs typeface="+mn-cs"/>
            </a:rPr>
            <a:t>増加</a:t>
          </a:r>
          <a:r>
            <a:rPr kumimoji="1" lang="ja-JP" altLang="ja-JP" sz="1000">
              <a:solidFill>
                <a:schemeClr val="tx1"/>
              </a:solidFill>
              <a:effectLst/>
              <a:latin typeface="+mn-lt"/>
              <a:ea typeface="+mn-ea"/>
              <a:cs typeface="+mn-cs"/>
            </a:rPr>
            <a:t>。物件費についても、</a:t>
          </a:r>
          <a:r>
            <a:rPr kumimoji="1" lang="ja-JP" altLang="en-US" sz="1000">
              <a:solidFill>
                <a:schemeClr val="tx1"/>
              </a:solidFill>
              <a:effectLst/>
              <a:latin typeface="+mn-lt"/>
              <a:ea typeface="+mn-ea"/>
              <a:cs typeface="+mn-cs"/>
            </a:rPr>
            <a:t>物価高騰</a:t>
          </a:r>
          <a:r>
            <a:rPr kumimoji="1" lang="ja-JP" altLang="ja-JP" sz="1000">
              <a:solidFill>
                <a:schemeClr val="tx1"/>
              </a:solidFill>
              <a:effectLst/>
              <a:latin typeface="+mn-lt"/>
              <a:ea typeface="+mn-ea"/>
              <a:cs typeface="+mn-cs"/>
            </a:rPr>
            <a:t>などにより</a:t>
          </a:r>
          <a:r>
            <a:rPr kumimoji="1" lang="ja-JP" altLang="en-US" sz="1000">
              <a:solidFill>
                <a:schemeClr val="tx1"/>
              </a:solidFill>
              <a:effectLst/>
              <a:latin typeface="+mn-lt"/>
              <a:ea typeface="+mn-ea"/>
              <a:cs typeface="+mn-cs"/>
            </a:rPr>
            <a:t>増加</a:t>
          </a:r>
          <a:r>
            <a:rPr kumimoji="1" lang="ja-JP" altLang="ja-JP" sz="1000">
              <a:solidFill>
                <a:schemeClr val="tx1"/>
              </a:solidFill>
              <a:effectLst/>
              <a:latin typeface="+mn-lt"/>
              <a:ea typeface="+mn-ea"/>
              <a:cs typeface="+mn-cs"/>
            </a:rPr>
            <a:t>したことにより</a:t>
          </a:r>
          <a:r>
            <a:rPr lang="ja-JP" altLang="ja-JP"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人口</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人あたりの金額を示している当該数値が</a:t>
          </a:r>
          <a:r>
            <a:rPr kumimoji="1" lang="ja-JP" altLang="en-US" sz="1000">
              <a:solidFill>
                <a:schemeClr val="tx1"/>
              </a:solidFill>
              <a:effectLst/>
              <a:latin typeface="+mn-lt"/>
              <a:ea typeface="+mn-ea"/>
              <a:cs typeface="+mn-cs"/>
            </a:rPr>
            <a:t>増加</a:t>
          </a:r>
          <a:r>
            <a:rPr kumimoji="1" lang="ja-JP" altLang="ja-JP" sz="1000">
              <a:solidFill>
                <a:schemeClr val="tx1"/>
              </a:solidFill>
              <a:effectLst/>
              <a:latin typeface="+mn-lt"/>
              <a:ea typeface="+mn-ea"/>
              <a:cs typeface="+mn-cs"/>
            </a:rPr>
            <a:t>することとなった。</a:t>
          </a:r>
          <a:endParaRPr lang="ja-JP" altLang="ja-JP" sz="1000">
            <a:solidFill>
              <a:schemeClr val="tx1"/>
            </a:solidFill>
            <a:effectLst/>
          </a:endParaRPr>
        </a:p>
        <a:p>
          <a:r>
            <a:rPr kumimoji="1" lang="ja-JP" altLang="ja-JP" sz="1000" baseline="0">
              <a:solidFill>
                <a:schemeClr val="tx1"/>
              </a:solidFill>
              <a:effectLst/>
              <a:latin typeface="+mn-lt"/>
              <a:ea typeface="+mn-ea"/>
              <a:cs typeface="+mn-cs"/>
            </a:rPr>
            <a:t>　</a:t>
          </a:r>
          <a:r>
            <a:rPr kumimoji="1" lang="ja-JP" altLang="ja-JP" sz="1000">
              <a:solidFill>
                <a:schemeClr val="tx1"/>
              </a:solidFill>
              <a:effectLst/>
              <a:latin typeface="+mn-lt"/>
              <a:ea typeface="+mn-ea"/>
              <a:cs typeface="+mn-cs"/>
            </a:rPr>
            <a:t>類似団体平均と比較し、数値は下回っている状況ではあるが、引き続き事務の効率化を推進し、行政コストの低減を図っていく。</a:t>
          </a:r>
          <a:endParaRPr lang="ja-JP" altLang="ja-JP" sz="10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11114</xdr:rowOff>
    </xdr:from>
    <xdr:to>
      <xdr:col>23</xdr:col>
      <xdr:colOff>133350</xdr:colOff>
      <xdr:row>82</xdr:row>
      <xdr:rowOff>52122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70014"/>
          <a:ext cx="838200" cy="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11114</xdr:rowOff>
    </xdr:from>
    <xdr:to>
      <xdr:col>19</xdr:col>
      <xdr:colOff>133350</xdr:colOff>
      <xdr:row>82</xdr:row>
      <xdr:rowOff>39762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70014"/>
          <a:ext cx="889000" cy="2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9472</xdr:rowOff>
    </xdr:from>
    <xdr:to>
      <xdr:col>15</xdr:col>
      <xdr:colOff>82550</xdr:colOff>
      <xdr:row>82</xdr:row>
      <xdr:rowOff>39762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68372"/>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4900</xdr:rowOff>
    </xdr:from>
    <xdr:to>
      <xdr:col>11</xdr:col>
      <xdr:colOff>31750</xdr:colOff>
      <xdr:row>82</xdr:row>
      <xdr:rowOff>9472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63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1322</xdr:rowOff>
    </xdr:from>
    <xdr:to>
      <xdr:col>23</xdr:col>
      <xdr:colOff>184150</xdr:colOff>
      <xdr:row>82</xdr:row>
      <xdr:rowOff>102922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94049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8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131764</xdr:rowOff>
    </xdr:from>
    <xdr:to>
      <xdr:col>19</xdr:col>
      <xdr:colOff>184150</xdr:colOff>
      <xdr:row>82</xdr:row>
      <xdr:rowOff>61914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72091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8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160412</xdr:rowOff>
    </xdr:from>
    <xdr:to>
      <xdr:col>15</xdr:col>
      <xdr:colOff>133350</xdr:colOff>
      <xdr:row>82</xdr:row>
      <xdr:rowOff>90562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100739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1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130122</xdr:rowOff>
    </xdr:from>
    <xdr:to>
      <xdr:col>11</xdr:col>
      <xdr:colOff>82550</xdr:colOff>
      <xdr:row>82</xdr:row>
      <xdr:rowOff>60272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70449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125550</xdr:rowOff>
    </xdr:from>
    <xdr:to>
      <xdr:col>7</xdr:col>
      <xdr:colOff>31750</xdr:colOff>
      <xdr:row>82</xdr:row>
      <xdr:rowOff>55700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65877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ラスパイレス指数は、</a:t>
          </a:r>
          <a:r>
            <a:rPr kumimoji="1" lang="en-US" altLang="ja-JP" sz="1050">
              <a:solidFill>
                <a:schemeClr val="dk1"/>
              </a:solidFill>
              <a:effectLst/>
              <a:latin typeface="+mn-lt"/>
              <a:ea typeface="+mn-ea"/>
              <a:cs typeface="+mn-cs"/>
            </a:rPr>
            <a:t>99.6</a:t>
          </a:r>
          <a:r>
            <a:rPr kumimoji="1" lang="ja-JP" altLang="ja-JP" sz="1050">
              <a:solidFill>
                <a:schemeClr val="dk1"/>
              </a:solidFill>
              <a:effectLst/>
              <a:latin typeface="+mn-lt"/>
              <a:ea typeface="+mn-ea"/>
              <a:cs typeface="+mn-cs"/>
            </a:rPr>
            <a:t>となり、前年度比</a:t>
          </a:r>
          <a:r>
            <a:rPr kumimoji="1" lang="en-US" altLang="ja-JP" sz="1050">
              <a:solidFill>
                <a:schemeClr val="dk1"/>
              </a:solidFill>
              <a:effectLst/>
              <a:latin typeface="+mn-lt"/>
              <a:ea typeface="+mn-ea"/>
              <a:cs typeface="+mn-cs"/>
            </a:rPr>
            <a:t>0.9</a:t>
          </a:r>
          <a:r>
            <a:rPr kumimoji="1" lang="ja-JP" altLang="ja-JP" sz="1050">
              <a:solidFill>
                <a:schemeClr val="dk1"/>
              </a:solidFill>
              <a:effectLst/>
              <a:latin typeface="+mn-lt"/>
              <a:ea typeface="+mn-ea"/>
              <a:cs typeface="+mn-cs"/>
            </a:rPr>
            <a:t>ポイントの減少となっている。</a:t>
          </a:r>
          <a:endParaRPr lang="ja-JP" altLang="ja-JP" sz="1050">
            <a:effectLst/>
          </a:endParaRPr>
        </a:p>
        <a:p>
          <a:r>
            <a:rPr kumimoji="1" lang="ja-JP" altLang="ja-JP" sz="1050">
              <a:solidFill>
                <a:schemeClr val="dk1"/>
              </a:solidFill>
              <a:effectLst/>
              <a:latin typeface="+mn-lt"/>
              <a:ea typeface="+mn-ea"/>
              <a:cs typeface="+mn-cs"/>
            </a:rPr>
            <a:t>　類似団体平均との比較では、</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ポイント上回っている状況であり、全国の町村平均と比較しても、</a:t>
          </a:r>
          <a:r>
            <a:rPr kumimoji="1" lang="en-US" altLang="ja-JP" sz="1050">
              <a:solidFill>
                <a:schemeClr val="dk1"/>
              </a:solidFill>
              <a:effectLst/>
              <a:latin typeface="+mn-lt"/>
              <a:ea typeface="+mn-ea"/>
              <a:cs typeface="+mn-cs"/>
            </a:rPr>
            <a:t>3.2</a:t>
          </a:r>
          <a:r>
            <a:rPr kumimoji="1" lang="ja-JP" altLang="ja-JP" sz="1050">
              <a:solidFill>
                <a:schemeClr val="dk1"/>
              </a:solidFill>
              <a:effectLst/>
              <a:latin typeface="+mn-lt"/>
              <a:ea typeface="+mn-ea"/>
              <a:cs typeface="+mn-cs"/>
            </a:rPr>
            <a:t>ポイント上回る結果である。</a:t>
          </a:r>
          <a:endParaRPr lang="ja-JP" altLang="ja-JP" sz="1050">
            <a:effectLst/>
          </a:endParaRPr>
        </a:p>
        <a:p>
          <a:r>
            <a:rPr kumimoji="1" lang="ja-JP" altLang="ja-JP" sz="1050">
              <a:solidFill>
                <a:schemeClr val="dk1"/>
              </a:solidFill>
              <a:effectLst/>
              <a:latin typeface="+mn-lt"/>
              <a:ea typeface="+mn-ea"/>
              <a:cs typeface="+mn-cs"/>
            </a:rPr>
            <a:t>　近年の給与制度の適正化に向けた取組みにより、ラスパイレス指数の減少傾向にあり、主として職員構成（経験年数階層）の変動や職員の新陳代謝に起因する指数の増減がみられ、数値に変動が生じ、結果として、減少する形となった。</a:t>
          </a:r>
          <a:endParaRPr lang="ja-JP" altLang="ja-JP" sz="1050">
            <a:effectLst/>
          </a:endParaRPr>
        </a:p>
        <a:p>
          <a:r>
            <a:rPr kumimoji="1" lang="ja-JP" altLang="ja-JP" sz="1050">
              <a:solidFill>
                <a:schemeClr val="dk1"/>
              </a:solidFill>
              <a:effectLst/>
              <a:latin typeface="+mn-lt"/>
              <a:ea typeface="+mn-ea"/>
              <a:cs typeface="+mn-cs"/>
            </a:rPr>
            <a:t>　類似団体及び全国の町村平均との差が認められるため、これからも国や県の給与制度の在り方、改正の動向等にも注視しながら、より適切な給与制度の運用に努めていく。</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88</xdr:row>
      <xdr:rowOff>120650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53129"/>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082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2427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2427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人当たりの職員数は、前年度から</a:t>
          </a:r>
          <a:r>
            <a:rPr kumimoji="1" lang="en-US" altLang="ja-JP" sz="1000">
              <a:solidFill>
                <a:schemeClr val="dk1"/>
              </a:solidFill>
              <a:effectLst/>
              <a:latin typeface="+mn-lt"/>
              <a:ea typeface="+mn-ea"/>
              <a:cs typeface="+mn-cs"/>
            </a:rPr>
            <a:t>0.38</a:t>
          </a:r>
          <a:r>
            <a:rPr kumimoji="1" lang="ja-JP" altLang="ja-JP" sz="1000">
              <a:solidFill>
                <a:schemeClr val="dk1"/>
              </a:solidFill>
              <a:effectLst/>
              <a:latin typeface="+mn-lt"/>
              <a:ea typeface="+mn-ea"/>
              <a:cs typeface="+mn-cs"/>
            </a:rPr>
            <a:t>人増加し、類似団体平均を</a:t>
          </a:r>
          <a:r>
            <a:rPr kumimoji="1" lang="en-US" altLang="ja-JP" sz="1000">
              <a:solidFill>
                <a:schemeClr val="dk1"/>
              </a:solidFill>
              <a:effectLst/>
              <a:latin typeface="+mn-lt"/>
              <a:ea typeface="+mn-ea"/>
              <a:cs typeface="+mn-cs"/>
            </a:rPr>
            <a:t>1.13</a:t>
          </a:r>
          <a:r>
            <a:rPr kumimoji="1" lang="ja-JP" altLang="ja-JP" sz="1000">
              <a:solidFill>
                <a:schemeClr val="dk1"/>
              </a:solidFill>
              <a:effectLst/>
              <a:latin typeface="+mn-lt"/>
              <a:ea typeface="+mn-ea"/>
              <a:cs typeface="+mn-cs"/>
            </a:rPr>
            <a:t>人上回る</a:t>
          </a:r>
          <a:r>
            <a:rPr kumimoji="1" lang="en-US" altLang="ja-JP" sz="1000">
              <a:solidFill>
                <a:schemeClr val="dk1"/>
              </a:solidFill>
              <a:effectLst/>
              <a:latin typeface="+mn-lt"/>
              <a:ea typeface="+mn-ea"/>
              <a:cs typeface="+mn-cs"/>
            </a:rPr>
            <a:t>7.87</a:t>
          </a:r>
          <a:r>
            <a:rPr kumimoji="1" lang="ja-JP" altLang="ja-JP" sz="1000">
              <a:solidFill>
                <a:schemeClr val="dk1"/>
              </a:solidFill>
              <a:effectLst/>
              <a:latin typeface="+mn-lt"/>
              <a:ea typeface="+mn-ea"/>
              <a:cs typeface="+mn-cs"/>
            </a:rPr>
            <a:t>人となっている。</a:t>
          </a:r>
          <a:endParaRPr lang="ja-JP" altLang="ja-JP" sz="1000">
            <a:effectLst/>
          </a:endParaRPr>
        </a:p>
        <a:p>
          <a:r>
            <a:rPr kumimoji="1" lang="ja-JP" altLang="ja-JP" sz="1000">
              <a:solidFill>
                <a:schemeClr val="dk1"/>
              </a:solidFill>
              <a:effectLst/>
              <a:latin typeface="+mn-lt"/>
              <a:ea typeface="+mn-ea"/>
              <a:cs typeface="+mn-cs"/>
            </a:rPr>
            <a:t>　職員数については、退職不補充としている職種があることも影響し、減少傾向にあるが、欠員補充等により、</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名の増員となっている。</a:t>
          </a:r>
          <a:endParaRPr lang="ja-JP" altLang="ja-JP" sz="1000">
            <a:effectLst/>
          </a:endParaRPr>
        </a:p>
        <a:p>
          <a:r>
            <a:rPr kumimoji="1" lang="ja-JP" altLang="ja-JP" sz="1000">
              <a:solidFill>
                <a:schemeClr val="dk1"/>
              </a:solidFill>
              <a:effectLst/>
              <a:latin typeface="+mn-lt"/>
              <a:ea typeface="+mn-ea"/>
              <a:cs typeface="+mn-cs"/>
            </a:rPr>
            <a:t>　また、人口の急激な減少の影響もあり、数値として人口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人当たりの職員数が増加となった。</a:t>
          </a:r>
          <a:endParaRPr lang="ja-JP" altLang="ja-JP" sz="1000">
            <a:effectLst/>
          </a:endParaRPr>
        </a:p>
        <a:p>
          <a:r>
            <a:rPr kumimoji="1" lang="ja-JP" altLang="ja-JP" sz="1000">
              <a:solidFill>
                <a:schemeClr val="dk1"/>
              </a:solidFill>
              <a:effectLst/>
              <a:latin typeface="+mn-lt"/>
              <a:ea typeface="+mn-ea"/>
              <a:cs typeface="+mn-cs"/>
            </a:rPr>
            <a:t>　行政課題や行政ニーズが増大する中ではあるが、今後も民間委託の推進や事務事業の見直しなどにより、さらに簡素で効率的な組織体制の整備を図り、適正な定員管理を進めていく。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134126</xdr:rowOff>
    </xdr:from>
    <xdr:to>
      <xdr:col>81</xdr:col>
      <xdr:colOff>44450</xdr:colOff>
      <xdr:row>62</xdr:row>
      <xdr:rowOff>13617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92576"/>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134126</xdr:rowOff>
    </xdr:from>
    <xdr:to>
      <xdr:col>77</xdr:col>
      <xdr:colOff>44450</xdr:colOff>
      <xdr:row>61</xdr:row>
      <xdr:rowOff>155575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592576"/>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140829</xdr:rowOff>
    </xdr:from>
    <xdr:to>
      <xdr:col>72</xdr:col>
      <xdr:colOff>203200</xdr:colOff>
      <xdr:row>61</xdr:row>
      <xdr:rowOff>155575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99279"/>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126083</xdr:rowOff>
    </xdr:from>
    <xdr:to>
      <xdr:col>68</xdr:col>
      <xdr:colOff>152400</xdr:colOff>
      <xdr:row>61</xdr:row>
      <xdr:rowOff>140829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84533"/>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134267</xdr:rowOff>
    </xdr:from>
    <xdr:to>
      <xdr:col>81</xdr:col>
      <xdr:colOff>95250</xdr:colOff>
      <xdr:row>62</xdr:row>
      <xdr:rowOff>64417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106344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6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83326</xdr:rowOff>
    </xdr:from>
    <xdr:to>
      <xdr:col>77</xdr:col>
      <xdr:colOff>95250</xdr:colOff>
      <xdr:row>62</xdr:row>
      <xdr:rowOff>13476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169703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2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90029</xdr:rowOff>
    </xdr:from>
    <xdr:to>
      <xdr:col>68</xdr:col>
      <xdr:colOff>203200</xdr:colOff>
      <xdr:row>62</xdr:row>
      <xdr:rowOff>20179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3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75283</xdr:rowOff>
    </xdr:from>
    <xdr:to>
      <xdr:col>64</xdr:col>
      <xdr:colOff>152400</xdr:colOff>
      <xdr:row>62</xdr:row>
      <xdr:rowOff>5433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161660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実質公債費比率は</a:t>
          </a:r>
          <a:r>
            <a:rPr kumimoji="1" lang="en-US" altLang="ja-JP" sz="1100">
              <a:solidFill>
                <a:schemeClr val="tx1"/>
              </a:solidFill>
              <a:effectLst/>
              <a:latin typeface="+mn-lt"/>
              <a:ea typeface="+mn-ea"/>
              <a:cs typeface="+mn-cs"/>
            </a:rPr>
            <a:t>4.6</a:t>
          </a:r>
          <a:r>
            <a:rPr kumimoji="1" lang="ja-JP" altLang="ja-JP" sz="1100">
              <a:solidFill>
                <a:schemeClr val="tx1"/>
              </a:solidFill>
              <a:effectLst/>
              <a:latin typeface="+mn-lt"/>
              <a:ea typeface="+mn-ea"/>
              <a:cs typeface="+mn-cs"/>
            </a:rPr>
            <a:t>％となり、前年度比</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％の減少（改善）となった。類似団体平均と比較し、</a:t>
          </a:r>
          <a:r>
            <a:rPr kumimoji="1" lang="en-US" altLang="ja-JP" sz="1100">
              <a:solidFill>
                <a:schemeClr val="tx1"/>
              </a:solidFill>
              <a:effectLst/>
              <a:latin typeface="+mn-lt"/>
              <a:ea typeface="+mn-ea"/>
              <a:cs typeface="+mn-cs"/>
            </a:rPr>
            <a:t>2.4</a:t>
          </a:r>
          <a:r>
            <a:rPr kumimoji="1" lang="ja-JP" altLang="ja-JP" sz="1100">
              <a:solidFill>
                <a:schemeClr val="tx1"/>
              </a:solidFill>
              <a:effectLst/>
              <a:latin typeface="+mn-lt"/>
              <a:ea typeface="+mn-ea"/>
              <a:cs typeface="+mn-cs"/>
            </a:rPr>
            <a:t>ポイント上回っている状況である。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町の一般財源の大きさを示している標準財政規模が増加し、単年度の元利償還金が減少したことなどにより数値が減少した。単年度の財政運営に公債費が過度に影響を及ぼさないよう負担の平準化を図っ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143087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528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60113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010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8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108373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ea"/>
              <a:ea typeface="+mn-ea"/>
              <a:cs typeface="+mn-cs"/>
            </a:rPr>
            <a:t>将来負担比率は</a:t>
          </a:r>
          <a:r>
            <a:rPr kumimoji="1" lang="en-US" altLang="ja-JP" sz="1100">
              <a:solidFill>
                <a:schemeClr val="tx1"/>
              </a:solidFill>
              <a:effectLst/>
              <a:latin typeface="+mn-ea"/>
              <a:ea typeface="+mn-ea"/>
              <a:cs typeface="+mn-cs"/>
            </a:rPr>
            <a:t>27.0</a:t>
          </a:r>
          <a:r>
            <a:rPr kumimoji="1" lang="ja-JP" altLang="ja-JP" sz="1100">
              <a:solidFill>
                <a:schemeClr val="tx1"/>
              </a:solidFill>
              <a:effectLst/>
              <a:latin typeface="+mn-ea"/>
              <a:ea typeface="+mn-ea"/>
              <a:cs typeface="+mn-cs"/>
            </a:rPr>
            <a:t>％となり、前年度比</a:t>
          </a:r>
          <a:r>
            <a:rPr kumimoji="1" lang="en-US" altLang="ja-JP" sz="1100">
              <a:solidFill>
                <a:schemeClr val="tx1"/>
              </a:solidFill>
              <a:effectLst/>
              <a:latin typeface="+mn-ea"/>
              <a:ea typeface="+mn-ea"/>
              <a:cs typeface="+mn-cs"/>
            </a:rPr>
            <a:t>11.6</a:t>
          </a:r>
          <a:r>
            <a:rPr kumimoji="1" lang="ja-JP" altLang="ja-JP" sz="1100">
              <a:solidFill>
                <a:schemeClr val="tx1"/>
              </a:solidFill>
              <a:effectLst/>
              <a:latin typeface="+mn-ea"/>
              <a:ea typeface="+mn-ea"/>
              <a:cs typeface="+mn-cs"/>
            </a:rPr>
            <a:t>ポイントの</a:t>
          </a:r>
          <a:r>
            <a:rPr kumimoji="1" lang="ja-JP" altLang="en-US" sz="1100">
              <a:solidFill>
                <a:schemeClr val="tx1"/>
              </a:solidFill>
              <a:effectLst/>
              <a:latin typeface="+mn-ea"/>
              <a:ea typeface="+mn-ea"/>
              <a:cs typeface="+mn-cs"/>
            </a:rPr>
            <a:t>増加</a:t>
          </a:r>
          <a:r>
            <a:rPr kumimoji="1" lang="ja-JP" altLang="ja-JP" sz="1100">
              <a:solidFill>
                <a:schemeClr val="tx1"/>
              </a:solidFill>
              <a:effectLst/>
              <a:latin typeface="+mn-ea"/>
              <a:ea typeface="+mn-ea"/>
              <a:cs typeface="+mn-cs"/>
            </a:rPr>
            <a:t>となった。類似団体平均と比較し、</a:t>
          </a:r>
          <a:r>
            <a:rPr kumimoji="1" lang="en-US" altLang="ja-JP" sz="1100">
              <a:solidFill>
                <a:schemeClr val="tx1"/>
              </a:solidFill>
              <a:effectLst/>
              <a:latin typeface="+mn-ea"/>
              <a:ea typeface="+mn-ea"/>
              <a:cs typeface="+mn-cs"/>
            </a:rPr>
            <a:t>26.0</a:t>
          </a:r>
          <a:r>
            <a:rPr kumimoji="1" lang="ja-JP" altLang="ja-JP" sz="1100">
              <a:solidFill>
                <a:schemeClr val="tx1"/>
              </a:solidFill>
              <a:effectLst/>
              <a:latin typeface="+mn-ea"/>
              <a:ea typeface="+mn-ea"/>
              <a:cs typeface="+mn-cs"/>
            </a:rPr>
            <a:t>ポイント上回っている状況である。</a:t>
          </a:r>
          <a:endParaRPr lang="ja-JP" altLang="ja-JP" sz="1400">
            <a:solidFill>
              <a:schemeClr val="tx1"/>
            </a:solidFill>
            <a:effectLst/>
            <a:latin typeface="+mn-ea"/>
            <a:ea typeface="+mn-ea"/>
          </a:endParaRPr>
        </a:p>
        <a:p>
          <a:r>
            <a:rPr kumimoji="1" lang="ja-JP" altLang="ja-JP" sz="1100">
              <a:solidFill>
                <a:srgbClr val="FF0000"/>
              </a:solidFill>
              <a:effectLst/>
              <a:latin typeface="+mn-ea"/>
              <a:ea typeface="+mn-ea"/>
              <a:cs typeface="+mn-cs"/>
            </a:rPr>
            <a:t>　</a:t>
          </a:r>
          <a:r>
            <a:rPr kumimoji="1" lang="ja-JP" altLang="ja-JP" sz="1100">
              <a:solidFill>
                <a:schemeClr val="tx1"/>
              </a:solidFill>
              <a:effectLst/>
              <a:latin typeface="+mn-ea"/>
              <a:ea typeface="+mn-ea"/>
              <a:cs typeface="+mn-cs"/>
            </a:rPr>
            <a:t>数値が</a:t>
          </a:r>
          <a:r>
            <a:rPr kumimoji="1" lang="ja-JP" altLang="en-US" sz="1100">
              <a:solidFill>
                <a:schemeClr val="tx1"/>
              </a:solidFill>
              <a:effectLst/>
              <a:latin typeface="+mn-ea"/>
              <a:ea typeface="+mn-ea"/>
              <a:cs typeface="+mn-cs"/>
            </a:rPr>
            <a:t>増加</a:t>
          </a:r>
          <a:r>
            <a:rPr kumimoji="1" lang="ja-JP" altLang="ja-JP" sz="1100">
              <a:solidFill>
                <a:schemeClr val="tx1"/>
              </a:solidFill>
              <a:effectLst/>
              <a:latin typeface="+mn-ea"/>
              <a:ea typeface="+mn-ea"/>
              <a:cs typeface="+mn-cs"/>
            </a:rPr>
            <a:t>した主な要因としては、一般会計における地方債残高の</a:t>
          </a:r>
          <a:r>
            <a:rPr kumimoji="1" lang="ja-JP" altLang="en-US" sz="1100">
              <a:solidFill>
                <a:schemeClr val="tx1"/>
              </a:solidFill>
              <a:effectLst/>
              <a:latin typeface="+mn-ea"/>
              <a:ea typeface="+mn-ea"/>
              <a:cs typeface="+mn-cs"/>
            </a:rPr>
            <a:t>増</a:t>
          </a:r>
          <a:r>
            <a:rPr kumimoji="1" lang="ja-JP" altLang="ja-JP" sz="1100">
              <a:solidFill>
                <a:schemeClr val="tx1"/>
              </a:solidFill>
              <a:effectLst/>
              <a:latin typeface="+mn-ea"/>
              <a:ea typeface="+mn-ea"/>
              <a:cs typeface="+mn-cs"/>
            </a:rPr>
            <a:t>によるものである。</a:t>
          </a:r>
          <a:endParaRPr lang="ja-JP" altLang="ja-JP" sz="1400">
            <a:solidFill>
              <a:schemeClr val="tx1"/>
            </a:solidFill>
            <a:effectLst/>
            <a:latin typeface="+mn-ea"/>
            <a:ea typeface="+mn-ea"/>
          </a:endParaRPr>
        </a:p>
        <a:p>
          <a:r>
            <a:rPr kumimoji="1" lang="ja-JP" altLang="ja-JP" sz="1100">
              <a:solidFill>
                <a:srgbClr val="FF0000"/>
              </a:solidFill>
              <a:effectLst/>
              <a:latin typeface="+mn-ea"/>
              <a:ea typeface="+mn-ea"/>
              <a:cs typeface="+mn-cs"/>
            </a:rPr>
            <a:t>　</a:t>
          </a:r>
          <a:r>
            <a:rPr kumimoji="1" lang="ja-JP" altLang="ja-JP" sz="1100">
              <a:solidFill>
                <a:schemeClr val="tx1"/>
              </a:solidFill>
              <a:effectLst/>
              <a:latin typeface="+mn-ea"/>
              <a:ea typeface="+mn-ea"/>
              <a:cs typeface="+mn-cs"/>
            </a:rPr>
            <a:t>今後</a:t>
          </a:r>
          <a:r>
            <a:rPr kumimoji="1" lang="ja-JP" altLang="en-US" sz="1100">
              <a:solidFill>
                <a:schemeClr val="tx1"/>
              </a:solidFill>
              <a:effectLst/>
              <a:latin typeface="+mn-ea"/>
              <a:ea typeface="+mn-ea"/>
              <a:cs typeface="+mn-cs"/>
            </a:rPr>
            <a:t>も</a:t>
          </a:r>
          <a:r>
            <a:rPr kumimoji="1" lang="ja-JP" altLang="ja-JP" sz="1100">
              <a:solidFill>
                <a:schemeClr val="tx1"/>
              </a:solidFill>
              <a:effectLst/>
              <a:latin typeface="+mn-ea"/>
              <a:ea typeface="+mn-ea"/>
              <a:cs typeface="+mn-cs"/>
            </a:rPr>
            <a:t>公共施設の老朽化が顕在化し、対策費用の財源として地方債を活用していくことになるが、後年度に過度な負担を残すことの無いように国、県の補助金を積極的に活用するとともに、交付税上有利な地方債を適切に活用していく。</a:t>
          </a:r>
          <a:endParaRPr lang="ja-JP" altLang="ja-JP" sz="1400">
            <a:solidFill>
              <a:schemeClr val="tx1"/>
            </a:solidFill>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6894</xdr:rowOff>
    </xdr:from>
    <xdr:to>
      <xdr:col>81</xdr:col>
      <xdr:colOff>44450</xdr:colOff>
      <xdr:row>16</xdr:row>
      <xdr:rowOff>35379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578644"/>
          <a:ext cx="838200" cy="1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6894</xdr:rowOff>
    </xdr:from>
    <xdr:to>
      <xdr:col>77</xdr:col>
      <xdr:colOff>44450</xdr:colOff>
      <xdr:row>16</xdr:row>
      <xdr:rowOff>57785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78644"/>
          <a:ext cx="889000" cy="22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57785</xdr:rowOff>
    </xdr:from>
    <xdr:to>
      <xdr:col>72</xdr:col>
      <xdr:colOff>203200</xdr:colOff>
      <xdr:row>16</xdr:row>
      <xdr:rowOff>97427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80098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97427</xdr:rowOff>
    </xdr:from>
    <xdr:to>
      <xdr:col>68</xdr:col>
      <xdr:colOff>152400</xdr:colOff>
      <xdr:row>17</xdr:row>
      <xdr:rowOff>98334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4062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156029</xdr:rowOff>
    </xdr:from>
    <xdr:to>
      <xdr:col>81</xdr:col>
      <xdr:colOff>95250</xdr:colOff>
      <xdr:row>16</xdr:row>
      <xdr:rowOff>86179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128106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9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127544</xdr:rowOff>
    </xdr:from>
    <xdr:to>
      <xdr:col>77</xdr:col>
      <xdr:colOff>95250</xdr:colOff>
      <xdr:row>15</xdr:row>
      <xdr:rowOff>57694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42471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1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6985</xdr:rowOff>
    </xdr:from>
    <xdr:to>
      <xdr:col>73</xdr:col>
      <xdr:colOff>44450</xdr:colOff>
      <xdr:row>16</xdr:row>
      <xdr:rowOff>108585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93362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46627</xdr:rowOff>
    </xdr:from>
    <xdr:to>
      <xdr:col>68</xdr:col>
      <xdr:colOff>203200</xdr:colOff>
      <xdr:row>16</xdr:row>
      <xdr:rowOff>148227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133004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47534</xdr:rowOff>
    </xdr:from>
    <xdr:to>
      <xdr:col>64</xdr:col>
      <xdr:colOff>152400</xdr:colOff>
      <xdr:row>17</xdr:row>
      <xdr:rowOff>149134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133911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4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27,448
26,986
60.36
12,657,114
12,222,765
408,334
6,989,160
8,632,307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人件費は</a:t>
          </a:r>
          <a:r>
            <a:rPr kumimoji="1" lang="en-US" altLang="ja-JP" sz="1100">
              <a:solidFill>
                <a:schemeClr val="tx1"/>
              </a:solidFill>
              <a:effectLst/>
              <a:latin typeface="+mn-lt"/>
              <a:ea typeface="+mn-ea"/>
              <a:cs typeface="+mn-cs"/>
            </a:rPr>
            <a:t>22.8</a:t>
          </a:r>
          <a:r>
            <a:rPr kumimoji="1" lang="ja-JP" altLang="ja-JP" sz="1100">
              <a:solidFill>
                <a:schemeClr val="tx1"/>
              </a:solidFill>
              <a:effectLst/>
              <a:latin typeface="+mn-lt"/>
              <a:ea typeface="+mn-ea"/>
              <a:cs typeface="+mn-cs"/>
            </a:rPr>
            <a:t>ポイントとなり、前年度より</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ポイント減少、類似団体平均を</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人事院勧告の影響により増加しているが、それ以上に地方交付税の増額</a:t>
          </a:r>
          <a:r>
            <a:rPr kumimoji="1" lang="ja-JP" altLang="ja-JP" sz="1100">
              <a:solidFill>
                <a:schemeClr val="tx1"/>
              </a:solidFill>
              <a:effectLst/>
              <a:latin typeface="+mn-lt"/>
              <a:ea typeface="+mn-ea"/>
              <a:cs typeface="+mn-cs"/>
            </a:rPr>
            <a:t>などにより、ポイント減となった。</a:t>
          </a:r>
          <a:endParaRPr lang="ja-JP" altLang="ja-JP" sz="1400">
            <a:solidFill>
              <a:schemeClr val="tx1"/>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当町は、学校給食センターを町直営で運営していることなどが人件費の数値を高める要因となっているが、令和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年度は類似団体平均を</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ポイント下回る結果となったので、引き続き適切な定員管理を行い、人件費の抑制を行う。</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74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物件費は</a:t>
          </a:r>
          <a:r>
            <a:rPr kumimoji="1" lang="en-US" altLang="ja-JP" sz="1100">
              <a:solidFill>
                <a:schemeClr val="tx1"/>
              </a:solidFill>
              <a:effectLst/>
              <a:latin typeface="+mn-lt"/>
              <a:ea typeface="+mn-ea"/>
              <a:cs typeface="+mn-cs"/>
            </a:rPr>
            <a:t>12.4</a:t>
          </a:r>
          <a:r>
            <a:rPr kumimoji="1" lang="ja-JP" altLang="ja-JP" sz="1100">
              <a:solidFill>
                <a:schemeClr val="tx1"/>
              </a:solidFill>
              <a:effectLst/>
              <a:latin typeface="+mn-lt"/>
              <a:ea typeface="+mn-ea"/>
              <a:cs typeface="+mn-cs"/>
            </a:rPr>
            <a:t>ポイントとなり、前年度から</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、類似団体平均を</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の主な要因は、</a:t>
          </a:r>
          <a:r>
            <a:rPr kumimoji="1" lang="ja-JP" altLang="en-US" sz="1100">
              <a:solidFill>
                <a:schemeClr val="tx1"/>
              </a:solidFill>
              <a:effectLst/>
              <a:latin typeface="+mn-lt"/>
              <a:ea typeface="+mn-ea"/>
              <a:cs typeface="+mn-cs"/>
            </a:rPr>
            <a:t>子ども予防接種にかかる委託料やごみ収集運搬</a:t>
          </a:r>
          <a:r>
            <a:rPr kumimoji="1" lang="ja-JP" altLang="ja-JP" sz="1100">
              <a:solidFill>
                <a:schemeClr val="tx1"/>
              </a:solidFill>
              <a:effectLst/>
              <a:latin typeface="+mn-lt"/>
              <a:ea typeface="+mn-ea"/>
              <a:cs typeface="+mn-cs"/>
            </a:rPr>
            <a:t>にかかる委託料などが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となったことによるものである。今後も施設管理に係る委託の見直しや事務の効率化を推進し、物件費をはじめとした行政コストの低減を図る。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115570</xdr:rowOff>
    </xdr:from>
    <xdr:to>
      <xdr:col>82</xdr:col>
      <xdr:colOff>107950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158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115570</xdr:rowOff>
    </xdr:from>
    <xdr:to>
      <xdr:col>78</xdr:col>
      <xdr:colOff>69850</xdr:colOff>
      <xdr:row>14</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15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70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70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64770</xdr:rowOff>
    </xdr:from>
    <xdr:to>
      <xdr:col>78</xdr:col>
      <xdr:colOff>120650</xdr:colOff>
      <xdr:row>14</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3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64770</xdr:rowOff>
    </xdr:from>
    <xdr:to>
      <xdr:col>65</xdr:col>
      <xdr:colOff>53975</xdr:colOff>
      <xdr:row>14</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扶助費は</a:t>
          </a:r>
          <a:r>
            <a:rPr kumimoji="1" lang="en-US" altLang="ja-JP" sz="1000">
              <a:solidFill>
                <a:schemeClr val="tx1"/>
              </a:solidFill>
              <a:effectLst/>
              <a:latin typeface="+mn-lt"/>
              <a:ea typeface="+mn-ea"/>
              <a:cs typeface="+mn-cs"/>
            </a:rPr>
            <a:t>8.1</a:t>
          </a:r>
          <a:r>
            <a:rPr kumimoji="1" lang="ja-JP" altLang="ja-JP" sz="1000">
              <a:solidFill>
                <a:schemeClr val="tx1"/>
              </a:solidFill>
              <a:effectLst/>
              <a:latin typeface="+mn-lt"/>
              <a:ea typeface="+mn-ea"/>
              <a:cs typeface="+mn-cs"/>
            </a:rPr>
            <a:t>ポイントとなり、前年度より</a:t>
          </a:r>
          <a:r>
            <a:rPr kumimoji="1" lang="en-US" altLang="ja-JP" sz="1000">
              <a:solidFill>
                <a:schemeClr val="tx1"/>
              </a:solidFill>
              <a:effectLst/>
              <a:latin typeface="+mn-lt"/>
              <a:ea typeface="+mn-ea"/>
              <a:cs typeface="+mn-cs"/>
            </a:rPr>
            <a:t>0.8</a:t>
          </a:r>
          <a:r>
            <a:rPr kumimoji="1" lang="ja-JP" altLang="ja-JP" sz="1000">
              <a:solidFill>
                <a:schemeClr val="tx1"/>
              </a:solidFill>
              <a:effectLst/>
              <a:latin typeface="+mn-lt"/>
              <a:ea typeface="+mn-ea"/>
              <a:cs typeface="+mn-cs"/>
            </a:rPr>
            <a:t>ポイント増加、類似団体平均を</a:t>
          </a:r>
          <a:r>
            <a:rPr kumimoji="1" lang="en-US" altLang="ja-JP" sz="1000">
              <a:solidFill>
                <a:schemeClr val="tx1"/>
              </a:solidFill>
              <a:effectLst/>
              <a:latin typeface="+mn-lt"/>
              <a:ea typeface="+mn-ea"/>
              <a:cs typeface="+mn-cs"/>
            </a:rPr>
            <a:t>2.2</a:t>
          </a:r>
          <a:r>
            <a:rPr kumimoji="1" lang="ja-JP" altLang="ja-JP" sz="1000">
              <a:solidFill>
                <a:schemeClr val="tx1"/>
              </a:solidFill>
              <a:effectLst/>
              <a:latin typeface="+mn-lt"/>
              <a:ea typeface="+mn-ea"/>
              <a:cs typeface="+mn-cs"/>
            </a:rPr>
            <a:t>ポイント下回っている状況である。</a:t>
          </a:r>
          <a:endParaRPr lang="ja-JP" altLang="ja-JP" sz="10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主な増加要因としては、</a:t>
          </a:r>
          <a:r>
            <a:rPr kumimoji="1" lang="ja-JP" altLang="en-US" sz="1100">
              <a:solidFill>
                <a:schemeClr val="tx1"/>
              </a:solidFill>
              <a:effectLst/>
              <a:latin typeface="+mn-lt"/>
              <a:ea typeface="+mn-ea"/>
              <a:cs typeface="+mn-cs"/>
            </a:rPr>
            <a:t>介護給付・訓練等給付費等負担金</a:t>
          </a:r>
          <a:r>
            <a:rPr kumimoji="1" lang="ja-JP" altLang="ja-JP" sz="1100">
              <a:solidFill>
                <a:schemeClr val="tx1"/>
              </a:solidFill>
              <a:effectLst/>
              <a:latin typeface="+mn-lt"/>
              <a:ea typeface="+mn-ea"/>
              <a:cs typeface="+mn-cs"/>
            </a:rPr>
            <a:t>が増となったことによるものである。</a:t>
          </a:r>
          <a:endParaRPr lang="ja-JP" altLang="ja-JP" sz="1000">
            <a:solidFill>
              <a:schemeClr val="tx1"/>
            </a:solidFill>
            <a:effectLst/>
          </a:endParaRPr>
        </a:p>
        <a:p>
          <a:r>
            <a:rPr kumimoji="1" lang="ja-JP" altLang="ja-JP" sz="1000">
              <a:solidFill>
                <a:schemeClr val="tx1"/>
              </a:solidFill>
              <a:effectLst/>
              <a:latin typeface="+mn-lt"/>
              <a:ea typeface="+mn-ea"/>
              <a:cs typeface="+mn-cs"/>
            </a:rPr>
            <a:t>　当町の過去からの人口推移を鑑みると、年少人口の減の影響で子どもに係る経費は減少するも、高齢者人口の増による介護や医療給付関係の経費の増加が見込まれる。引き続き予防対策の事業を拡充していく必要がある。</a:t>
          </a:r>
          <a:endParaRPr lang="ja-JP" altLang="ja-JP" sz="10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55</xdr:row>
      <xdr:rowOff>10414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3670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62992</xdr:rowOff>
    </xdr:from>
    <xdr:to>
      <xdr:col>19</xdr:col>
      <xdr:colOff>187325</xdr:colOff>
      <xdr:row>54</xdr:row>
      <xdr:rowOff>108712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3212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44704</xdr:rowOff>
    </xdr:from>
    <xdr:to>
      <xdr:col>15</xdr:col>
      <xdr:colOff>98425</xdr:colOff>
      <xdr:row>54</xdr:row>
      <xdr:rowOff>62992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03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44704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293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131064</xdr:rowOff>
    </xdr:from>
    <xdr:to>
      <xdr:col>24</xdr:col>
      <xdr:colOff>76200</xdr:colOff>
      <xdr:row>55</xdr:row>
      <xdr:rowOff>61214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147591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3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57912</xdr:rowOff>
    </xdr:from>
    <xdr:to>
      <xdr:col>20</xdr:col>
      <xdr:colOff>38100</xdr:colOff>
      <xdr:row>54</xdr:row>
      <xdr:rowOff>159512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169689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xdr:rowOff>
    </xdr:from>
    <xdr:to>
      <xdr:col>15</xdr:col>
      <xdr:colOff>149225</xdr:colOff>
      <xdr:row>54</xdr:row>
      <xdr:rowOff>113792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123969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165354</xdr:rowOff>
    </xdr:from>
    <xdr:to>
      <xdr:col>11</xdr:col>
      <xdr:colOff>60325</xdr:colOff>
      <xdr:row>54</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105681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その他は</a:t>
          </a:r>
          <a:r>
            <a:rPr kumimoji="1" lang="en-US" altLang="ja-JP" sz="1100">
              <a:solidFill>
                <a:schemeClr val="tx1"/>
              </a:solidFill>
              <a:effectLst/>
              <a:latin typeface="+mn-lt"/>
              <a:ea typeface="+mn-ea"/>
              <a:cs typeface="+mn-cs"/>
            </a:rPr>
            <a:t>15.0</a:t>
          </a:r>
          <a:r>
            <a:rPr kumimoji="1" lang="ja-JP" altLang="ja-JP" sz="1100">
              <a:solidFill>
                <a:schemeClr val="tx1"/>
              </a:solidFill>
              <a:effectLst/>
              <a:latin typeface="+mn-lt"/>
              <a:ea typeface="+mn-ea"/>
              <a:cs typeface="+mn-cs"/>
            </a:rPr>
            <a:t>ポイントとなり、前年度から</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ポイント増加、類似団体平均を</a:t>
          </a:r>
          <a:r>
            <a:rPr kumimoji="1" lang="en-US" altLang="ja-JP" sz="1100">
              <a:solidFill>
                <a:schemeClr val="tx1"/>
              </a:solidFill>
              <a:effectLst/>
              <a:latin typeface="+mn-lt"/>
              <a:ea typeface="+mn-ea"/>
              <a:cs typeface="+mn-cs"/>
            </a:rPr>
            <a:t>2.5</a:t>
          </a:r>
          <a:r>
            <a:rPr kumimoji="1" lang="ja-JP" altLang="ja-JP" sz="1100">
              <a:solidFill>
                <a:schemeClr val="tx1"/>
              </a:solidFill>
              <a:effectLst/>
              <a:latin typeface="+mn-lt"/>
              <a:ea typeface="+mn-ea"/>
              <a:cs typeface="+mn-cs"/>
            </a:rPr>
            <a:t>ポイント上回っている状況である。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その他に含まれている特別会計に対する繰出金としては、被保険者数・要支援者数の増加等により</a:t>
          </a:r>
          <a:r>
            <a:rPr lang="ja-JP" altLang="ja-JP" sz="1100" b="0" i="0" baseline="0">
              <a:solidFill>
                <a:schemeClr val="tx1"/>
              </a:solidFill>
              <a:effectLst/>
              <a:latin typeface="+mn-lt"/>
              <a:ea typeface="+mn-ea"/>
              <a:cs typeface="+mn-cs"/>
            </a:rPr>
            <a:t>後期高齢者医療特別会計及び介護保険特別会計への繰出金が増加している状況である。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今後も各特別会計の経費節減や介護・医療の予防対策を拡充し、公費負担を減らしていくよう努める。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210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95250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60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71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71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補助費等は</a:t>
          </a:r>
          <a:r>
            <a:rPr kumimoji="1" lang="en-US" altLang="ja-JP" sz="1100">
              <a:solidFill>
                <a:schemeClr val="tx1"/>
              </a:solidFill>
              <a:effectLst/>
              <a:latin typeface="+mn-lt"/>
              <a:ea typeface="+mn-ea"/>
              <a:cs typeface="+mn-cs"/>
            </a:rPr>
            <a:t>18.9</a:t>
          </a:r>
          <a:r>
            <a:rPr kumimoji="1" lang="ja-JP" altLang="ja-JP" sz="1100">
              <a:solidFill>
                <a:schemeClr val="tx1"/>
              </a:solidFill>
              <a:effectLst/>
              <a:latin typeface="+mn-lt"/>
              <a:ea typeface="+mn-ea"/>
              <a:cs typeface="+mn-cs"/>
            </a:rPr>
            <a:t>ポイントとなり、前年度から</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ポイント増加、類似団体平均を</a:t>
          </a:r>
          <a:r>
            <a:rPr kumimoji="1" lang="en-US" altLang="ja-JP" sz="1100">
              <a:solidFill>
                <a:schemeClr val="tx1"/>
              </a:solidFill>
              <a:effectLst/>
              <a:latin typeface="+mn-lt"/>
              <a:ea typeface="+mn-ea"/>
              <a:cs typeface="+mn-cs"/>
            </a:rPr>
            <a:t>4.6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上</a:t>
          </a:r>
          <a:r>
            <a:rPr kumimoji="1" lang="ja-JP" altLang="ja-JP" sz="1100">
              <a:solidFill>
                <a:schemeClr val="tx1"/>
              </a:solidFill>
              <a:effectLst/>
              <a:latin typeface="+mn-lt"/>
              <a:ea typeface="+mn-ea"/>
              <a:cs typeface="+mn-cs"/>
            </a:rPr>
            <a:t>回っている状況である。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した主な要因としては、</a:t>
          </a:r>
          <a:r>
            <a:rPr kumimoji="1" lang="ja-JP" altLang="en-US" sz="1100">
              <a:solidFill>
                <a:schemeClr val="tx1"/>
              </a:solidFill>
              <a:effectLst/>
              <a:latin typeface="+mn-lt"/>
              <a:ea typeface="+mn-ea"/>
              <a:cs typeface="+mn-cs"/>
            </a:rPr>
            <a:t>下水道事業会計への負担金及び補助金や</a:t>
          </a:r>
          <a:r>
            <a:rPr kumimoji="1" lang="ja-JP" altLang="ja-JP" sz="1100">
              <a:solidFill>
                <a:schemeClr val="tx1"/>
              </a:solidFill>
              <a:effectLst/>
              <a:latin typeface="+mn-lt"/>
              <a:ea typeface="+mn-ea"/>
              <a:cs typeface="+mn-cs"/>
            </a:rPr>
            <a:t>常備消防にかかる負担金が</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となったことによるものである。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継続的に補助金等の効果を検証し、廃止を含めた見直しを行うことで経費抑制に努める。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8890</xdr:rowOff>
    </xdr:from>
    <xdr:to>
      <xdr:col>82</xdr:col>
      <xdr:colOff>107950</xdr:colOff>
      <xdr:row>39</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9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8890</xdr:rowOff>
    </xdr:from>
    <xdr:to>
      <xdr:col>78</xdr:col>
      <xdr:colOff>69850</xdr:colOff>
      <xdr:row>39</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39</xdr:row>
      <xdr:rowOff>54610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0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2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129540</xdr:rowOff>
    </xdr:from>
    <xdr:to>
      <xdr:col>78</xdr:col>
      <xdr:colOff>120650</xdr:colOff>
      <xdr:row>39</xdr:row>
      <xdr:rowOff>59690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44467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3810</xdr:rowOff>
    </xdr:from>
    <xdr:to>
      <xdr:col>74</xdr:col>
      <xdr:colOff>31750</xdr:colOff>
      <xdr:row>39</xdr:row>
      <xdr:rowOff>105410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90187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125730</xdr:rowOff>
    </xdr:from>
    <xdr:to>
      <xdr:col>69</xdr:col>
      <xdr:colOff>142875</xdr:colOff>
      <xdr:row>38</xdr:row>
      <xdr:rowOff>55880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公債費は</a:t>
          </a:r>
          <a:r>
            <a:rPr kumimoji="1" lang="en-US" altLang="ja-JP" sz="1100">
              <a:solidFill>
                <a:schemeClr val="tx1"/>
              </a:solidFill>
              <a:effectLst/>
              <a:latin typeface="+mn-lt"/>
              <a:ea typeface="+mn-ea"/>
              <a:cs typeface="+mn-cs"/>
            </a:rPr>
            <a:t>11.4</a:t>
          </a:r>
          <a:r>
            <a:rPr kumimoji="1" lang="ja-JP" altLang="ja-JP" sz="1100">
              <a:solidFill>
                <a:schemeClr val="tx1"/>
              </a:solidFill>
              <a:effectLst/>
              <a:latin typeface="+mn-lt"/>
              <a:ea typeface="+mn-ea"/>
              <a:cs typeface="+mn-cs"/>
            </a:rPr>
            <a:t>ポイントとなり、前年度より</a:t>
          </a:r>
          <a:r>
            <a:rPr kumimoji="1" lang="en-US" altLang="ja-JP" sz="110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ポイント減少、類似団体平均を</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大きくポイントが減少したのは、既発債が順次償還終了となり、</a:t>
          </a:r>
          <a:r>
            <a:rPr kumimoji="1" lang="ja-JP" altLang="en-US" sz="1100">
              <a:solidFill>
                <a:schemeClr val="tx1"/>
              </a:solidFill>
              <a:effectLst/>
              <a:latin typeface="+mn-lt"/>
              <a:ea typeface="+mn-ea"/>
              <a:cs typeface="+mn-cs"/>
            </a:rPr>
            <a:t>公債費</a:t>
          </a:r>
          <a:r>
            <a:rPr kumimoji="1" lang="ja-JP" altLang="ja-JP" sz="1100">
              <a:solidFill>
                <a:schemeClr val="tx1"/>
              </a:solidFill>
              <a:effectLst/>
              <a:latin typeface="+mn-lt"/>
              <a:ea typeface="+mn-ea"/>
              <a:cs typeface="+mn-cs"/>
            </a:rPr>
            <a:t>が減少傾向になっていることが主な要因である。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引き続き単年度の財政運営に公債費が過度に影響を及ぼさないよう負担の平準化を図っていくとともに、地方債を起こす際には交付税上有利な地方債を適切に活用し、実質的な公債費の負担を抑えていく。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117856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069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480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19558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800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55135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公債費</a:t>
          </a:r>
          <a:r>
            <a:rPr kumimoji="1" lang="ja-JP" altLang="ja-JP" sz="1100">
              <a:solidFill>
                <a:schemeClr val="tx1"/>
              </a:solidFill>
              <a:effectLst/>
              <a:latin typeface="+mn-lt"/>
              <a:ea typeface="+mn-ea"/>
              <a:cs typeface="+mn-cs"/>
            </a:rPr>
            <a:t>以外は</a:t>
          </a:r>
          <a:r>
            <a:rPr kumimoji="1" lang="en-US" altLang="ja-JP" sz="1100">
              <a:solidFill>
                <a:schemeClr val="tx1"/>
              </a:solidFill>
              <a:effectLst/>
              <a:latin typeface="+mn-lt"/>
              <a:ea typeface="+mn-ea"/>
              <a:cs typeface="+mn-cs"/>
            </a:rPr>
            <a:t>77.2</a:t>
          </a:r>
          <a:r>
            <a:rPr kumimoji="1" lang="ja-JP" altLang="ja-JP" sz="1100">
              <a:solidFill>
                <a:schemeClr val="tx1"/>
              </a:solidFill>
              <a:effectLst/>
              <a:latin typeface="+mn-lt"/>
              <a:ea typeface="+mn-ea"/>
              <a:cs typeface="+mn-cs"/>
            </a:rPr>
            <a:t>ポイントとなり、前年度から</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、類似団体平均を</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補助費等が類似団体平均を上回っていることから、事務の効率化を図るとともに、特別会計や企業会計へ支出する繰出金、補助金（基準外）を抑制をするための取組を推進する。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134620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038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03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73660</xdr:rowOff>
    </xdr:from>
    <xdr:to>
      <xdr:col>73</xdr:col>
      <xdr:colOff>180975</xdr:colOff>
      <xdr:row>76</xdr:row>
      <xdr:rowOff>111761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32410"/>
          <a:ext cx="889000" cy="2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73660</xdr:rowOff>
    </xdr:from>
    <xdr:to>
      <xdr:col>69</xdr:col>
      <xdr:colOff>92075</xdr:colOff>
      <xdr:row>76</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324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22860</xdr:rowOff>
    </xdr:from>
    <xdr:to>
      <xdr:col>69</xdr:col>
      <xdr:colOff>142875</xdr:colOff>
      <xdr:row>75</xdr:row>
      <xdr:rowOff>124460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134637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43561</xdr:rowOff>
    </xdr:from>
    <xdr:to>
      <xdr:col>29</xdr:col>
      <xdr:colOff>127000</xdr:colOff>
      <xdr:row>18</xdr:row>
      <xdr:rowOff>137732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7286"/>
          <a:ext cx="647700" cy="94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133007</xdr:rowOff>
    </xdr:from>
    <xdr:to>
      <xdr:col>26</xdr:col>
      <xdr:colOff>50800</xdr:colOff>
      <xdr:row>18</xdr:row>
      <xdr:rowOff>137732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66732"/>
          <a:ext cx="698500" cy="4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133007</xdr:rowOff>
    </xdr:from>
    <xdr:to>
      <xdr:col>22</xdr:col>
      <xdr:colOff>114300</xdr:colOff>
      <xdr:row>18</xdr:row>
      <xdr:rowOff>161734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6732"/>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161734</xdr:rowOff>
    </xdr:from>
    <xdr:to>
      <xdr:col>18</xdr:col>
      <xdr:colOff>177800</xdr:colOff>
      <xdr:row>19</xdr:row>
      <xdr:rowOff>18733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5459"/>
          <a:ext cx="698500" cy="28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164211</xdr:rowOff>
    </xdr:from>
    <xdr:to>
      <xdr:col>29</xdr:col>
      <xdr:colOff>177800</xdr:colOff>
      <xdr:row>18</xdr:row>
      <xdr:rowOff>94361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86932</xdr:rowOff>
    </xdr:from>
    <xdr:to>
      <xdr:col>26</xdr:col>
      <xdr:colOff>101600</xdr:colOff>
      <xdr:row>19</xdr:row>
      <xdr:rowOff>17082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27259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82207</xdr:rowOff>
    </xdr:from>
    <xdr:to>
      <xdr:col>22</xdr:col>
      <xdr:colOff>165100</xdr:colOff>
      <xdr:row>19</xdr:row>
      <xdr:rowOff>12357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8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110935</xdr:rowOff>
    </xdr:from>
    <xdr:to>
      <xdr:col>19</xdr:col>
      <xdr:colOff>38100</xdr:colOff>
      <xdr:row>19</xdr:row>
      <xdr:rowOff>41084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466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51262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139383</xdr:rowOff>
    </xdr:from>
    <xdr:to>
      <xdr:col>15</xdr:col>
      <xdr:colOff>101600</xdr:colOff>
      <xdr:row>19</xdr:row>
      <xdr:rowOff>69533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79710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186756</xdr:rowOff>
    </xdr:from>
    <xdr:to>
      <xdr:col>29</xdr:col>
      <xdr:colOff>127000</xdr:colOff>
      <xdr:row>35</xdr:row>
      <xdr:rowOff>202118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7106"/>
          <a:ext cx="647700" cy="1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155597</xdr:rowOff>
    </xdr:from>
    <xdr:to>
      <xdr:col>26</xdr:col>
      <xdr:colOff>50800</xdr:colOff>
      <xdr:row>35</xdr:row>
      <xdr:rowOff>202118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65947"/>
          <a:ext cx="698500" cy="46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98220</xdr:rowOff>
    </xdr:from>
    <xdr:to>
      <xdr:col>22</xdr:col>
      <xdr:colOff>114300</xdr:colOff>
      <xdr:row>35</xdr:row>
      <xdr:rowOff>155597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08570"/>
          <a:ext cx="698500" cy="57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67770</xdr:rowOff>
    </xdr:from>
    <xdr:to>
      <xdr:col>18</xdr:col>
      <xdr:colOff>177800</xdr:colOff>
      <xdr:row>35</xdr:row>
      <xdr:rowOff>98220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78120"/>
          <a:ext cx="698500" cy="3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135956</xdr:rowOff>
    </xdr:from>
    <xdr:to>
      <xdr:col>29</xdr:col>
      <xdr:colOff>177800</xdr:colOff>
      <xdr:row>35</xdr:row>
      <xdr:rowOff>237556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6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108033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151318</xdr:rowOff>
    </xdr:from>
    <xdr:to>
      <xdr:col>26</xdr:col>
      <xdr:colOff>101600</xdr:colOff>
      <xdr:row>35</xdr:row>
      <xdr:rowOff>252918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1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237695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4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104797</xdr:rowOff>
    </xdr:from>
    <xdr:to>
      <xdr:col>22</xdr:col>
      <xdr:colOff>165100</xdr:colOff>
      <xdr:row>35</xdr:row>
      <xdr:rowOff>206397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191174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47420</xdr:rowOff>
    </xdr:from>
    <xdr:to>
      <xdr:col>19</xdr:col>
      <xdr:colOff>38100</xdr:colOff>
      <xdr:row>35</xdr:row>
      <xdr:rowOff>149020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57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159196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2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16970</xdr:rowOff>
    </xdr:from>
    <xdr:to>
      <xdr:col>15</xdr:col>
      <xdr:colOff>101600</xdr:colOff>
      <xdr:row>35</xdr:row>
      <xdr:rowOff>118570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2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128747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9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27,448
26,986
60.36
12,657,114
12,222,765
408,334
6,989,160
8,632,307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70500</xdr:rowOff>
    </xdr:from>
    <xdr:to>
      <xdr:col>24</xdr:col>
      <xdr:colOff>63500</xdr:colOff>
      <xdr:row>36</xdr:row>
      <xdr:rowOff>153008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2700"/>
          <a:ext cx="838200" cy="8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148567</xdr:rowOff>
    </xdr:from>
    <xdr:to>
      <xdr:col>19</xdr:col>
      <xdr:colOff>177800</xdr:colOff>
      <xdr:row>36</xdr:row>
      <xdr:rowOff>153008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0767"/>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148567</xdr:rowOff>
    </xdr:from>
    <xdr:to>
      <xdr:col>15</xdr:col>
      <xdr:colOff>50800</xdr:colOff>
      <xdr:row>36</xdr:row>
      <xdr:rowOff>151097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0767"/>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151097</xdr:rowOff>
    </xdr:from>
    <xdr:to>
      <xdr:col>10</xdr:col>
      <xdr:colOff>114300</xdr:colOff>
      <xdr:row>37</xdr:row>
      <xdr:rowOff>13333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3297"/>
          <a:ext cx="8890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19700</xdr:rowOff>
    </xdr:from>
    <xdr:to>
      <xdr:col>24</xdr:col>
      <xdr:colOff>114300</xdr:colOff>
      <xdr:row>36</xdr:row>
      <xdr:rowOff>121300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42577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102208</xdr:rowOff>
    </xdr:from>
    <xdr:to>
      <xdr:col>20</xdr:col>
      <xdr:colOff>38100</xdr:colOff>
      <xdr:row>37</xdr:row>
      <xdr:rowOff>32358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48885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97767</xdr:rowOff>
    </xdr:from>
    <xdr:to>
      <xdr:col>15</xdr:col>
      <xdr:colOff>101600</xdr:colOff>
      <xdr:row>37</xdr:row>
      <xdr:rowOff>27917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44444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100297</xdr:rowOff>
    </xdr:from>
    <xdr:to>
      <xdr:col>10</xdr:col>
      <xdr:colOff>165100</xdr:colOff>
      <xdr:row>37</xdr:row>
      <xdr:rowOff>30447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46974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133983</xdr:rowOff>
    </xdr:from>
    <xdr:to>
      <xdr:col>6</xdr:col>
      <xdr:colOff>38100</xdr:colOff>
      <xdr:row>37</xdr:row>
      <xdr:rowOff>64133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80660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19612</xdr:rowOff>
    </xdr:from>
    <xdr:to>
      <xdr:col>24</xdr:col>
      <xdr:colOff>63500</xdr:colOff>
      <xdr:row>59</xdr:row>
      <xdr:rowOff>22456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35162"/>
          <a:ext cx="8382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142242</xdr:rowOff>
    </xdr:from>
    <xdr:to>
      <xdr:col>19</xdr:col>
      <xdr:colOff>177800</xdr:colOff>
      <xdr:row>59</xdr:row>
      <xdr:rowOff>22456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86342"/>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142242</xdr:rowOff>
    </xdr:from>
    <xdr:to>
      <xdr:col>15</xdr:col>
      <xdr:colOff>50800</xdr:colOff>
      <xdr:row>59</xdr:row>
      <xdr:rowOff>3089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86342"/>
          <a:ext cx="889000" cy="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3089</xdr:rowOff>
    </xdr:from>
    <xdr:to>
      <xdr:col>10</xdr:col>
      <xdr:colOff>114300</xdr:colOff>
      <xdr:row>59</xdr:row>
      <xdr:rowOff>8813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18639"/>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140262</xdr:rowOff>
    </xdr:from>
    <xdr:to>
      <xdr:col>24</xdr:col>
      <xdr:colOff>114300</xdr:colOff>
      <xdr:row>59</xdr:row>
      <xdr:rowOff>70412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55189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143106</xdr:rowOff>
    </xdr:from>
    <xdr:to>
      <xdr:col>20</xdr:col>
      <xdr:colOff>38100</xdr:colOff>
      <xdr:row>59</xdr:row>
      <xdr:rowOff>73256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64383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91442</xdr:rowOff>
    </xdr:from>
    <xdr:to>
      <xdr:col>15</xdr:col>
      <xdr:colOff>101600</xdr:colOff>
      <xdr:row>59</xdr:row>
      <xdr:rowOff>21592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12719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123739</xdr:rowOff>
    </xdr:from>
    <xdr:to>
      <xdr:col>10</xdr:col>
      <xdr:colOff>165100</xdr:colOff>
      <xdr:row>59</xdr:row>
      <xdr:rowOff>53889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6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45016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6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129463</xdr:rowOff>
    </xdr:from>
    <xdr:to>
      <xdr:col>6</xdr:col>
      <xdr:colOff>38100</xdr:colOff>
      <xdr:row>59</xdr:row>
      <xdr:rowOff>59613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50740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161965</xdr:rowOff>
    </xdr:from>
    <xdr:to>
      <xdr:col>24</xdr:col>
      <xdr:colOff>63500</xdr:colOff>
      <xdr:row>78</xdr:row>
      <xdr:rowOff>3637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3615"/>
          <a:ext cx="8382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3637</xdr:rowOff>
    </xdr:from>
    <xdr:to>
      <xdr:col>19</xdr:col>
      <xdr:colOff>177800</xdr:colOff>
      <xdr:row>78</xdr:row>
      <xdr:rowOff>50409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6737"/>
          <a:ext cx="889000" cy="4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50409</xdr:rowOff>
    </xdr:from>
    <xdr:to>
      <xdr:col>15</xdr:col>
      <xdr:colOff>50800</xdr:colOff>
      <xdr:row>78</xdr:row>
      <xdr:rowOff>56215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3509"/>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56215</xdr:rowOff>
    </xdr:from>
    <xdr:to>
      <xdr:col>10</xdr:col>
      <xdr:colOff>114300</xdr:colOff>
      <xdr:row>78</xdr:row>
      <xdr:rowOff>58136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9315"/>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111165</xdr:rowOff>
    </xdr:from>
    <xdr:to>
      <xdr:col>24</xdr:col>
      <xdr:colOff>114300</xdr:colOff>
      <xdr:row>78</xdr:row>
      <xdr:rowOff>41315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89592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124287</xdr:rowOff>
    </xdr:from>
    <xdr:to>
      <xdr:col>20</xdr:col>
      <xdr:colOff>38100</xdr:colOff>
      <xdr:row>78</xdr:row>
      <xdr:rowOff>54437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45564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171059</xdr:rowOff>
    </xdr:from>
    <xdr:to>
      <xdr:col>15</xdr:col>
      <xdr:colOff>101600</xdr:colOff>
      <xdr:row>78</xdr:row>
      <xdr:rowOff>101209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92336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5415</xdr:rowOff>
    </xdr:from>
    <xdr:to>
      <xdr:col>10</xdr:col>
      <xdr:colOff>165100</xdr:colOff>
      <xdr:row>78</xdr:row>
      <xdr:rowOff>107015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98142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xdr:rowOff>
    </xdr:from>
    <xdr:to>
      <xdr:col>6</xdr:col>
      <xdr:colOff>38100</xdr:colOff>
      <xdr:row>78</xdr:row>
      <xdr:rowOff>108936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100063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35675</xdr:rowOff>
    </xdr:from>
    <xdr:to>
      <xdr:col>24</xdr:col>
      <xdr:colOff>63500</xdr:colOff>
      <xdr:row>98</xdr:row>
      <xdr:rowOff>168765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37775"/>
          <a:ext cx="838200" cy="1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168765</xdr:rowOff>
    </xdr:from>
    <xdr:to>
      <xdr:col>19</xdr:col>
      <xdr:colOff>177800</xdr:colOff>
      <xdr:row>99</xdr:row>
      <xdr:rowOff>61954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70865"/>
          <a:ext cx="889000" cy="6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119300</xdr:rowOff>
    </xdr:from>
    <xdr:to>
      <xdr:col>15</xdr:col>
      <xdr:colOff>50800</xdr:colOff>
      <xdr:row>99</xdr:row>
      <xdr:rowOff>61954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921400"/>
          <a:ext cx="889000" cy="1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119300</xdr:rowOff>
    </xdr:from>
    <xdr:to>
      <xdr:col>10</xdr:col>
      <xdr:colOff>114300</xdr:colOff>
      <xdr:row>99</xdr:row>
      <xdr:rowOff>169777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21400"/>
          <a:ext cx="889000" cy="2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156325</xdr:rowOff>
    </xdr:from>
    <xdr:to>
      <xdr:col>24</xdr:col>
      <xdr:colOff>114300</xdr:colOff>
      <xdr:row>98</xdr:row>
      <xdr:rowOff>86475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134752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117965</xdr:rowOff>
    </xdr:from>
    <xdr:to>
      <xdr:col>20</xdr:col>
      <xdr:colOff>38100</xdr:colOff>
      <xdr:row>99</xdr:row>
      <xdr:rowOff>48115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9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39242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701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11154</xdr:rowOff>
    </xdr:from>
    <xdr:to>
      <xdr:col>15</xdr:col>
      <xdr:colOff>101600</xdr:colOff>
      <xdr:row>99</xdr:row>
      <xdr:rowOff>112754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103881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68500</xdr:rowOff>
    </xdr:from>
    <xdr:to>
      <xdr:col>10</xdr:col>
      <xdr:colOff>165100</xdr:colOff>
      <xdr:row>98</xdr:row>
      <xdr:rowOff>170100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161227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118977</xdr:rowOff>
    </xdr:from>
    <xdr:to>
      <xdr:col>6</xdr:col>
      <xdr:colOff>38100</xdr:colOff>
      <xdr:row>100</xdr:row>
      <xdr:rowOff>49127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40254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59646</xdr:rowOff>
    </xdr:from>
    <xdr:to>
      <xdr:col>55</xdr:col>
      <xdr:colOff>0</xdr:colOff>
      <xdr:row>37</xdr:row>
      <xdr:rowOff>63010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03296"/>
          <a:ext cx="8382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50393</xdr:rowOff>
    </xdr:from>
    <xdr:to>
      <xdr:col>50</xdr:col>
      <xdr:colOff>114300</xdr:colOff>
      <xdr:row>37</xdr:row>
      <xdr:rowOff>59646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94043"/>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50393</xdr:rowOff>
    </xdr:from>
    <xdr:to>
      <xdr:col>45</xdr:col>
      <xdr:colOff>177800</xdr:colOff>
      <xdr:row>37</xdr:row>
      <xdr:rowOff>134431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94043"/>
          <a:ext cx="889000" cy="8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36014</xdr:rowOff>
    </xdr:from>
    <xdr:to>
      <xdr:col>41</xdr:col>
      <xdr:colOff>50800</xdr:colOff>
      <xdr:row>37</xdr:row>
      <xdr:rowOff>134431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50964"/>
          <a:ext cx="889000" cy="11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12210</xdr:rowOff>
    </xdr:from>
    <xdr:to>
      <xdr:col>55</xdr:col>
      <xdr:colOff>50800</xdr:colOff>
      <xdr:row>37</xdr:row>
      <xdr:rowOff>113810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35087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8846</xdr:rowOff>
    </xdr:from>
    <xdr:to>
      <xdr:col>50</xdr:col>
      <xdr:colOff>165100</xdr:colOff>
      <xdr:row>37</xdr:row>
      <xdr:rowOff>110446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5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126973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2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171043</xdr:rowOff>
    </xdr:from>
    <xdr:to>
      <xdr:col>46</xdr:col>
      <xdr:colOff>38100</xdr:colOff>
      <xdr:row>37</xdr:row>
      <xdr:rowOff>101193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117720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83631</xdr:rowOff>
    </xdr:from>
    <xdr:to>
      <xdr:col>41</xdr:col>
      <xdr:colOff>101600</xdr:colOff>
      <xdr:row>38</xdr:row>
      <xdr:rowOff>13781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30308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156664</xdr:rowOff>
    </xdr:from>
    <xdr:to>
      <xdr:col>36</xdr:col>
      <xdr:colOff>165100</xdr:colOff>
      <xdr:row>31</xdr:row>
      <xdr:rowOff>86814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103341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7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149741</xdr:rowOff>
    </xdr:from>
    <xdr:to>
      <xdr:col>55</xdr:col>
      <xdr:colOff>0</xdr:colOff>
      <xdr:row>56</xdr:row>
      <xdr:rowOff>162543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08041"/>
          <a:ext cx="838200" cy="3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162543</xdr:rowOff>
    </xdr:from>
    <xdr:to>
      <xdr:col>50</xdr:col>
      <xdr:colOff>114300</xdr:colOff>
      <xdr:row>57</xdr:row>
      <xdr:rowOff>37476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63743"/>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37476</xdr:rowOff>
    </xdr:from>
    <xdr:to>
      <xdr:col>45</xdr:col>
      <xdr:colOff>177800</xdr:colOff>
      <xdr:row>57</xdr:row>
      <xdr:rowOff>132734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0126"/>
          <a:ext cx="889000" cy="9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9952</xdr:rowOff>
    </xdr:from>
    <xdr:to>
      <xdr:col>41</xdr:col>
      <xdr:colOff>50800</xdr:colOff>
      <xdr:row>57</xdr:row>
      <xdr:rowOff>132734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82602"/>
          <a:ext cx="889000" cy="12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98941</xdr:rowOff>
    </xdr:from>
    <xdr:to>
      <xdr:col>55</xdr:col>
      <xdr:colOff>50800</xdr:colOff>
      <xdr:row>55</xdr:row>
      <xdr:rowOff>29091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5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121818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0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111743</xdr:rowOff>
    </xdr:from>
    <xdr:to>
      <xdr:col>50</xdr:col>
      <xdr:colOff>165100</xdr:colOff>
      <xdr:row>57</xdr:row>
      <xdr:rowOff>41893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33020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0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158126</xdr:rowOff>
    </xdr:from>
    <xdr:to>
      <xdr:col>46</xdr:col>
      <xdr:colOff>38100</xdr:colOff>
      <xdr:row>57</xdr:row>
      <xdr:rowOff>88276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79403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81934</xdr:rowOff>
    </xdr:from>
    <xdr:to>
      <xdr:col>41</xdr:col>
      <xdr:colOff>101600</xdr:colOff>
      <xdr:row>58</xdr:row>
      <xdr:rowOff>12084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5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3211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130602</xdr:rowOff>
    </xdr:from>
    <xdr:to>
      <xdr:col>36</xdr:col>
      <xdr:colOff>165100</xdr:colOff>
      <xdr:row>57</xdr:row>
      <xdr:rowOff>60752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22447</xdr:rowOff>
    </xdr:from>
    <xdr:to>
      <xdr:col>55</xdr:col>
      <xdr:colOff>0</xdr:colOff>
      <xdr:row>78</xdr:row>
      <xdr:rowOff>152540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95547"/>
          <a:ext cx="838200" cy="13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22447</xdr:rowOff>
    </xdr:from>
    <xdr:to>
      <xdr:col>50</xdr:col>
      <xdr:colOff>114300</xdr:colOff>
      <xdr:row>79</xdr:row>
      <xdr:rowOff>27991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5547"/>
          <a:ext cx="889000" cy="17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27991</xdr:rowOff>
    </xdr:from>
    <xdr:to>
      <xdr:col>45</xdr:col>
      <xdr:colOff>177800</xdr:colOff>
      <xdr:row>79</xdr:row>
      <xdr:rowOff>31038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254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149797</xdr:rowOff>
    </xdr:from>
    <xdr:to>
      <xdr:col>41</xdr:col>
      <xdr:colOff>50800</xdr:colOff>
      <xdr:row>79</xdr:row>
      <xdr:rowOff>31038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2897"/>
          <a:ext cx="889000" cy="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101740</xdr:rowOff>
    </xdr:from>
    <xdr:to>
      <xdr:col>55</xdr:col>
      <xdr:colOff>50800</xdr:colOff>
      <xdr:row>79</xdr:row>
      <xdr:rowOff>31890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16667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143097</xdr:rowOff>
    </xdr:from>
    <xdr:to>
      <xdr:col>50</xdr:col>
      <xdr:colOff>165100</xdr:colOff>
      <xdr:row>78</xdr:row>
      <xdr:rowOff>73247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89774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1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148641</xdr:rowOff>
    </xdr:from>
    <xdr:to>
      <xdr:col>46</xdr:col>
      <xdr:colOff>38100</xdr:colOff>
      <xdr:row>79</xdr:row>
      <xdr:rowOff>78791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69918</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1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151688</xdr:rowOff>
    </xdr:from>
    <xdr:to>
      <xdr:col>41</xdr:col>
      <xdr:colOff>101600</xdr:colOff>
      <xdr:row>79</xdr:row>
      <xdr:rowOff>81838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72965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17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98997</xdr:rowOff>
    </xdr:from>
    <xdr:to>
      <xdr:col>36</xdr:col>
      <xdr:colOff>165100</xdr:colOff>
      <xdr:row>79</xdr:row>
      <xdr:rowOff>29147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20274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49160</xdr:rowOff>
    </xdr:from>
    <xdr:to>
      <xdr:col>55</xdr:col>
      <xdr:colOff>0</xdr:colOff>
      <xdr:row>98</xdr:row>
      <xdr:rowOff>22687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336910"/>
          <a:ext cx="838200" cy="48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19479</xdr:rowOff>
    </xdr:from>
    <xdr:to>
      <xdr:col>50</xdr:col>
      <xdr:colOff>114300</xdr:colOff>
      <xdr:row>98</xdr:row>
      <xdr:rowOff>22687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21579"/>
          <a:ext cx="8890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19479</xdr:rowOff>
    </xdr:from>
    <xdr:to>
      <xdr:col>45</xdr:col>
      <xdr:colOff>177800</xdr:colOff>
      <xdr:row>98</xdr:row>
      <xdr:rowOff>146169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21579"/>
          <a:ext cx="889000" cy="1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43216</xdr:rowOff>
    </xdr:from>
    <xdr:to>
      <xdr:col>41</xdr:col>
      <xdr:colOff>50800</xdr:colOff>
      <xdr:row>98</xdr:row>
      <xdr:rowOff>146169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45316"/>
          <a:ext cx="889000" cy="10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169810</xdr:rowOff>
    </xdr:from>
    <xdr:to>
      <xdr:col>55</xdr:col>
      <xdr:colOff>50800</xdr:colOff>
      <xdr:row>95</xdr:row>
      <xdr:rowOff>99960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21237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13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143337</xdr:rowOff>
    </xdr:from>
    <xdr:to>
      <xdr:col>50</xdr:col>
      <xdr:colOff>165100</xdr:colOff>
      <xdr:row>98</xdr:row>
      <xdr:rowOff>73487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64614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6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140129</xdr:rowOff>
    </xdr:from>
    <xdr:to>
      <xdr:col>46</xdr:col>
      <xdr:colOff>38100</xdr:colOff>
      <xdr:row>98</xdr:row>
      <xdr:rowOff>70279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61406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95369</xdr:rowOff>
    </xdr:from>
    <xdr:to>
      <xdr:col>41</xdr:col>
      <xdr:colOff>101600</xdr:colOff>
      <xdr:row>99</xdr:row>
      <xdr:rowOff>25519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16646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9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163866</xdr:rowOff>
    </xdr:from>
    <xdr:to>
      <xdr:col>36</xdr:col>
      <xdr:colOff>165100</xdr:colOff>
      <xdr:row>98</xdr:row>
      <xdr:rowOff>94016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85143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8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134968</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0068"/>
          <a:ext cx="8382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130304</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45404"/>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45425</xdr:rowOff>
    </xdr:from>
    <xdr:to>
      <xdr:col>71</xdr:col>
      <xdr:colOff>177800</xdr:colOff>
      <xdr:row>38</xdr:row>
      <xdr:rowOff>130304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60525"/>
          <a:ext cx="8890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84168</xdr:rowOff>
    </xdr:from>
    <xdr:to>
      <xdr:col>85</xdr:col>
      <xdr:colOff>177800</xdr:colOff>
      <xdr:row>39</xdr:row>
      <xdr:rowOff>14318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79504</xdr:rowOff>
    </xdr:from>
    <xdr:to>
      <xdr:col>72</xdr:col>
      <xdr:colOff>38100</xdr:colOff>
      <xdr:row>39</xdr:row>
      <xdr:rowOff>9654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87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166075</xdr:rowOff>
    </xdr:from>
    <xdr:to>
      <xdr:col>67</xdr:col>
      <xdr:colOff>101600</xdr:colOff>
      <xdr:row>38</xdr:row>
      <xdr:rowOff>96225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112753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8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4471</xdr:rowOff>
    </xdr:from>
    <xdr:to>
      <xdr:col>85</xdr:col>
      <xdr:colOff>127000</xdr:colOff>
      <xdr:row>77</xdr:row>
      <xdr:rowOff>12409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06121"/>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160604</xdr:rowOff>
    </xdr:from>
    <xdr:to>
      <xdr:col>81</xdr:col>
      <xdr:colOff>50800</xdr:colOff>
      <xdr:row>77</xdr:row>
      <xdr:rowOff>4471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9080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124561</xdr:rowOff>
    </xdr:from>
    <xdr:to>
      <xdr:col>76</xdr:col>
      <xdr:colOff>114300</xdr:colOff>
      <xdr:row>76</xdr:row>
      <xdr:rowOff>160604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54761"/>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124561</xdr:rowOff>
    </xdr:from>
    <xdr:to>
      <xdr:col>71</xdr:col>
      <xdr:colOff>177800</xdr:colOff>
      <xdr:row>76</xdr:row>
      <xdr:rowOff>126988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54761"/>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133059</xdr:rowOff>
    </xdr:from>
    <xdr:to>
      <xdr:col>85</xdr:col>
      <xdr:colOff>177800</xdr:colOff>
      <xdr:row>77</xdr:row>
      <xdr:rowOff>63209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111486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125121</xdr:rowOff>
    </xdr:from>
    <xdr:to>
      <xdr:col>81</xdr:col>
      <xdr:colOff>101600</xdr:colOff>
      <xdr:row>77</xdr:row>
      <xdr:rowOff>55271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46398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109804</xdr:rowOff>
    </xdr:from>
    <xdr:to>
      <xdr:col>76</xdr:col>
      <xdr:colOff>165100</xdr:colOff>
      <xdr:row>77</xdr:row>
      <xdr:rowOff>39954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31081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73761</xdr:rowOff>
    </xdr:from>
    <xdr:to>
      <xdr:col>72</xdr:col>
      <xdr:colOff>38100</xdr:colOff>
      <xdr:row>77</xdr:row>
      <xdr:rowOff>3911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0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20438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7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76188</xdr:rowOff>
    </xdr:from>
    <xdr:to>
      <xdr:col>67</xdr:col>
      <xdr:colOff>101600</xdr:colOff>
      <xdr:row>77</xdr:row>
      <xdr:rowOff>6338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22865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110137</xdr:rowOff>
    </xdr:from>
    <xdr:to>
      <xdr:col>85</xdr:col>
      <xdr:colOff>127000</xdr:colOff>
      <xdr:row>98</xdr:row>
      <xdr:rowOff>118481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12237"/>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110137</xdr:rowOff>
    </xdr:from>
    <xdr:to>
      <xdr:col>81</xdr:col>
      <xdr:colOff>50800</xdr:colOff>
      <xdr:row>98</xdr:row>
      <xdr:rowOff>111843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12237"/>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97917</xdr:rowOff>
    </xdr:from>
    <xdr:to>
      <xdr:col>76</xdr:col>
      <xdr:colOff>114300</xdr:colOff>
      <xdr:row>98</xdr:row>
      <xdr:rowOff>111843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00017"/>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97917</xdr:rowOff>
    </xdr:from>
    <xdr:to>
      <xdr:col>71</xdr:col>
      <xdr:colOff>177800</xdr:colOff>
      <xdr:row>98</xdr:row>
      <xdr:rowOff>120151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00017"/>
          <a:ext cx="8890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67681</xdr:rowOff>
    </xdr:from>
    <xdr:to>
      <xdr:col>85</xdr:col>
      <xdr:colOff>177800</xdr:colOff>
      <xdr:row>98</xdr:row>
      <xdr:rowOff>169281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154058</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59337</xdr:rowOff>
    </xdr:from>
    <xdr:to>
      <xdr:col>81</xdr:col>
      <xdr:colOff>101600</xdr:colOff>
      <xdr:row>98</xdr:row>
      <xdr:rowOff>160937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152064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61043</xdr:rowOff>
    </xdr:from>
    <xdr:to>
      <xdr:col>76</xdr:col>
      <xdr:colOff>165100</xdr:colOff>
      <xdr:row>98</xdr:row>
      <xdr:rowOff>162643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153770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47117</xdr:rowOff>
    </xdr:from>
    <xdr:to>
      <xdr:col>72</xdr:col>
      <xdr:colOff>38100</xdr:colOff>
      <xdr:row>98</xdr:row>
      <xdr:rowOff>148717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4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139844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4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69351</xdr:rowOff>
    </xdr:from>
    <xdr:to>
      <xdr:col>67</xdr:col>
      <xdr:colOff>101600</xdr:colOff>
      <xdr:row>98</xdr:row>
      <xdr:rowOff>170951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162078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124743</xdr:rowOff>
    </xdr:from>
    <xdr:to>
      <xdr:col>116</xdr:col>
      <xdr:colOff>63500</xdr:colOff>
      <xdr:row>75</xdr:row>
      <xdr:rowOff>35622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812043"/>
          <a:ext cx="838200" cy="8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35622</xdr:rowOff>
    </xdr:from>
    <xdr:to>
      <xdr:col>111</xdr:col>
      <xdr:colOff>177800</xdr:colOff>
      <xdr:row>75</xdr:row>
      <xdr:rowOff>79872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94372"/>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79872</xdr:rowOff>
    </xdr:from>
    <xdr:to>
      <xdr:col>107</xdr:col>
      <xdr:colOff>50800</xdr:colOff>
      <xdr:row>75</xdr:row>
      <xdr:rowOff>136598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38622"/>
          <a:ext cx="889000" cy="5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136598</xdr:rowOff>
    </xdr:from>
    <xdr:to>
      <xdr:col>102</xdr:col>
      <xdr:colOff>114300</xdr:colOff>
      <xdr:row>76</xdr:row>
      <xdr:rowOff>8648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95348"/>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73943</xdr:rowOff>
    </xdr:from>
    <xdr:to>
      <xdr:col>116</xdr:col>
      <xdr:colOff>114300</xdr:colOff>
      <xdr:row>75</xdr:row>
      <xdr:rowOff>4093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96820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156272</xdr:rowOff>
    </xdr:from>
    <xdr:to>
      <xdr:col>112</xdr:col>
      <xdr:colOff>38100</xdr:colOff>
      <xdr:row>75</xdr:row>
      <xdr:rowOff>86422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102949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29072</xdr:rowOff>
    </xdr:from>
    <xdr:to>
      <xdr:col>107</xdr:col>
      <xdr:colOff>101600</xdr:colOff>
      <xdr:row>75</xdr:row>
      <xdr:rowOff>130672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147199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6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85798</xdr:rowOff>
    </xdr:from>
    <xdr:to>
      <xdr:col>102</xdr:col>
      <xdr:colOff>165100</xdr:colOff>
      <xdr:row>76</xdr:row>
      <xdr:rowOff>15948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32475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129297</xdr:rowOff>
    </xdr:from>
    <xdr:to>
      <xdr:col>98</xdr:col>
      <xdr:colOff>38100</xdr:colOff>
      <xdr:row>76</xdr:row>
      <xdr:rowOff>59448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880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75974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年度歳出決算総額は、住民一人当たり</a:t>
          </a:r>
          <a:r>
            <a:rPr kumimoji="1" lang="en-US" altLang="ja-JP" sz="1100">
              <a:solidFill>
                <a:schemeClr val="tx1"/>
              </a:solidFill>
              <a:effectLst/>
              <a:latin typeface="+mn-lt"/>
              <a:ea typeface="+mn-ea"/>
              <a:cs typeface="+mn-cs"/>
            </a:rPr>
            <a:t>44</a:t>
          </a:r>
          <a:r>
            <a:rPr kumimoji="1" lang="ja-JP" altLang="ja-JP" sz="1100">
              <a:solidFill>
                <a:schemeClr val="tx1"/>
              </a:solidFill>
              <a:effectLst/>
              <a:latin typeface="+mn-lt"/>
              <a:ea typeface="+mn-ea"/>
              <a:cs typeface="+mn-cs"/>
            </a:rPr>
            <a:t>万</a:t>
          </a:r>
          <a:r>
            <a:rPr kumimoji="1" lang="en-US" altLang="ja-JP" sz="1100">
              <a:solidFill>
                <a:schemeClr val="tx1"/>
              </a:solidFill>
              <a:effectLst/>
              <a:latin typeface="+mn-lt"/>
              <a:ea typeface="+mn-ea"/>
              <a:cs typeface="+mn-cs"/>
            </a:rPr>
            <a:t>5,306</a:t>
          </a:r>
          <a:r>
            <a:rPr kumimoji="1" lang="ja-JP" altLang="ja-JP" sz="1100">
              <a:solidFill>
                <a:schemeClr val="tx1"/>
              </a:solidFill>
              <a:effectLst/>
              <a:latin typeface="+mn-lt"/>
              <a:ea typeface="+mn-ea"/>
              <a:cs typeface="+mn-cs"/>
            </a:rPr>
            <a:t>円（令和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a:t>
          </a:r>
          <a:r>
            <a:rPr kumimoji="1" lang="en-US" altLang="ja-JP" sz="1100">
              <a:solidFill>
                <a:schemeClr val="tx1"/>
              </a:solidFill>
              <a:effectLst/>
              <a:latin typeface="+mn-lt"/>
              <a:ea typeface="+mn-ea"/>
              <a:cs typeface="+mn-cs"/>
            </a:rPr>
            <a:t>36</a:t>
          </a:r>
          <a:r>
            <a:rPr kumimoji="1" lang="ja-JP" altLang="ja-JP" sz="1100">
              <a:solidFill>
                <a:schemeClr val="tx1"/>
              </a:solidFill>
              <a:effectLst/>
              <a:latin typeface="+mn-lt"/>
              <a:ea typeface="+mn-ea"/>
              <a:cs typeface="+mn-cs"/>
            </a:rPr>
            <a:t>万</a:t>
          </a:r>
          <a:r>
            <a:rPr kumimoji="1" lang="en-US" altLang="ja-JP" sz="1100">
              <a:solidFill>
                <a:schemeClr val="tx1"/>
              </a:solidFill>
              <a:effectLst/>
              <a:latin typeface="+mn-lt"/>
              <a:ea typeface="+mn-ea"/>
              <a:cs typeface="+mn-cs"/>
            </a:rPr>
            <a:t>5,220</a:t>
          </a:r>
          <a:r>
            <a:rPr kumimoji="1" lang="ja-JP" altLang="ja-JP" sz="1100">
              <a:solidFill>
                <a:schemeClr val="tx1"/>
              </a:solidFill>
              <a:effectLst/>
              <a:latin typeface="+mn-lt"/>
              <a:ea typeface="+mn-ea"/>
              <a:cs typeface="+mn-cs"/>
            </a:rPr>
            <a:t>円）となり、前年度と比べて住民一人当たり</a:t>
          </a:r>
          <a:r>
            <a:rPr kumimoji="1" lang="en-US" altLang="ja-JP" sz="1100">
              <a:solidFill>
                <a:schemeClr val="tx1"/>
              </a:solidFill>
              <a:effectLst/>
              <a:latin typeface="+mn-lt"/>
              <a:ea typeface="+mn-ea"/>
              <a:cs typeface="+mn-cs"/>
            </a:rPr>
            <a:t>80,086</a:t>
          </a:r>
          <a:r>
            <a:rPr kumimoji="1" lang="ja-JP" altLang="ja-JP" sz="1100">
              <a:solidFill>
                <a:schemeClr val="tx1"/>
              </a:solidFill>
              <a:effectLst/>
              <a:latin typeface="+mn-lt"/>
              <a:ea typeface="+mn-ea"/>
              <a:cs typeface="+mn-cs"/>
            </a:rPr>
            <a:t>円の増となった。増加要因としては、</a:t>
          </a:r>
          <a:r>
            <a:rPr kumimoji="1" lang="ja-JP" altLang="en-US" sz="1100">
              <a:solidFill>
                <a:schemeClr val="tx1"/>
              </a:solidFill>
              <a:effectLst/>
              <a:latin typeface="+mn-lt"/>
              <a:ea typeface="+mn-ea"/>
              <a:cs typeface="+mn-cs"/>
            </a:rPr>
            <a:t>地域活性化交流拠点施設（道の駅）再整備</a:t>
          </a:r>
          <a:r>
            <a:rPr lang="ja-JP" altLang="ja-JP" sz="1100" b="0" i="0" baseline="0">
              <a:solidFill>
                <a:schemeClr val="tx1"/>
              </a:solidFill>
              <a:effectLst/>
              <a:latin typeface="+mn-lt"/>
              <a:ea typeface="+mn-ea"/>
              <a:cs typeface="+mn-cs"/>
            </a:rPr>
            <a:t>にかかる費用が</a:t>
          </a:r>
          <a:r>
            <a:rPr kumimoji="1" lang="ja-JP" altLang="ja-JP" sz="1100" b="0">
              <a:solidFill>
                <a:schemeClr val="tx1"/>
              </a:solidFill>
              <a:effectLst/>
              <a:latin typeface="+mn-lt"/>
              <a:ea typeface="+mn-ea"/>
              <a:cs typeface="+mn-cs"/>
            </a:rPr>
            <a:t>増加したこと</a:t>
          </a:r>
          <a:r>
            <a:rPr kumimoji="1" lang="ja-JP" altLang="ja-JP" sz="1100">
              <a:solidFill>
                <a:schemeClr val="tx1"/>
              </a:solidFill>
              <a:effectLst/>
              <a:latin typeface="+mn-lt"/>
              <a:ea typeface="+mn-ea"/>
              <a:cs typeface="+mn-cs"/>
            </a:rPr>
            <a:t>によるものである（普通建設事業費に計上）。</a:t>
          </a:r>
          <a:endParaRPr lang="ja-JP" altLang="ja-JP" sz="1400">
            <a:solidFill>
              <a:schemeClr val="tx1"/>
            </a:solidFill>
            <a:effectLst/>
          </a:endParaRPr>
        </a:p>
        <a:p>
          <a:r>
            <a:rPr kumimoji="1" lang="ja-JP" altLang="ja-JP" sz="1100">
              <a:solidFill>
                <a:schemeClr val="tx1"/>
              </a:solidFill>
              <a:effectLst/>
              <a:latin typeface="+mn-lt"/>
              <a:ea typeface="+mn-ea"/>
              <a:cs typeface="+mn-cs"/>
            </a:rPr>
            <a:t>類似団体平均を大きく上回っている項目は</a:t>
          </a:r>
          <a:r>
            <a:rPr kumimoji="1" lang="ja-JP" altLang="en-US" sz="1100">
              <a:solidFill>
                <a:schemeClr val="tx1"/>
              </a:solidFill>
              <a:effectLst/>
              <a:latin typeface="+mn-lt"/>
              <a:ea typeface="+mn-ea"/>
              <a:cs typeface="+mn-cs"/>
            </a:rPr>
            <a:t>普通建設事業</a:t>
          </a:r>
          <a:r>
            <a:rPr kumimoji="1" lang="ja-JP" altLang="ja-JP" sz="1100">
              <a:solidFill>
                <a:schemeClr val="tx1"/>
              </a:solidFill>
              <a:effectLst/>
              <a:latin typeface="+mn-lt"/>
              <a:ea typeface="+mn-ea"/>
              <a:cs typeface="+mn-cs"/>
            </a:rPr>
            <a:t>費、</a:t>
          </a:r>
          <a:r>
            <a:rPr kumimoji="1" lang="ja-JP" altLang="en-US" sz="1100">
              <a:solidFill>
                <a:schemeClr val="tx1"/>
              </a:solidFill>
              <a:effectLst/>
              <a:latin typeface="+mn-lt"/>
              <a:ea typeface="+mn-ea"/>
              <a:cs typeface="+mn-cs"/>
            </a:rPr>
            <a:t>普通建設事業費（うち更新整備）</a:t>
          </a:r>
          <a:r>
            <a:rPr kumimoji="1" lang="ja-JP" altLang="ja-JP" sz="1100">
              <a:solidFill>
                <a:schemeClr val="tx1"/>
              </a:solidFill>
              <a:effectLst/>
              <a:latin typeface="+mn-lt"/>
              <a:ea typeface="+mn-ea"/>
              <a:cs typeface="+mn-cs"/>
            </a:rPr>
            <a:t>、繰出金であり、いずれも上昇傾向であることから</a:t>
          </a:r>
          <a:r>
            <a:rPr kumimoji="1" lang="ja-JP" altLang="en-US" sz="1100">
              <a:solidFill>
                <a:schemeClr val="tx1"/>
              </a:solidFill>
              <a:effectLst/>
              <a:latin typeface="+mn-lt"/>
              <a:ea typeface="+mn-ea"/>
              <a:cs typeface="+mn-cs"/>
            </a:rPr>
            <a:t>普通建設事業費の抑制</a:t>
          </a:r>
          <a:r>
            <a:rPr kumimoji="1" lang="ja-JP" altLang="ja-JP" sz="1100">
              <a:solidFill>
                <a:schemeClr val="tx1"/>
              </a:solidFill>
              <a:effectLst/>
              <a:latin typeface="+mn-lt"/>
              <a:ea typeface="+mn-ea"/>
              <a:cs typeface="+mn-cs"/>
            </a:rPr>
            <a:t>や特別会計及び企業会計へ支出する繰出金、補助金（基準外）を抑制するための取組を行う必要がある。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今後、施設の老朽化対策等を行う際はイニシャルコストだけでなく、ランニングコストの低減にも着目して実施していく。また、今後の施設整備に備えて基金への積立を積極的に検討していく。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27,448
26,986
60.36
12,657,114
12,222,765
408,334
6,989,160
8,632,307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28448</xdr:rowOff>
    </xdr:from>
    <xdr:to>
      <xdr:col>24</xdr:col>
      <xdr:colOff>63500</xdr:colOff>
      <xdr:row>34</xdr:row>
      <xdr:rowOff>81407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7748"/>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81407</xdr:rowOff>
    </xdr:from>
    <xdr:to>
      <xdr:col>19</xdr:col>
      <xdr:colOff>177800</xdr:colOff>
      <xdr:row>34</xdr:row>
      <xdr:rowOff>124079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0707"/>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106172</xdr:rowOff>
    </xdr:from>
    <xdr:to>
      <xdr:col>15</xdr:col>
      <xdr:colOff>50800</xdr:colOff>
      <xdr:row>34</xdr:row>
      <xdr:rowOff>124079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547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91694</xdr:rowOff>
    </xdr:from>
    <xdr:to>
      <xdr:col>10</xdr:col>
      <xdr:colOff>114300</xdr:colOff>
      <xdr:row>34</xdr:row>
      <xdr:rowOff>106172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09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149098</xdr:rowOff>
    </xdr:from>
    <xdr:to>
      <xdr:col>24</xdr:col>
      <xdr:colOff>114300</xdr:colOff>
      <xdr:row>34</xdr:row>
      <xdr:rowOff>79248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30607</xdr:rowOff>
    </xdr:from>
    <xdr:to>
      <xdr:col>20</xdr:col>
      <xdr:colOff>38100</xdr:colOff>
      <xdr:row>34</xdr:row>
      <xdr:rowOff>132207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148734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73279</xdr:rowOff>
    </xdr:from>
    <xdr:to>
      <xdr:col>15</xdr:col>
      <xdr:colOff>101600</xdr:colOff>
      <xdr:row>35</xdr:row>
      <xdr:rowOff>3429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19956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55372</xdr:rowOff>
    </xdr:from>
    <xdr:to>
      <xdr:col>10</xdr:col>
      <xdr:colOff>165100</xdr:colOff>
      <xdr:row>34</xdr:row>
      <xdr:rowOff>156972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2049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40894</xdr:rowOff>
    </xdr:from>
    <xdr:to>
      <xdr:col>6</xdr:col>
      <xdr:colOff>38100</xdr:colOff>
      <xdr:row>34</xdr:row>
      <xdr:rowOff>142494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159021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11360</xdr:rowOff>
    </xdr:from>
    <xdr:to>
      <xdr:col>24</xdr:col>
      <xdr:colOff>63500</xdr:colOff>
      <xdr:row>58</xdr:row>
      <xdr:rowOff>28471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5460"/>
          <a:ext cx="8382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11360</xdr:rowOff>
    </xdr:from>
    <xdr:to>
      <xdr:col>19</xdr:col>
      <xdr:colOff>177800</xdr:colOff>
      <xdr:row>58</xdr:row>
      <xdr:rowOff>14279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5460"/>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14279</xdr:rowOff>
    </xdr:from>
    <xdr:to>
      <xdr:col>15</xdr:col>
      <xdr:colOff>50800</xdr:colOff>
      <xdr:row>58</xdr:row>
      <xdr:rowOff>34079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8379"/>
          <a:ext cx="8890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4735</xdr:rowOff>
    </xdr:from>
    <xdr:to>
      <xdr:col>10</xdr:col>
      <xdr:colOff>114300</xdr:colOff>
      <xdr:row>58</xdr:row>
      <xdr:rowOff>34079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5935"/>
          <a:ext cx="889000" cy="37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149121</xdr:rowOff>
    </xdr:from>
    <xdr:to>
      <xdr:col>24</xdr:col>
      <xdr:colOff>114300</xdr:colOff>
      <xdr:row>58</xdr:row>
      <xdr:rowOff>79271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64048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132010</xdr:rowOff>
    </xdr:from>
    <xdr:to>
      <xdr:col>20</xdr:col>
      <xdr:colOff>38100</xdr:colOff>
      <xdr:row>58</xdr:row>
      <xdr:rowOff>62160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53287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134929</xdr:rowOff>
    </xdr:from>
    <xdr:to>
      <xdr:col>15</xdr:col>
      <xdr:colOff>101600</xdr:colOff>
      <xdr:row>58</xdr:row>
      <xdr:rowOff>65079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56206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154729</xdr:rowOff>
    </xdr:from>
    <xdr:to>
      <xdr:col>10</xdr:col>
      <xdr:colOff>165100</xdr:colOff>
      <xdr:row>58</xdr:row>
      <xdr:rowOff>84879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76006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125385</xdr:rowOff>
    </xdr:from>
    <xdr:to>
      <xdr:col>6</xdr:col>
      <xdr:colOff>38100</xdr:colOff>
      <xdr:row>56</xdr:row>
      <xdr:rowOff>55535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46662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4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146253</xdr:rowOff>
    </xdr:from>
    <xdr:to>
      <xdr:col>24</xdr:col>
      <xdr:colOff>63500</xdr:colOff>
      <xdr:row>77</xdr:row>
      <xdr:rowOff>133528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6453"/>
          <a:ext cx="838200" cy="1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133528</xdr:rowOff>
    </xdr:from>
    <xdr:to>
      <xdr:col>19</xdr:col>
      <xdr:colOff>177800</xdr:colOff>
      <xdr:row>77</xdr:row>
      <xdr:rowOff>170005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5178"/>
          <a:ext cx="889000" cy="3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118180</xdr:rowOff>
    </xdr:from>
    <xdr:to>
      <xdr:col>15</xdr:col>
      <xdr:colOff>50800</xdr:colOff>
      <xdr:row>77</xdr:row>
      <xdr:rowOff>170005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9830"/>
          <a:ext cx="889000" cy="5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118180</xdr:rowOff>
    </xdr:from>
    <xdr:to>
      <xdr:col>10</xdr:col>
      <xdr:colOff>114300</xdr:colOff>
      <xdr:row>78</xdr:row>
      <xdr:rowOff>74389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9830"/>
          <a:ext cx="889000" cy="1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95453</xdr:rowOff>
    </xdr:from>
    <xdr:to>
      <xdr:col>24</xdr:col>
      <xdr:colOff>114300</xdr:colOff>
      <xdr:row>77</xdr:row>
      <xdr:rowOff>25603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73880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82728</xdr:rowOff>
    </xdr:from>
    <xdr:to>
      <xdr:col>20</xdr:col>
      <xdr:colOff>38100</xdr:colOff>
      <xdr:row>78</xdr:row>
      <xdr:rowOff>12878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4005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119205</xdr:rowOff>
    </xdr:from>
    <xdr:to>
      <xdr:col>15</xdr:col>
      <xdr:colOff>101600</xdr:colOff>
      <xdr:row>78</xdr:row>
      <xdr:rowOff>49355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40482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67380</xdr:rowOff>
    </xdr:from>
    <xdr:to>
      <xdr:col>10</xdr:col>
      <xdr:colOff>165100</xdr:colOff>
      <xdr:row>77</xdr:row>
      <xdr:rowOff>168980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160107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6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23589</xdr:rowOff>
    </xdr:from>
    <xdr:to>
      <xdr:col>6</xdr:col>
      <xdr:colOff>38100</xdr:colOff>
      <xdr:row>78</xdr:row>
      <xdr:rowOff>125189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116316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924</xdr:rowOff>
    </xdr:from>
    <xdr:to>
      <xdr:col>24</xdr:col>
      <xdr:colOff>63500</xdr:colOff>
      <xdr:row>98</xdr:row>
      <xdr:rowOff>58578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3024"/>
          <a:ext cx="838200" cy="5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149727</xdr:rowOff>
    </xdr:from>
    <xdr:to>
      <xdr:col>19</xdr:col>
      <xdr:colOff>177800</xdr:colOff>
      <xdr:row>98</xdr:row>
      <xdr:rowOff>924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0377"/>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149727</xdr:rowOff>
    </xdr:from>
    <xdr:to>
      <xdr:col>15</xdr:col>
      <xdr:colOff>50800</xdr:colOff>
      <xdr:row>98</xdr:row>
      <xdr:rowOff>136514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0377"/>
          <a:ext cx="889000" cy="15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136514</xdr:rowOff>
    </xdr:from>
    <xdr:to>
      <xdr:col>10</xdr:col>
      <xdr:colOff>114300</xdr:colOff>
      <xdr:row>98</xdr:row>
      <xdr:rowOff>161296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38614"/>
          <a:ext cx="889000" cy="2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7778</xdr:rowOff>
    </xdr:from>
    <xdr:to>
      <xdr:col>24</xdr:col>
      <xdr:colOff>114300</xdr:colOff>
      <xdr:row>98</xdr:row>
      <xdr:rowOff>109378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157655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121574</xdr:rowOff>
    </xdr:from>
    <xdr:to>
      <xdr:col>20</xdr:col>
      <xdr:colOff>38100</xdr:colOff>
      <xdr:row>98</xdr:row>
      <xdr:rowOff>51724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42851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98927</xdr:rowOff>
    </xdr:from>
    <xdr:to>
      <xdr:col>15</xdr:col>
      <xdr:colOff>101600</xdr:colOff>
      <xdr:row>98</xdr:row>
      <xdr:rowOff>29077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20204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85714</xdr:rowOff>
    </xdr:from>
    <xdr:to>
      <xdr:col>10</xdr:col>
      <xdr:colOff>165100</xdr:colOff>
      <xdr:row>99</xdr:row>
      <xdr:rowOff>15864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110496</xdr:rowOff>
    </xdr:from>
    <xdr:to>
      <xdr:col>6</xdr:col>
      <xdr:colOff>38100</xdr:colOff>
      <xdr:row>99</xdr:row>
      <xdr:rowOff>40646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1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31773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0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95286</xdr:rowOff>
    </xdr:from>
    <xdr:to>
      <xdr:col>55</xdr:col>
      <xdr:colOff>0</xdr:colOff>
      <xdr:row>39</xdr:row>
      <xdr:rowOff>95613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183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95286</xdr:rowOff>
    </xdr:from>
    <xdr:to>
      <xdr:col>50</xdr:col>
      <xdr:colOff>114300</xdr:colOff>
      <xdr:row>39</xdr:row>
      <xdr:rowOff>95613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8183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94307</xdr:rowOff>
    </xdr:from>
    <xdr:to>
      <xdr:col>45</xdr:col>
      <xdr:colOff>177800</xdr:colOff>
      <xdr:row>39</xdr:row>
      <xdr:rowOff>95613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085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93327</xdr:rowOff>
    </xdr:from>
    <xdr:to>
      <xdr:col>41</xdr:col>
      <xdr:colOff>50800</xdr:colOff>
      <xdr:row>39</xdr:row>
      <xdr:rowOff>94307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987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44813</xdr:rowOff>
    </xdr:from>
    <xdr:to>
      <xdr:col>55</xdr:col>
      <xdr:colOff>50800</xdr:colOff>
      <xdr:row>39</xdr:row>
      <xdr:rowOff>146413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131190</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6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44486</xdr:rowOff>
    </xdr:from>
    <xdr:to>
      <xdr:col>50</xdr:col>
      <xdr:colOff>165100</xdr:colOff>
      <xdr:row>39</xdr:row>
      <xdr:rowOff>146086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137213</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44813</xdr:rowOff>
    </xdr:from>
    <xdr:to>
      <xdr:col>46</xdr:col>
      <xdr:colOff>38100</xdr:colOff>
      <xdr:row>39</xdr:row>
      <xdr:rowOff>146413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137540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43507</xdr:rowOff>
    </xdr:from>
    <xdr:to>
      <xdr:col>41</xdr:col>
      <xdr:colOff>101600</xdr:colOff>
      <xdr:row>39</xdr:row>
      <xdr:rowOff>145107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136234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42527</xdr:rowOff>
    </xdr:from>
    <xdr:to>
      <xdr:col>36</xdr:col>
      <xdr:colOff>165100</xdr:colOff>
      <xdr:row>39</xdr:row>
      <xdr:rowOff>144127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135254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32848</xdr:rowOff>
    </xdr:from>
    <xdr:to>
      <xdr:col>55</xdr:col>
      <xdr:colOff>0</xdr:colOff>
      <xdr:row>58</xdr:row>
      <xdr:rowOff>44564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76948"/>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32848</xdr:rowOff>
    </xdr:from>
    <xdr:to>
      <xdr:col>50</xdr:col>
      <xdr:colOff>114300</xdr:colOff>
      <xdr:row>58</xdr:row>
      <xdr:rowOff>49403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76948"/>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45555</xdr:rowOff>
    </xdr:from>
    <xdr:to>
      <xdr:col>45</xdr:col>
      <xdr:colOff>177800</xdr:colOff>
      <xdr:row>58</xdr:row>
      <xdr:rowOff>49403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89655"/>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45555</xdr:rowOff>
    </xdr:from>
    <xdr:to>
      <xdr:col>41</xdr:col>
      <xdr:colOff>50800</xdr:colOff>
      <xdr:row>58</xdr:row>
      <xdr:rowOff>49365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896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165214</xdr:rowOff>
    </xdr:from>
    <xdr:to>
      <xdr:col>55</xdr:col>
      <xdr:colOff>50800</xdr:colOff>
      <xdr:row>58</xdr:row>
      <xdr:rowOff>95364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143641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153498</xdr:rowOff>
    </xdr:from>
    <xdr:to>
      <xdr:col>50</xdr:col>
      <xdr:colOff>165100</xdr:colOff>
      <xdr:row>58</xdr:row>
      <xdr:rowOff>83648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74775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1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170053</xdr:rowOff>
    </xdr:from>
    <xdr:to>
      <xdr:col>46</xdr:col>
      <xdr:colOff>38100</xdr:colOff>
      <xdr:row>58</xdr:row>
      <xdr:rowOff>100203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91330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3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166205</xdr:rowOff>
    </xdr:from>
    <xdr:to>
      <xdr:col>41</xdr:col>
      <xdr:colOff>101600</xdr:colOff>
      <xdr:row>58</xdr:row>
      <xdr:rowOff>96355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87482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3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170015</xdr:rowOff>
    </xdr:from>
    <xdr:to>
      <xdr:col>36</xdr:col>
      <xdr:colOff>165100</xdr:colOff>
      <xdr:row>58</xdr:row>
      <xdr:rowOff>100165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91292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167875</xdr:rowOff>
    </xdr:from>
    <xdr:to>
      <xdr:col>55</xdr:col>
      <xdr:colOff>0</xdr:colOff>
      <xdr:row>77</xdr:row>
      <xdr:rowOff>160198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169375"/>
          <a:ext cx="838200" cy="119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160198</xdr:rowOff>
    </xdr:from>
    <xdr:to>
      <xdr:col>50</xdr:col>
      <xdr:colOff>114300</xdr:colOff>
      <xdr:row>78</xdr:row>
      <xdr:rowOff>49537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61848"/>
          <a:ext cx="889000" cy="6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20828</xdr:rowOff>
    </xdr:from>
    <xdr:to>
      <xdr:col>45</xdr:col>
      <xdr:colOff>177800</xdr:colOff>
      <xdr:row>78</xdr:row>
      <xdr:rowOff>49537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3928"/>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20828</xdr:rowOff>
    </xdr:from>
    <xdr:to>
      <xdr:col>41</xdr:col>
      <xdr:colOff>50800</xdr:colOff>
      <xdr:row>78</xdr:row>
      <xdr:rowOff>26067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3928"/>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117075</xdr:rowOff>
    </xdr:from>
    <xdr:to>
      <xdr:col>55</xdr:col>
      <xdr:colOff>50800</xdr:colOff>
      <xdr:row>71</xdr:row>
      <xdr:rowOff>47225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1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70102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7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109398</xdr:rowOff>
    </xdr:from>
    <xdr:to>
      <xdr:col>50</xdr:col>
      <xdr:colOff>165100</xdr:colOff>
      <xdr:row>78</xdr:row>
      <xdr:rowOff>39548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56075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170187</xdr:rowOff>
    </xdr:from>
    <xdr:to>
      <xdr:col>46</xdr:col>
      <xdr:colOff>38100</xdr:colOff>
      <xdr:row>78</xdr:row>
      <xdr:rowOff>100337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91464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141478</xdr:rowOff>
    </xdr:from>
    <xdr:to>
      <xdr:col>41</xdr:col>
      <xdr:colOff>101600</xdr:colOff>
      <xdr:row>78</xdr:row>
      <xdr:rowOff>71628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88155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146717</xdr:rowOff>
    </xdr:from>
    <xdr:to>
      <xdr:col>36</xdr:col>
      <xdr:colOff>165100</xdr:colOff>
      <xdr:row>78</xdr:row>
      <xdr:rowOff>76867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67994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110274</xdr:rowOff>
    </xdr:from>
    <xdr:to>
      <xdr:col>55</xdr:col>
      <xdr:colOff>0</xdr:colOff>
      <xdr:row>96</xdr:row>
      <xdr:rowOff>143396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69474"/>
          <a:ext cx="8382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143396</xdr:rowOff>
    </xdr:from>
    <xdr:to>
      <xdr:col>50</xdr:col>
      <xdr:colOff>114300</xdr:colOff>
      <xdr:row>97</xdr:row>
      <xdr:rowOff>44095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02596"/>
          <a:ext cx="889000" cy="7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44095</xdr:rowOff>
    </xdr:from>
    <xdr:to>
      <xdr:col>45</xdr:col>
      <xdr:colOff>177800</xdr:colOff>
      <xdr:row>97</xdr:row>
      <xdr:rowOff>86195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74745"/>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10237</xdr:rowOff>
    </xdr:from>
    <xdr:to>
      <xdr:col>41</xdr:col>
      <xdr:colOff>50800</xdr:colOff>
      <xdr:row>97</xdr:row>
      <xdr:rowOff>86195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40887"/>
          <a:ext cx="889000" cy="7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59474</xdr:rowOff>
    </xdr:from>
    <xdr:to>
      <xdr:col>55</xdr:col>
      <xdr:colOff>50800</xdr:colOff>
      <xdr:row>96</xdr:row>
      <xdr:rowOff>161074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37901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92596</xdr:rowOff>
    </xdr:from>
    <xdr:to>
      <xdr:col>50</xdr:col>
      <xdr:colOff>165100</xdr:colOff>
      <xdr:row>97</xdr:row>
      <xdr:rowOff>22746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164745</xdr:rowOff>
    </xdr:from>
    <xdr:to>
      <xdr:col>46</xdr:col>
      <xdr:colOff>38100</xdr:colOff>
      <xdr:row>97</xdr:row>
      <xdr:rowOff>94895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86022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35395</xdr:rowOff>
    </xdr:from>
    <xdr:to>
      <xdr:col>41</xdr:col>
      <xdr:colOff>101600</xdr:colOff>
      <xdr:row>97</xdr:row>
      <xdr:rowOff>136995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130887</xdr:rowOff>
    </xdr:from>
    <xdr:to>
      <xdr:col>36</xdr:col>
      <xdr:colOff>165100</xdr:colOff>
      <xdr:row>97</xdr:row>
      <xdr:rowOff>61037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52164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8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132516</xdr:rowOff>
    </xdr:from>
    <xdr:to>
      <xdr:col>85</xdr:col>
      <xdr:colOff>127000</xdr:colOff>
      <xdr:row>37</xdr:row>
      <xdr:rowOff>171312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76166"/>
          <a:ext cx="838200" cy="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154036</xdr:rowOff>
    </xdr:from>
    <xdr:to>
      <xdr:col>81</xdr:col>
      <xdr:colOff>50800</xdr:colOff>
      <xdr:row>37</xdr:row>
      <xdr:rowOff>171312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97686"/>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140843</xdr:rowOff>
    </xdr:from>
    <xdr:to>
      <xdr:col>76</xdr:col>
      <xdr:colOff>114300</xdr:colOff>
      <xdr:row>37</xdr:row>
      <xdr:rowOff>154036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84493"/>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51003</xdr:rowOff>
    </xdr:from>
    <xdr:to>
      <xdr:col>71</xdr:col>
      <xdr:colOff>177800</xdr:colOff>
      <xdr:row>37</xdr:row>
      <xdr:rowOff>140843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94653"/>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81716</xdr:rowOff>
    </xdr:from>
    <xdr:to>
      <xdr:col>85</xdr:col>
      <xdr:colOff>177800</xdr:colOff>
      <xdr:row>38</xdr:row>
      <xdr:rowOff>11866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104593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120512</xdr:rowOff>
    </xdr:from>
    <xdr:to>
      <xdr:col>81</xdr:col>
      <xdr:colOff>101600</xdr:colOff>
      <xdr:row>38</xdr:row>
      <xdr:rowOff>50662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67189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3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103236</xdr:rowOff>
    </xdr:from>
    <xdr:to>
      <xdr:col>76</xdr:col>
      <xdr:colOff>165100</xdr:colOff>
      <xdr:row>38</xdr:row>
      <xdr:rowOff>33386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49913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90043</xdr:rowOff>
    </xdr:from>
    <xdr:to>
      <xdr:col>72</xdr:col>
      <xdr:colOff>38100</xdr:colOff>
      <xdr:row>38</xdr:row>
      <xdr:rowOff>20193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36720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203</xdr:rowOff>
    </xdr:from>
    <xdr:to>
      <xdr:col>67</xdr:col>
      <xdr:colOff>101600</xdr:colOff>
      <xdr:row>37</xdr:row>
      <xdr:rowOff>101803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118330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154262</xdr:rowOff>
    </xdr:from>
    <xdr:to>
      <xdr:col>85</xdr:col>
      <xdr:colOff>127000</xdr:colOff>
      <xdr:row>57</xdr:row>
      <xdr:rowOff>163552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26912"/>
          <a:ext cx="8382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148195</xdr:rowOff>
    </xdr:from>
    <xdr:to>
      <xdr:col>81</xdr:col>
      <xdr:colOff>50800</xdr:colOff>
      <xdr:row>57</xdr:row>
      <xdr:rowOff>163552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20845"/>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148195</xdr:rowOff>
    </xdr:from>
    <xdr:to>
      <xdr:col>76</xdr:col>
      <xdr:colOff>114300</xdr:colOff>
      <xdr:row>58</xdr:row>
      <xdr:rowOff>6372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20845"/>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140839</xdr:rowOff>
    </xdr:from>
    <xdr:to>
      <xdr:col>71</xdr:col>
      <xdr:colOff>177800</xdr:colOff>
      <xdr:row>58</xdr:row>
      <xdr:rowOff>6372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13489"/>
          <a:ext cx="889000" cy="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103462</xdr:rowOff>
    </xdr:from>
    <xdr:to>
      <xdr:col>85</xdr:col>
      <xdr:colOff>177800</xdr:colOff>
      <xdr:row>58</xdr:row>
      <xdr:rowOff>33612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18389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9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112752</xdr:rowOff>
    </xdr:from>
    <xdr:to>
      <xdr:col>81</xdr:col>
      <xdr:colOff>101600</xdr:colOff>
      <xdr:row>58</xdr:row>
      <xdr:rowOff>42902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34029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97395</xdr:rowOff>
    </xdr:from>
    <xdr:to>
      <xdr:col>76</xdr:col>
      <xdr:colOff>165100</xdr:colOff>
      <xdr:row>58</xdr:row>
      <xdr:rowOff>27545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18672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127022</xdr:rowOff>
    </xdr:from>
    <xdr:to>
      <xdr:col>72</xdr:col>
      <xdr:colOff>38100</xdr:colOff>
      <xdr:row>58</xdr:row>
      <xdr:rowOff>57172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48299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9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90039</xdr:rowOff>
    </xdr:from>
    <xdr:to>
      <xdr:col>67</xdr:col>
      <xdr:colOff>101600</xdr:colOff>
      <xdr:row>58</xdr:row>
      <xdr:rowOff>20189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134969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8069"/>
          <a:ext cx="8382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130305</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3405"/>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45425</xdr:rowOff>
    </xdr:from>
    <xdr:to>
      <xdr:col>71</xdr:col>
      <xdr:colOff>177800</xdr:colOff>
      <xdr:row>78</xdr:row>
      <xdr:rowOff>130305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18525"/>
          <a:ext cx="889000" cy="8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84169</xdr:rowOff>
    </xdr:from>
    <xdr:to>
      <xdr:col>85</xdr:col>
      <xdr:colOff>177800</xdr:colOff>
      <xdr:row>79</xdr:row>
      <xdr:rowOff>14319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32284</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79505</xdr:rowOff>
    </xdr:from>
    <xdr:to>
      <xdr:col>72</xdr:col>
      <xdr:colOff>38100</xdr:colOff>
      <xdr:row>79</xdr:row>
      <xdr:rowOff>9655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166075</xdr:rowOff>
    </xdr:from>
    <xdr:to>
      <xdr:col>67</xdr:col>
      <xdr:colOff>101600</xdr:colOff>
      <xdr:row>78</xdr:row>
      <xdr:rowOff>96225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112752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4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4471</xdr:rowOff>
    </xdr:from>
    <xdr:to>
      <xdr:col>85</xdr:col>
      <xdr:colOff>127000</xdr:colOff>
      <xdr:row>97</xdr:row>
      <xdr:rowOff>12409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35121"/>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160604</xdr:rowOff>
    </xdr:from>
    <xdr:to>
      <xdr:col>81</xdr:col>
      <xdr:colOff>50800</xdr:colOff>
      <xdr:row>97</xdr:row>
      <xdr:rowOff>4471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1980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124549</xdr:rowOff>
    </xdr:from>
    <xdr:to>
      <xdr:col>76</xdr:col>
      <xdr:colOff>114300</xdr:colOff>
      <xdr:row>96</xdr:row>
      <xdr:rowOff>160604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83749"/>
          <a:ext cx="889000" cy="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124549</xdr:rowOff>
    </xdr:from>
    <xdr:to>
      <xdr:col>71</xdr:col>
      <xdr:colOff>177800</xdr:colOff>
      <xdr:row>96</xdr:row>
      <xdr:rowOff>126988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83749"/>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133059</xdr:rowOff>
    </xdr:from>
    <xdr:to>
      <xdr:col>85</xdr:col>
      <xdr:colOff>177800</xdr:colOff>
      <xdr:row>97</xdr:row>
      <xdr:rowOff>63209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111486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125121</xdr:rowOff>
    </xdr:from>
    <xdr:to>
      <xdr:col>81</xdr:col>
      <xdr:colOff>101600</xdr:colOff>
      <xdr:row>97</xdr:row>
      <xdr:rowOff>55271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46398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109804</xdr:rowOff>
    </xdr:from>
    <xdr:to>
      <xdr:col>76</xdr:col>
      <xdr:colOff>165100</xdr:colOff>
      <xdr:row>97</xdr:row>
      <xdr:rowOff>39954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31081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73749</xdr:rowOff>
    </xdr:from>
    <xdr:to>
      <xdr:col>72</xdr:col>
      <xdr:colOff>38100</xdr:colOff>
      <xdr:row>97</xdr:row>
      <xdr:rowOff>3899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20426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76188</xdr:rowOff>
    </xdr:from>
    <xdr:to>
      <xdr:col>67</xdr:col>
      <xdr:colOff>101600</xdr:colOff>
      <xdr:row>97</xdr:row>
      <xdr:rowOff>6338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22865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目的別項目でみた前年度差が最も大きい項目は</a:t>
          </a:r>
          <a:r>
            <a:rPr kumimoji="1" lang="ja-JP" altLang="en-US" sz="1100">
              <a:solidFill>
                <a:schemeClr val="tx1"/>
              </a:solidFill>
              <a:effectLst/>
              <a:latin typeface="+mn-lt"/>
              <a:ea typeface="+mn-ea"/>
              <a:cs typeface="+mn-cs"/>
            </a:rPr>
            <a:t>商工</a:t>
          </a:r>
          <a:r>
            <a:rPr kumimoji="1" lang="ja-JP" altLang="ja-JP" sz="1100">
              <a:solidFill>
                <a:schemeClr val="tx1"/>
              </a:solidFill>
              <a:effectLst/>
              <a:latin typeface="+mn-lt"/>
              <a:ea typeface="+mn-ea"/>
              <a:cs typeface="+mn-cs"/>
            </a:rPr>
            <a:t>費で、前年度と比べて住民一人当たり</a:t>
          </a:r>
          <a:r>
            <a:rPr kumimoji="1" lang="en-US" altLang="ja-JP" sz="1100">
              <a:solidFill>
                <a:schemeClr val="tx1"/>
              </a:solidFill>
              <a:effectLst/>
              <a:latin typeface="+mn-lt"/>
              <a:ea typeface="+mn-ea"/>
              <a:cs typeface="+mn-cs"/>
            </a:rPr>
            <a:t>62,597</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525.0</a:t>
          </a:r>
          <a:r>
            <a:rPr kumimoji="1" lang="ja-JP" altLang="ja-JP" sz="1100">
              <a:solidFill>
                <a:schemeClr val="tx1"/>
              </a:solidFill>
              <a:effectLst/>
              <a:latin typeface="+mn-lt"/>
              <a:ea typeface="+mn-ea"/>
              <a:cs typeface="+mn-cs"/>
            </a:rPr>
            <a:t>％）増加している。これは、地域活性化交流拠点施設（道の駅）再整備</a:t>
          </a:r>
          <a:r>
            <a:rPr lang="ja-JP" altLang="ja-JP" sz="1100" b="0" i="0" baseline="0">
              <a:solidFill>
                <a:schemeClr val="tx1"/>
              </a:solidFill>
              <a:effectLst/>
              <a:latin typeface="+mn-lt"/>
              <a:ea typeface="+mn-ea"/>
              <a:cs typeface="+mn-cs"/>
            </a:rPr>
            <a:t>にかかる費用が</a:t>
          </a:r>
          <a:r>
            <a:rPr kumimoji="1" lang="ja-JP" altLang="ja-JP" sz="1100" b="0">
              <a:solidFill>
                <a:schemeClr val="tx1"/>
              </a:solidFill>
              <a:effectLst/>
              <a:latin typeface="+mn-lt"/>
              <a:ea typeface="+mn-ea"/>
              <a:cs typeface="+mn-cs"/>
            </a:rPr>
            <a:t>増加したこと</a:t>
          </a:r>
          <a:r>
            <a:rPr kumimoji="1" lang="ja-JP" altLang="ja-JP" sz="1100">
              <a:solidFill>
                <a:schemeClr val="tx1"/>
              </a:solidFill>
              <a:effectLst/>
              <a:latin typeface="+mn-lt"/>
              <a:ea typeface="+mn-ea"/>
              <a:cs typeface="+mn-cs"/>
            </a:rPr>
            <a:t>によるものである。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年度に比べて歳出の予算執行率が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がったため、不用額が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し、実質収支が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　</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当町は、決算剰余金を財政調整基金に「直積み」しているため、実質単年度収支が計算上プラス</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黒字</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を示しにくく、マイナス</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赤字</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幅が大きくなる傾向がある。引き続き財政調整基金への直積み額加算後の額が連続してマイナス</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赤字</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額とならないよう、持続可能な財政運営に努める必要がある。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各年度とも全ての会計において実質収支額がプラスとなっているが、全ての特別会計において一般会計から繰出金（負担金、補助金を含む）が支出されている状況である。介護保険及び後期高齢者医療保険については高齢者人口の増加により繰出額の増が見込まれることから介護予防の推進や医療費の適正化を図り、一般会計へ過度な負担とならないように努める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令和２年度から下水道事業会計及び農業集落排水事業会計を統合し、新たに企業会計として下水道事業会計を開始したことを踏まえ、基準外繰り出しを極力抑えるための取組を実施していく必要があ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12657114</v>
      </c>
      <c r="BO4" s="402"/>
      <c r="BP4" s="402"/>
      <c r="BQ4" s="402"/>
      <c r="BR4" s="402"/>
      <c r="BS4" s="402"/>
      <c r="BT4" s="402"/>
      <c r="BU4" s="403"/>
      <c r="BV4" s="401">
        <v>10755466</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5.8</v>
      </c>
      <c r="CU4" s="576"/>
      <c r="CV4" s="576"/>
      <c r="CW4" s="576"/>
      <c r="CX4" s="576"/>
      <c r="CY4" s="576"/>
      <c r="CZ4" s="576"/>
      <c r="DA4" s="577"/>
      <c r="DB4" s="575">
        <v>5.7</v>
      </c>
      <c r="DC4" s="576"/>
      <c r="DD4" s="576"/>
      <c r="DE4" s="576"/>
      <c r="DF4" s="576"/>
      <c r="DG4" s="576"/>
      <c r="DH4" s="576"/>
      <c r="DI4" s="577"/>
    </row>
    <row r="5" spans="1:119" ht="18.75" customHeight="1" x14ac:dyDescent="0.15">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12222765</v>
      </c>
      <c r="BO5" s="407"/>
      <c r="BP5" s="407"/>
      <c r="BQ5" s="407"/>
      <c r="BR5" s="407"/>
      <c r="BS5" s="407"/>
      <c r="BT5" s="407"/>
      <c r="BU5" s="408"/>
      <c r="BV5" s="406">
        <v>10184521</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88.6</v>
      </c>
      <c r="CU5" s="377"/>
      <c r="CV5" s="377"/>
      <c r="CW5" s="377"/>
      <c r="CX5" s="377"/>
      <c r="CY5" s="377"/>
      <c r="CZ5" s="377"/>
      <c r="DA5" s="378"/>
      <c r="DB5" s="376">
        <v>87.9</v>
      </c>
      <c r="DC5" s="377"/>
      <c r="DD5" s="377"/>
      <c r="DE5" s="377"/>
      <c r="DF5" s="377"/>
      <c r="DG5" s="377"/>
      <c r="DH5" s="377"/>
      <c r="DI5" s="378"/>
    </row>
    <row r="6" spans="1:119" ht="18.75" customHeight="1" x14ac:dyDescent="0.15">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434349</v>
      </c>
      <c r="BO6" s="407"/>
      <c r="BP6" s="407"/>
      <c r="BQ6" s="407"/>
      <c r="BR6" s="407"/>
      <c r="BS6" s="407"/>
      <c r="BT6" s="407"/>
      <c r="BU6" s="408"/>
      <c r="BV6" s="406">
        <v>570945</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89</v>
      </c>
      <c r="CU6" s="550"/>
      <c r="CV6" s="550"/>
      <c r="CW6" s="550"/>
      <c r="CX6" s="550"/>
      <c r="CY6" s="550"/>
      <c r="CZ6" s="550"/>
      <c r="DA6" s="551"/>
      <c r="DB6" s="549">
        <v>88.8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26015</v>
      </c>
      <c r="BO7" s="407"/>
      <c r="BP7" s="407"/>
      <c r="BQ7" s="407"/>
      <c r="BR7" s="407"/>
      <c r="BS7" s="407"/>
      <c r="BT7" s="407"/>
      <c r="BU7" s="408"/>
      <c r="BV7" s="406">
        <v>182148</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6989160</v>
      </c>
      <c r="CU7" s="407"/>
      <c r="CV7" s="407"/>
      <c r="CW7" s="407"/>
      <c r="CX7" s="407"/>
      <c r="CY7" s="407"/>
      <c r="CZ7" s="407"/>
      <c r="DA7" s="408"/>
      <c r="DB7" s="406">
        <v>6815269</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408334</v>
      </c>
      <c r="BO8" s="407"/>
      <c r="BP8" s="407"/>
      <c r="BQ8" s="407"/>
      <c r="BR8" s="407"/>
      <c r="BS8" s="407"/>
      <c r="BT8" s="407"/>
      <c r="BU8" s="408"/>
      <c r="BV8" s="406">
        <v>388797</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0.59</v>
      </c>
      <c r="CU8" s="510"/>
      <c r="CV8" s="510"/>
      <c r="CW8" s="510"/>
      <c r="CX8" s="510"/>
      <c r="CY8" s="510"/>
      <c r="CZ8" s="510"/>
      <c r="DA8" s="511"/>
      <c r="DB8" s="509">
        <v>0.59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9"/>
      <c r="L9" s="540" t="s">
        <v>107</v>
      </c>
      <c r="M9" s="541"/>
      <c r="N9" s="541"/>
      <c r="O9" s="541"/>
      <c r="P9" s="541"/>
      <c r="Q9" s="542"/>
      <c r="R9" s="543">
        <v>28524</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19537</v>
      </c>
      <c r="BO9" s="407"/>
      <c r="BP9" s="407"/>
      <c r="BQ9" s="407"/>
      <c r="BR9" s="407"/>
      <c r="BS9" s="407"/>
      <c r="BT9" s="407"/>
      <c r="BU9" s="408"/>
      <c r="BV9" s="406">
        <v>-62103</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9.8000000000000007</v>
      </c>
      <c r="CU9" s="377"/>
      <c r="CV9" s="377"/>
      <c r="CW9" s="377"/>
      <c r="CX9" s="377"/>
      <c r="CY9" s="377"/>
      <c r="CZ9" s="377"/>
      <c r="DA9" s="378"/>
      <c r="DB9" s="376">
        <v>10.3</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112</v>
      </c>
      <c r="M10" s="380"/>
      <c r="N10" s="380"/>
      <c r="O10" s="380"/>
      <c r="P10" s="380"/>
      <c r="Q10" s="381"/>
      <c r="R10" s="382">
        <v>31178</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90</v>
      </c>
      <c r="AV10" s="454"/>
      <c r="AW10" s="454"/>
      <c r="AX10" s="454"/>
      <c r="AY10" s="386" t="s">
        <v>114</v>
      </c>
      <c r="AZ10" s="387"/>
      <c r="BA10" s="387"/>
      <c r="BB10" s="387"/>
      <c r="BC10" s="387"/>
      <c r="BD10" s="387"/>
      <c r="BE10" s="387"/>
      <c r="BF10" s="387"/>
      <c r="BG10" s="387"/>
      <c r="BH10" s="387"/>
      <c r="BI10" s="387"/>
      <c r="BJ10" s="387"/>
      <c r="BK10" s="387"/>
      <c r="BL10" s="387"/>
      <c r="BM10" s="388"/>
      <c r="BN10" s="406">
        <v>221</v>
      </c>
      <c r="BO10" s="407"/>
      <c r="BP10" s="407"/>
      <c r="BQ10" s="407"/>
      <c r="BR10" s="407"/>
      <c r="BS10" s="407"/>
      <c r="BT10" s="407"/>
      <c r="BU10" s="408"/>
      <c r="BV10" s="406">
        <v>103</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9"/>
      <c r="L11" s="361" t="s">
        <v>116</v>
      </c>
      <c r="M11" s="362"/>
      <c r="N11" s="362"/>
      <c r="O11" s="362"/>
      <c r="P11" s="362"/>
      <c r="Q11" s="363"/>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5" t="s">
        <v>118</v>
      </c>
      <c r="AN11" s="380"/>
      <c r="AO11" s="380"/>
      <c r="AP11" s="380"/>
      <c r="AQ11" s="380"/>
      <c r="AR11" s="380"/>
      <c r="AS11" s="380"/>
      <c r="AT11" s="381"/>
      <c r="AU11" s="453" t="s">
        <v>90</v>
      </c>
      <c r="AV11" s="454"/>
      <c r="AW11" s="454"/>
      <c r="AX11" s="454"/>
      <c r="AY11" s="386" t="s">
        <v>119</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120</v>
      </c>
      <c r="CE11" s="360"/>
      <c r="CF11" s="360"/>
      <c r="CG11" s="360"/>
      <c r="CH11" s="360"/>
      <c r="CI11" s="360"/>
      <c r="CJ11" s="360"/>
      <c r="CK11" s="360"/>
      <c r="CL11" s="360"/>
      <c r="CM11" s="360"/>
      <c r="CN11" s="360"/>
      <c r="CO11" s="360"/>
      <c r="CP11" s="360"/>
      <c r="CQ11" s="360"/>
      <c r="CR11" s="360"/>
      <c r="CS11" s="416"/>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27448</v>
      </c>
      <c r="S12" s="525"/>
      <c r="T12" s="525"/>
      <c r="U12" s="525"/>
      <c r="V12" s="526"/>
      <c r="W12" s="527" t="s">
        <v>1</v>
      </c>
      <c r="X12" s="454"/>
      <c r="Y12" s="454"/>
      <c r="Z12" s="454"/>
      <c r="AA12" s="454"/>
      <c r="AB12" s="528"/>
      <c r="AC12" s="529" t="s">
        <v>124</v>
      </c>
      <c r="AD12" s="530"/>
      <c r="AE12" s="530"/>
      <c r="AF12" s="530"/>
      <c r="AG12" s="531"/>
      <c r="AH12" s="529" t="s">
        <v>125</v>
      </c>
      <c r="AI12" s="530"/>
      <c r="AJ12" s="530"/>
      <c r="AK12" s="530"/>
      <c r="AL12" s="532"/>
      <c r="AM12" s="465" t="s">
        <v>126</v>
      </c>
      <c r="AN12" s="380"/>
      <c r="AO12" s="380"/>
      <c r="AP12" s="380"/>
      <c r="AQ12" s="380"/>
      <c r="AR12" s="380"/>
      <c r="AS12" s="380"/>
      <c r="AT12" s="381"/>
      <c r="AU12" s="453" t="s">
        <v>90</v>
      </c>
      <c r="AV12" s="454"/>
      <c r="AW12" s="454"/>
      <c r="AX12" s="454"/>
      <c r="AY12" s="386" t="s">
        <v>127</v>
      </c>
      <c r="AZ12" s="387"/>
      <c r="BA12" s="387"/>
      <c r="BB12" s="387"/>
      <c r="BC12" s="387"/>
      <c r="BD12" s="387"/>
      <c r="BE12" s="387"/>
      <c r="BF12" s="387"/>
      <c r="BG12" s="387"/>
      <c r="BH12" s="387"/>
      <c r="BI12" s="387"/>
      <c r="BJ12" s="387"/>
      <c r="BK12" s="387"/>
      <c r="BL12" s="387"/>
      <c r="BM12" s="388"/>
      <c r="BN12" s="406">
        <v>327206</v>
      </c>
      <c r="BO12" s="407"/>
      <c r="BP12" s="407"/>
      <c r="BQ12" s="407"/>
      <c r="BR12" s="407"/>
      <c r="BS12" s="407"/>
      <c r="BT12" s="407"/>
      <c r="BU12" s="408"/>
      <c r="BV12" s="406">
        <v>389764</v>
      </c>
      <c r="BW12" s="407"/>
      <c r="BX12" s="407"/>
      <c r="BY12" s="407"/>
      <c r="BZ12" s="407"/>
      <c r="CA12" s="407"/>
      <c r="CB12" s="407"/>
      <c r="CC12" s="408"/>
      <c r="CD12" s="415" t="s">
        <v>128</v>
      </c>
      <c r="CE12" s="360"/>
      <c r="CF12" s="360"/>
      <c r="CG12" s="360"/>
      <c r="CH12" s="360"/>
      <c r="CI12" s="360"/>
      <c r="CJ12" s="360"/>
      <c r="CK12" s="360"/>
      <c r="CL12" s="360"/>
      <c r="CM12" s="360"/>
      <c r="CN12" s="360"/>
      <c r="CO12" s="360"/>
      <c r="CP12" s="360"/>
      <c r="CQ12" s="360"/>
      <c r="CR12" s="360"/>
      <c r="CS12" s="416"/>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6" t="s">
        <v>129</v>
      </c>
      <c r="N13" s="497"/>
      <c r="O13" s="497"/>
      <c r="P13" s="497"/>
      <c r="Q13" s="498"/>
      <c r="R13" s="499">
        <v>26986</v>
      </c>
      <c r="S13" s="500"/>
      <c r="T13" s="500"/>
      <c r="U13" s="500"/>
      <c r="V13" s="501"/>
      <c r="W13" s="487" t="s">
        <v>130</v>
      </c>
      <c r="X13" s="429"/>
      <c r="Y13" s="429"/>
      <c r="Z13" s="429"/>
      <c r="AA13" s="429"/>
      <c r="AB13" s="430"/>
      <c r="AC13" s="382">
        <v>353</v>
      </c>
      <c r="AD13" s="383"/>
      <c r="AE13" s="383"/>
      <c r="AF13" s="383"/>
      <c r="AG13" s="384"/>
      <c r="AH13" s="382">
        <v>379</v>
      </c>
      <c r="AI13" s="383"/>
      <c r="AJ13" s="383"/>
      <c r="AK13" s="383"/>
      <c r="AL13" s="385"/>
      <c r="AM13" s="465" t="s">
        <v>131</v>
      </c>
      <c r="AN13" s="380"/>
      <c r="AO13" s="380"/>
      <c r="AP13" s="380"/>
      <c r="AQ13" s="380"/>
      <c r="AR13" s="380"/>
      <c r="AS13" s="380"/>
      <c r="AT13" s="381"/>
      <c r="AU13" s="453" t="s">
        <v>132</v>
      </c>
      <c r="AV13" s="454"/>
      <c r="AW13" s="454"/>
      <c r="AX13" s="454"/>
      <c r="AY13" s="386" t="s">
        <v>133</v>
      </c>
      <c r="AZ13" s="387"/>
      <c r="BA13" s="387"/>
      <c r="BB13" s="387"/>
      <c r="BC13" s="387"/>
      <c r="BD13" s="387"/>
      <c r="BE13" s="387"/>
      <c r="BF13" s="387"/>
      <c r="BG13" s="387"/>
      <c r="BH13" s="387"/>
      <c r="BI13" s="387"/>
      <c r="BJ13" s="387"/>
      <c r="BK13" s="387"/>
      <c r="BL13" s="387"/>
      <c r="BM13" s="388"/>
      <c r="BN13" s="406">
        <v>-307448</v>
      </c>
      <c r="BO13" s="407"/>
      <c r="BP13" s="407"/>
      <c r="BQ13" s="407"/>
      <c r="BR13" s="407"/>
      <c r="BS13" s="407"/>
      <c r="BT13" s="407"/>
      <c r="BU13" s="408"/>
      <c r="BV13" s="406">
        <v>-451764</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4.5999999999999996</v>
      </c>
      <c r="CU13" s="377"/>
      <c r="CV13" s="377"/>
      <c r="CW13" s="377"/>
      <c r="CX13" s="377"/>
      <c r="CY13" s="377"/>
      <c r="CZ13" s="377"/>
      <c r="DA13" s="378"/>
      <c r="DB13" s="376">
        <v>5.2</v>
      </c>
      <c r="DC13" s="377"/>
      <c r="DD13" s="377"/>
      <c r="DE13" s="377"/>
      <c r="DF13" s="377"/>
      <c r="DG13" s="377"/>
      <c r="DH13" s="377"/>
      <c r="DI13" s="378"/>
    </row>
    <row r="14" spans="1:119" ht="18.75" customHeight="1" thickBot="1" x14ac:dyDescent="0.2">
      <c r="A14" s="163"/>
      <c r="B14" s="515"/>
      <c r="C14" s="516"/>
      <c r="D14" s="516"/>
      <c r="E14" s="516"/>
      <c r="F14" s="516"/>
      <c r="G14" s="516"/>
      <c r="H14" s="516"/>
      <c r="I14" s="516"/>
      <c r="J14" s="516"/>
      <c r="K14" s="517"/>
      <c r="L14" s="489" t="s">
        <v>135</v>
      </c>
      <c r="M14" s="533"/>
      <c r="N14" s="533"/>
      <c r="O14" s="533"/>
      <c r="P14" s="533"/>
      <c r="Q14" s="534"/>
      <c r="R14" s="499">
        <v>27886</v>
      </c>
      <c r="S14" s="500"/>
      <c r="T14" s="500"/>
      <c r="U14" s="500"/>
      <c r="V14" s="501"/>
      <c r="W14" s="502"/>
      <c r="X14" s="432"/>
      <c r="Y14" s="432"/>
      <c r="Z14" s="432"/>
      <c r="AA14" s="432"/>
      <c r="AB14" s="433"/>
      <c r="AC14" s="492">
        <v>2.6</v>
      </c>
      <c r="AD14" s="493"/>
      <c r="AE14" s="493"/>
      <c r="AF14" s="493"/>
      <c r="AG14" s="494"/>
      <c r="AH14" s="492">
        <v>2.5</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v>27</v>
      </c>
      <c r="CU14" s="504"/>
      <c r="CV14" s="504"/>
      <c r="CW14" s="504"/>
      <c r="CX14" s="504"/>
      <c r="CY14" s="504"/>
      <c r="CZ14" s="504"/>
      <c r="DA14" s="505"/>
      <c r="DB14" s="503">
        <v>15.4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6" t="s">
        <v>129</v>
      </c>
      <c r="N15" s="497"/>
      <c r="O15" s="497"/>
      <c r="P15" s="497"/>
      <c r="Q15" s="498"/>
      <c r="R15" s="499">
        <v>27455</v>
      </c>
      <c r="S15" s="500"/>
      <c r="T15" s="500"/>
      <c r="U15" s="500"/>
      <c r="V15" s="501"/>
      <c r="W15" s="487" t="s">
        <v>137</v>
      </c>
      <c r="X15" s="429"/>
      <c r="Y15" s="429"/>
      <c r="Z15" s="429"/>
      <c r="AA15" s="429"/>
      <c r="AB15" s="430"/>
      <c r="AC15" s="382">
        <v>3827</v>
      </c>
      <c r="AD15" s="383"/>
      <c r="AE15" s="383"/>
      <c r="AF15" s="383"/>
      <c r="AG15" s="384"/>
      <c r="AH15" s="382">
        <v>4592</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3448254</v>
      </c>
      <c r="BO15" s="402"/>
      <c r="BP15" s="402"/>
      <c r="BQ15" s="402"/>
      <c r="BR15" s="402"/>
      <c r="BS15" s="402"/>
      <c r="BT15" s="402"/>
      <c r="BU15" s="403"/>
      <c r="BV15" s="401">
        <v>3465319</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28.4</v>
      </c>
      <c r="AD16" s="493"/>
      <c r="AE16" s="493"/>
      <c r="AF16" s="493"/>
      <c r="AG16" s="494"/>
      <c r="AH16" s="492">
        <v>30.4</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6073610</v>
      </c>
      <c r="BO16" s="407"/>
      <c r="BP16" s="407"/>
      <c r="BQ16" s="407"/>
      <c r="BR16" s="407"/>
      <c r="BS16" s="407"/>
      <c r="BT16" s="407"/>
      <c r="BU16" s="408"/>
      <c r="BV16" s="406">
        <v>5858148</v>
      </c>
      <c r="BW16" s="407"/>
      <c r="BX16" s="407"/>
      <c r="BY16" s="407"/>
      <c r="BZ16" s="407"/>
      <c r="CA16" s="407"/>
      <c r="CB16" s="407"/>
      <c r="CC16" s="408"/>
      <c r="CD16" s="176"/>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18"/>
      <c r="C17" s="519"/>
      <c r="D17" s="519"/>
      <c r="E17" s="519"/>
      <c r="F17" s="519"/>
      <c r="G17" s="519"/>
      <c r="H17" s="519"/>
      <c r="I17" s="519"/>
      <c r="J17" s="519"/>
      <c r="K17" s="520"/>
      <c r="L17" s="177"/>
      <c r="M17" s="481" t="s">
        <v>143</v>
      </c>
      <c r="N17" s="482"/>
      <c r="O17" s="482"/>
      <c r="P17" s="482"/>
      <c r="Q17" s="483"/>
      <c r="R17" s="484" t="s">
        <v>144</v>
      </c>
      <c r="S17" s="485"/>
      <c r="T17" s="485"/>
      <c r="U17" s="485"/>
      <c r="V17" s="486"/>
      <c r="W17" s="487" t="s">
        <v>145</v>
      </c>
      <c r="X17" s="429"/>
      <c r="Y17" s="429"/>
      <c r="Z17" s="429"/>
      <c r="AA17" s="429"/>
      <c r="AB17" s="430"/>
      <c r="AC17" s="382">
        <v>9287</v>
      </c>
      <c r="AD17" s="383"/>
      <c r="AE17" s="383"/>
      <c r="AF17" s="383"/>
      <c r="AG17" s="384"/>
      <c r="AH17" s="382">
        <v>10132</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4333138</v>
      </c>
      <c r="BO17" s="407"/>
      <c r="BP17" s="407"/>
      <c r="BQ17" s="407"/>
      <c r="BR17" s="407"/>
      <c r="BS17" s="407"/>
      <c r="BT17" s="407"/>
      <c r="BU17" s="408"/>
      <c r="BV17" s="406">
        <v>4357979</v>
      </c>
      <c r="BW17" s="407"/>
      <c r="BX17" s="407"/>
      <c r="BY17" s="407"/>
      <c r="BZ17" s="407"/>
      <c r="CA17" s="407"/>
      <c r="CB17" s="407"/>
      <c r="CC17" s="408"/>
      <c r="CD17" s="176"/>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147</v>
      </c>
      <c r="C18" s="459"/>
      <c r="D18" s="459"/>
      <c r="E18" s="460"/>
      <c r="F18" s="460"/>
      <c r="G18" s="460"/>
      <c r="H18" s="460"/>
      <c r="I18" s="460"/>
      <c r="J18" s="460"/>
      <c r="K18" s="460"/>
      <c r="L18" s="461">
        <v>60.36</v>
      </c>
      <c r="M18" s="461"/>
      <c r="N18" s="461"/>
      <c r="O18" s="461"/>
      <c r="P18" s="461"/>
      <c r="Q18" s="461"/>
      <c r="R18" s="462"/>
      <c r="S18" s="462"/>
      <c r="T18" s="462"/>
      <c r="U18" s="462"/>
      <c r="V18" s="463"/>
      <c r="W18" s="477"/>
      <c r="X18" s="478"/>
      <c r="Y18" s="478"/>
      <c r="Z18" s="478"/>
      <c r="AA18" s="478"/>
      <c r="AB18" s="488"/>
      <c r="AC18" s="370">
        <v>69</v>
      </c>
      <c r="AD18" s="371"/>
      <c r="AE18" s="371"/>
      <c r="AF18" s="371"/>
      <c r="AG18" s="464"/>
      <c r="AH18" s="370">
        <v>67.099999999999994</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6314457</v>
      </c>
      <c r="BO18" s="407"/>
      <c r="BP18" s="407"/>
      <c r="BQ18" s="407"/>
      <c r="BR18" s="407"/>
      <c r="BS18" s="407"/>
      <c r="BT18" s="407"/>
      <c r="BU18" s="408"/>
      <c r="BV18" s="406">
        <v>6016528</v>
      </c>
      <c r="BW18" s="407"/>
      <c r="BX18" s="407"/>
      <c r="BY18" s="407"/>
      <c r="BZ18" s="407"/>
      <c r="CA18" s="407"/>
      <c r="CB18" s="407"/>
      <c r="CC18" s="408"/>
      <c r="CD18" s="176"/>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149</v>
      </c>
      <c r="C19" s="459"/>
      <c r="D19" s="459"/>
      <c r="E19" s="460"/>
      <c r="F19" s="460"/>
      <c r="G19" s="460"/>
      <c r="H19" s="460"/>
      <c r="I19" s="460"/>
      <c r="J19" s="460"/>
      <c r="K19" s="460"/>
      <c r="L19" s="466">
        <v>473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8305301</v>
      </c>
      <c r="BO19" s="407"/>
      <c r="BP19" s="407"/>
      <c r="BQ19" s="407"/>
      <c r="BR19" s="407"/>
      <c r="BS19" s="407"/>
      <c r="BT19" s="407"/>
      <c r="BU19" s="408"/>
      <c r="BV19" s="406">
        <v>8185576</v>
      </c>
      <c r="BW19" s="407"/>
      <c r="BX19" s="407"/>
      <c r="BY19" s="407"/>
      <c r="BZ19" s="407"/>
      <c r="CA19" s="407"/>
      <c r="CB19" s="407"/>
      <c r="CC19" s="408"/>
      <c r="CD19" s="176"/>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151</v>
      </c>
      <c r="C20" s="459"/>
      <c r="D20" s="459"/>
      <c r="E20" s="460"/>
      <c r="F20" s="460"/>
      <c r="G20" s="460"/>
      <c r="H20" s="460"/>
      <c r="I20" s="460"/>
      <c r="J20" s="460"/>
      <c r="K20" s="460"/>
      <c r="L20" s="466">
        <v>11781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6"/>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6"/>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8632307</v>
      </c>
      <c r="BO22" s="402"/>
      <c r="BP22" s="402"/>
      <c r="BQ22" s="402"/>
      <c r="BR22" s="402"/>
      <c r="BS22" s="402"/>
      <c r="BT22" s="402"/>
      <c r="BU22" s="403"/>
      <c r="BV22" s="401">
        <v>8023239</v>
      </c>
      <c r="BW22" s="402"/>
      <c r="BX22" s="402"/>
      <c r="BY22" s="402"/>
      <c r="BZ22" s="402"/>
      <c r="CA22" s="402"/>
      <c r="CB22" s="402"/>
      <c r="CC22" s="403"/>
      <c r="CD22" s="176"/>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3711743</v>
      </c>
      <c r="BO23" s="407"/>
      <c r="BP23" s="407"/>
      <c r="BQ23" s="407"/>
      <c r="BR23" s="407"/>
      <c r="BS23" s="407"/>
      <c r="BT23" s="407"/>
      <c r="BU23" s="408"/>
      <c r="BV23" s="406">
        <v>3916187</v>
      </c>
      <c r="BW23" s="407"/>
      <c r="BX23" s="407"/>
      <c r="BY23" s="407"/>
      <c r="BZ23" s="407"/>
      <c r="CA23" s="407"/>
      <c r="CB23" s="407"/>
      <c r="CC23" s="408"/>
      <c r="CD23" s="176"/>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22"/>
      <c r="C24" s="423"/>
      <c r="D24" s="424"/>
      <c r="E24" s="379" t="s">
        <v>161</v>
      </c>
      <c r="F24" s="380"/>
      <c r="G24" s="380"/>
      <c r="H24" s="380"/>
      <c r="I24" s="380"/>
      <c r="J24" s="380"/>
      <c r="K24" s="381"/>
      <c r="L24" s="382">
        <v>1</v>
      </c>
      <c r="M24" s="383"/>
      <c r="N24" s="383"/>
      <c r="O24" s="383"/>
      <c r="P24" s="384"/>
      <c r="Q24" s="382">
        <v>7200</v>
      </c>
      <c r="R24" s="383"/>
      <c r="S24" s="383"/>
      <c r="T24" s="383"/>
      <c r="U24" s="383"/>
      <c r="V24" s="384"/>
      <c r="W24" s="441"/>
      <c r="X24" s="423"/>
      <c r="Y24" s="424"/>
      <c r="Z24" s="379" t="s">
        <v>162</v>
      </c>
      <c r="AA24" s="380"/>
      <c r="AB24" s="380"/>
      <c r="AC24" s="380"/>
      <c r="AD24" s="380"/>
      <c r="AE24" s="380"/>
      <c r="AF24" s="380"/>
      <c r="AG24" s="381"/>
      <c r="AH24" s="382">
        <v>213</v>
      </c>
      <c r="AI24" s="383"/>
      <c r="AJ24" s="383"/>
      <c r="AK24" s="383"/>
      <c r="AL24" s="384"/>
      <c r="AM24" s="382">
        <v>670524</v>
      </c>
      <c r="AN24" s="383"/>
      <c r="AO24" s="383"/>
      <c r="AP24" s="383"/>
      <c r="AQ24" s="383"/>
      <c r="AR24" s="384"/>
      <c r="AS24" s="382">
        <v>3148</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4291427</v>
      </c>
      <c r="BO24" s="407"/>
      <c r="BP24" s="407"/>
      <c r="BQ24" s="407"/>
      <c r="BR24" s="407"/>
      <c r="BS24" s="407"/>
      <c r="BT24" s="407"/>
      <c r="BU24" s="408"/>
      <c r="BV24" s="406">
        <v>3224000</v>
      </c>
      <c r="BW24" s="407"/>
      <c r="BX24" s="407"/>
      <c r="BY24" s="407"/>
      <c r="BZ24" s="407"/>
      <c r="CA24" s="407"/>
      <c r="CB24" s="407"/>
      <c r="CC24" s="408"/>
      <c r="CD24" s="176"/>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22"/>
      <c r="C25" s="423"/>
      <c r="D25" s="424"/>
      <c r="E25" s="379" t="s">
        <v>164</v>
      </c>
      <c r="F25" s="380"/>
      <c r="G25" s="380"/>
      <c r="H25" s="380"/>
      <c r="I25" s="380"/>
      <c r="J25" s="380"/>
      <c r="K25" s="381"/>
      <c r="L25" s="382">
        <v>1</v>
      </c>
      <c r="M25" s="383"/>
      <c r="N25" s="383"/>
      <c r="O25" s="383"/>
      <c r="P25" s="384"/>
      <c r="Q25" s="382">
        <v>6130</v>
      </c>
      <c r="R25" s="383"/>
      <c r="S25" s="383"/>
      <c r="T25" s="383"/>
      <c r="U25" s="383"/>
      <c r="V25" s="384"/>
      <c r="W25" s="441"/>
      <c r="X25" s="423"/>
      <c r="Y25" s="424"/>
      <c r="Z25" s="379" t="s">
        <v>165</v>
      </c>
      <c r="AA25" s="380"/>
      <c r="AB25" s="380"/>
      <c r="AC25" s="380"/>
      <c r="AD25" s="380"/>
      <c r="AE25" s="380"/>
      <c r="AF25" s="380"/>
      <c r="AG25" s="381"/>
      <c r="AH25" s="382" t="s">
        <v>121</v>
      </c>
      <c r="AI25" s="383"/>
      <c r="AJ25" s="383"/>
      <c r="AK25" s="383"/>
      <c r="AL25" s="384"/>
      <c r="AM25" s="382" t="s">
        <v>121</v>
      </c>
      <c r="AN25" s="383"/>
      <c r="AO25" s="383"/>
      <c r="AP25" s="383"/>
      <c r="AQ25" s="383"/>
      <c r="AR25" s="384"/>
      <c r="AS25" s="382" t="s">
        <v>121</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332883</v>
      </c>
      <c r="BO25" s="402"/>
      <c r="BP25" s="402"/>
      <c r="BQ25" s="402"/>
      <c r="BR25" s="402"/>
      <c r="BS25" s="402"/>
      <c r="BT25" s="402"/>
      <c r="BU25" s="403"/>
      <c r="BV25" s="401">
        <v>284695</v>
      </c>
      <c r="BW25" s="402"/>
      <c r="BX25" s="402"/>
      <c r="BY25" s="402"/>
      <c r="BZ25" s="402"/>
      <c r="CA25" s="402"/>
      <c r="CB25" s="402"/>
      <c r="CC25" s="403"/>
      <c r="CD25" s="176"/>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22"/>
      <c r="C26" s="423"/>
      <c r="D26" s="424"/>
      <c r="E26" s="379" t="s">
        <v>167</v>
      </c>
      <c r="F26" s="380"/>
      <c r="G26" s="380"/>
      <c r="H26" s="380"/>
      <c r="I26" s="380"/>
      <c r="J26" s="380"/>
      <c r="K26" s="381"/>
      <c r="L26" s="382">
        <v>1</v>
      </c>
      <c r="M26" s="383"/>
      <c r="N26" s="383"/>
      <c r="O26" s="383"/>
      <c r="P26" s="384"/>
      <c r="Q26" s="382">
        <v>5800</v>
      </c>
      <c r="R26" s="383"/>
      <c r="S26" s="383"/>
      <c r="T26" s="383"/>
      <c r="U26" s="383"/>
      <c r="V26" s="384"/>
      <c r="W26" s="441"/>
      <c r="X26" s="423"/>
      <c r="Y26" s="424"/>
      <c r="Z26" s="379" t="s">
        <v>168</v>
      </c>
      <c r="AA26" s="417"/>
      <c r="AB26" s="417"/>
      <c r="AC26" s="417"/>
      <c r="AD26" s="417"/>
      <c r="AE26" s="417"/>
      <c r="AF26" s="417"/>
      <c r="AG26" s="418"/>
      <c r="AH26" s="382">
        <v>11</v>
      </c>
      <c r="AI26" s="383"/>
      <c r="AJ26" s="383"/>
      <c r="AK26" s="383"/>
      <c r="AL26" s="384"/>
      <c r="AM26" s="382">
        <v>38071</v>
      </c>
      <c r="AN26" s="383"/>
      <c r="AO26" s="383"/>
      <c r="AP26" s="383"/>
      <c r="AQ26" s="383"/>
      <c r="AR26" s="384"/>
      <c r="AS26" s="382">
        <v>3461</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121</v>
      </c>
      <c r="BO26" s="407"/>
      <c r="BP26" s="407"/>
      <c r="BQ26" s="407"/>
      <c r="BR26" s="407"/>
      <c r="BS26" s="407"/>
      <c r="BT26" s="407"/>
      <c r="BU26" s="408"/>
      <c r="BV26" s="406" t="s">
        <v>121</v>
      </c>
      <c r="BW26" s="407"/>
      <c r="BX26" s="407"/>
      <c r="BY26" s="407"/>
      <c r="BZ26" s="407"/>
      <c r="CA26" s="407"/>
      <c r="CB26" s="407"/>
      <c r="CC26" s="408"/>
      <c r="CD26" s="176"/>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22"/>
      <c r="C27" s="423"/>
      <c r="D27" s="424"/>
      <c r="E27" s="379" t="s">
        <v>170</v>
      </c>
      <c r="F27" s="380"/>
      <c r="G27" s="380"/>
      <c r="H27" s="380"/>
      <c r="I27" s="380"/>
      <c r="J27" s="380"/>
      <c r="K27" s="381"/>
      <c r="L27" s="382">
        <v>1</v>
      </c>
      <c r="M27" s="383"/>
      <c r="N27" s="383"/>
      <c r="O27" s="383"/>
      <c r="P27" s="384"/>
      <c r="Q27" s="382">
        <v>3200</v>
      </c>
      <c r="R27" s="383"/>
      <c r="S27" s="383"/>
      <c r="T27" s="383"/>
      <c r="U27" s="383"/>
      <c r="V27" s="384"/>
      <c r="W27" s="441"/>
      <c r="X27" s="423"/>
      <c r="Y27" s="424"/>
      <c r="Z27" s="379" t="s">
        <v>171</v>
      </c>
      <c r="AA27" s="380"/>
      <c r="AB27" s="380"/>
      <c r="AC27" s="380"/>
      <c r="AD27" s="380"/>
      <c r="AE27" s="380"/>
      <c r="AF27" s="380"/>
      <c r="AG27" s="381"/>
      <c r="AH27" s="382">
        <v>3</v>
      </c>
      <c r="AI27" s="383"/>
      <c r="AJ27" s="383"/>
      <c r="AK27" s="383"/>
      <c r="AL27" s="384"/>
      <c r="AM27" s="382">
        <v>12303</v>
      </c>
      <c r="AN27" s="383"/>
      <c r="AO27" s="383"/>
      <c r="AP27" s="383"/>
      <c r="AQ27" s="383"/>
      <c r="AR27" s="384"/>
      <c r="AS27" s="382">
        <v>4101</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t="s">
        <v>121</v>
      </c>
      <c r="BO27" s="410"/>
      <c r="BP27" s="410"/>
      <c r="BQ27" s="410"/>
      <c r="BR27" s="410"/>
      <c r="BS27" s="410"/>
      <c r="BT27" s="410"/>
      <c r="BU27" s="411"/>
      <c r="BV27" s="409" t="s">
        <v>121</v>
      </c>
      <c r="BW27" s="410"/>
      <c r="BX27" s="410"/>
      <c r="BY27" s="410"/>
      <c r="BZ27" s="410"/>
      <c r="CA27" s="410"/>
      <c r="CB27" s="410"/>
      <c r="CC27" s="411"/>
      <c r="CD27" s="178"/>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22"/>
      <c r="C28" s="423"/>
      <c r="D28" s="424"/>
      <c r="E28" s="379" t="s">
        <v>173</v>
      </c>
      <c r="F28" s="380"/>
      <c r="G28" s="380"/>
      <c r="H28" s="380"/>
      <c r="I28" s="380"/>
      <c r="J28" s="380"/>
      <c r="K28" s="381"/>
      <c r="L28" s="382">
        <v>1</v>
      </c>
      <c r="M28" s="383"/>
      <c r="N28" s="383"/>
      <c r="O28" s="383"/>
      <c r="P28" s="384"/>
      <c r="Q28" s="382">
        <v>2630</v>
      </c>
      <c r="R28" s="383"/>
      <c r="S28" s="383"/>
      <c r="T28" s="383"/>
      <c r="U28" s="383"/>
      <c r="V28" s="384"/>
      <c r="W28" s="441"/>
      <c r="X28" s="423"/>
      <c r="Y28" s="424"/>
      <c r="Z28" s="379" t="s">
        <v>174</v>
      </c>
      <c r="AA28" s="380"/>
      <c r="AB28" s="380"/>
      <c r="AC28" s="380"/>
      <c r="AD28" s="380"/>
      <c r="AE28" s="380"/>
      <c r="AF28" s="380"/>
      <c r="AG28" s="381"/>
      <c r="AH28" s="382" t="s">
        <v>121</v>
      </c>
      <c r="AI28" s="383"/>
      <c r="AJ28" s="383"/>
      <c r="AK28" s="383"/>
      <c r="AL28" s="384"/>
      <c r="AM28" s="382" t="s">
        <v>121</v>
      </c>
      <c r="AN28" s="383"/>
      <c r="AO28" s="383"/>
      <c r="AP28" s="383"/>
      <c r="AQ28" s="383"/>
      <c r="AR28" s="384"/>
      <c r="AS28" s="382" t="s">
        <v>121</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1286283</v>
      </c>
      <c r="BO28" s="402"/>
      <c r="BP28" s="402"/>
      <c r="BQ28" s="402"/>
      <c r="BR28" s="402"/>
      <c r="BS28" s="402"/>
      <c r="BT28" s="402"/>
      <c r="BU28" s="403"/>
      <c r="BV28" s="401">
        <v>1283269</v>
      </c>
      <c r="BW28" s="402"/>
      <c r="BX28" s="402"/>
      <c r="BY28" s="402"/>
      <c r="BZ28" s="402"/>
      <c r="CA28" s="402"/>
      <c r="CB28" s="402"/>
      <c r="CC28" s="403"/>
      <c r="CD28" s="176"/>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22"/>
      <c r="C29" s="423"/>
      <c r="D29" s="424"/>
      <c r="E29" s="379" t="s">
        <v>176</v>
      </c>
      <c r="F29" s="380"/>
      <c r="G29" s="380"/>
      <c r="H29" s="380"/>
      <c r="I29" s="380"/>
      <c r="J29" s="380"/>
      <c r="K29" s="381"/>
      <c r="L29" s="382">
        <v>14</v>
      </c>
      <c r="M29" s="383"/>
      <c r="N29" s="383"/>
      <c r="O29" s="383"/>
      <c r="P29" s="384"/>
      <c r="Q29" s="382">
        <v>2420</v>
      </c>
      <c r="R29" s="383"/>
      <c r="S29" s="383"/>
      <c r="T29" s="383"/>
      <c r="U29" s="383"/>
      <c r="V29" s="384"/>
      <c r="W29" s="442"/>
      <c r="X29" s="443"/>
      <c r="Y29" s="444"/>
      <c r="Z29" s="379" t="s">
        <v>177</v>
      </c>
      <c r="AA29" s="380"/>
      <c r="AB29" s="380"/>
      <c r="AC29" s="380"/>
      <c r="AD29" s="380"/>
      <c r="AE29" s="380"/>
      <c r="AF29" s="380"/>
      <c r="AG29" s="381"/>
      <c r="AH29" s="382">
        <v>216</v>
      </c>
      <c r="AI29" s="383"/>
      <c r="AJ29" s="383"/>
      <c r="AK29" s="383"/>
      <c r="AL29" s="384"/>
      <c r="AM29" s="382">
        <v>682827</v>
      </c>
      <c r="AN29" s="383"/>
      <c r="AO29" s="383"/>
      <c r="AP29" s="383"/>
      <c r="AQ29" s="383"/>
      <c r="AR29" s="384"/>
      <c r="AS29" s="382">
        <v>3161</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68242</v>
      </c>
      <c r="BO29" s="407"/>
      <c r="BP29" s="407"/>
      <c r="BQ29" s="407"/>
      <c r="BR29" s="407"/>
      <c r="BS29" s="407"/>
      <c r="BT29" s="407"/>
      <c r="BU29" s="408"/>
      <c r="BV29" s="406">
        <v>38676</v>
      </c>
      <c r="BW29" s="407"/>
      <c r="BX29" s="407"/>
      <c r="BY29" s="407"/>
      <c r="BZ29" s="407"/>
      <c r="CA29" s="407"/>
      <c r="CB29" s="407"/>
      <c r="CC29" s="408"/>
      <c r="CD29" s="178"/>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99.6</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711871</v>
      </c>
      <c r="BO30" s="410"/>
      <c r="BP30" s="410"/>
      <c r="BQ30" s="410"/>
      <c r="BR30" s="410"/>
      <c r="BS30" s="410"/>
      <c r="BT30" s="410"/>
      <c r="BU30" s="411"/>
      <c r="BV30" s="409">
        <v>666629</v>
      </c>
      <c r="BW30" s="410"/>
      <c r="BX30" s="410"/>
      <c r="BY30" s="410"/>
      <c r="BZ30" s="410"/>
      <c r="CA30" s="410"/>
      <c r="CB30" s="410"/>
      <c r="CC30" s="411"/>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埼玉県後期高齢者医療広域連合一般会計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小川町文化協会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埼玉県後期高齢者医療広域連合特別会計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埼玉県市町村総合事務組合一般会計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埼玉県市町村総合事務組合交通災害特別会計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彩の国さいたま人づくり広域連合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比企広域市町村圏組合一般会計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比企広域市町村圏組合消防特別会計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比企広域市町村圏組合斎場及び霊きゅう自動車特別会計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比企広域市町村圏組合介護認定及び障害程度区分審査会特別会計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比企広域市町村圏組合公平委員会特別会計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ESVdqx4BO99vGsjUCvICQf0GlFP2RAkhiV4B9VjVW+oDxUM2jwMNSm/0c3E8Kw3g642EmyEBPHPoXfitT8xlrw==" saltValue="X2qPlGVIc2qsFs23eLQU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533</v>
      </c>
      <c r="D34" s="1136"/>
      <c r="E34" s="1137"/>
      <c r="F34" s="32">
        <v>19.399999999999999</v>
      </c>
      <c r="G34" s="33">
        <v>17.7</v>
      </c>
      <c r="H34" s="33">
        <v>17.88</v>
      </c>
      <c r="I34" s="33">
        <v>17.27</v>
      </c>
      <c r="J34" s="34">
        <v>17.37</v>
      </c>
      <c r="K34" s="22"/>
      <c r="L34" s="22"/>
      <c r="M34" s="22"/>
      <c r="N34" s="22"/>
      <c r="O34" s="22"/>
      <c r="P34" s="22"/>
    </row>
    <row r="35" spans="1:16" ht="39" customHeight="1" x14ac:dyDescent="0.15">
      <c r="A35" s="22"/>
      <c r="B35" s="35"/>
      <c r="C35" s="1132" t="s">
        <v>534</v>
      </c>
      <c r="D35" s="1132"/>
      <c r="E35" s="1133"/>
      <c r="F35" s="36">
        <v>3.76</v>
      </c>
      <c r="G35" s="37">
        <v>6.4</v>
      </c>
      <c r="H35" s="37">
        <v>6.71</v>
      </c>
      <c r="I35" s="37">
        <v>5.7</v>
      </c>
      <c r="J35" s="38">
        <v>5.84</v>
      </c>
      <c r="K35" s="22"/>
      <c r="L35" s="22"/>
      <c r="M35" s="22"/>
      <c r="N35" s="22"/>
      <c r="O35" s="22"/>
      <c r="P35" s="22"/>
    </row>
    <row r="36" spans="1:16" ht="39" customHeight="1" x14ac:dyDescent="0.15">
      <c r="A36" s="22"/>
      <c r="B36" s="35"/>
      <c r="C36" s="1132" t="s">
        <v>535</v>
      </c>
      <c r="D36" s="1132"/>
      <c r="E36" s="1133"/>
      <c r="F36" s="36">
        <v>1.55</v>
      </c>
      <c r="G36" s="37">
        <v>1.69</v>
      </c>
      <c r="H36" s="37">
        <v>2.5299999999999998</v>
      </c>
      <c r="I36" s="37">
        <v>2.35</v>
      </c>
      <c r="J36" s="38">
        <v>2.42</v>
      </c>
      <c r="K36" s="22"/>
      <c r="L36" s="22"/>
      <c r="M36" s="22"/>
      <c r="N36" s="22"/>
      <c r="O36" s="22"/>
      <c r="P36" s="22"/>
    </row>
    <row r="37" spans="1:16" ht="39" customHeight="1" x14ac:dyDescent="0.15">
      <c r="A37" s="22"/>
      <c r="B37" s="35"/>
      <c r="C37" s="1132" t="s">
        <v>536</v>
      </c>
      <c r="D37" s="1132"/>
      <c r="E37" s="1133"/>
      <c r="F37" s="36">
        <v>0.95</v>
      </c>
      <c r="G37" s="37">
        <v>1.06</v>
      </c>
      <c r="H37" s="37">
        <v>1.21</v>
      </c>
      <c r="I37" s="37">
        <v>1.1299999999999999</v>
      </c>
      <c r="J37" s="38">
        <v>2.36</v>
      </c>
      <c r="K37" s="22"/>
      <c r="L37" s="22"/>
      <c r="M37" s="22"/>
      <c r="N37" s="22"/>
      <c r="O37" s="22"/>
      <c r="P37" s="22"/>
    </row>
    <row r="38" spans="1:16" ht="39" customHeight="1" x14ac:dyDescent="0.15">
      <c r="A38" s="22"/>
      <c r="B38" s="35"/>
      <c r="C38" s="1132" t="s">
        <v>537</v>
      </c>
      <c r="D38" s="1132"/>
      <c r="E38" s="1133"/>
      <c r="F38" s="36">
        <v>0.92</v>
      </c>
      <c r="G38" s="37">
        <v>0.63</v>
      </c>
      <c r="H38" s="37">
        <v>0.97</v>
      </c>
      <c r="I38" s="37">
        <v>0.55000000000000004</v>
      </c>
      <c r="J38" s="38">
        <v>0.61</v>
      </c>
      <c r="K38" s="22"/>
      <c r="L38" s="22"/>
      <c r="M38" s="22"/>
      <c r="N38" s="22"/>
      <c r="O38" s="22"/>
      <c r="P38" s="22"/>
    </row>
    <row r="39" spans="1:16" ht="39" customHeight="1" x14ac:dyDescent="0.15">
      <c r="A39" s="22"/>
      <c r="B39" s="35"/>
      <c r="C39" s="1132" t="s">
        <v>538</v>
      </c>
      <c r="D39" s="1132"/>
      <c r="E39" s="1133"/>
      <c r="F39" s="36">
        <v>0.09</v>
      </c>
      <c r="G39" s="37">
        <v>0.18</v>
      </c>
      <c r="H39" s="37">
        <v>0.23</v>
      </c>
      <c r="I39" s="37">
        <v>0.23</v>
      </c>
      <c r="J39" s="38">
        <v>0.27</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faab15Tgmzm7VmZexcH3TtX/4xSs9f6qhugRo/Rue01nT3Gt02zbp/8G1tW0/3FYTinqCBAd7Cw/Hdxd1UWFA==" saltValue="TSZFVim+t3h7qSYOfavS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989</v>
      </c>
      <c r="L45" s="58">
        <v>976</v>
      </c>
      <c r="M45" s="58">
        <v>886</v>
      </c>
      <c r="N45" s="58">
        <v>841</v>
      </c>
      <c r="O45" s="59">
        <v>810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232</v>
      </c>
      <c r="L48" s="62">
        <v>211</v>
      </c>
      <c r="M48" s="62">
        <v>215</v>
      </c>
      <c r="N48" s="62">
        <v>201</v>
      </c>
      <c r="O48" s="63">
        <v>222</v>
      </c>
      <c r="P48" s="46"/>
      <c r="Q48" s="46"/>
      <c r="R48" s="46"/>
      <c r="S48" s="46"/>
      <c r="T48" s="46"/>
      <c r="U48" s="46"/>
    </row>
    <row r="49" spans="1:21" ht="30.75" customHeight="1" x14ac:dyDescent="0.15">
      <c r="A49" s="46"/>
      <c r="B49" s="1163"/>
      <c r="C49" s="1164"/>
      <c r="D49" s="60"/>
      <c r="E49" s="1140" t="s">
        <v>14</v>
      </c>
      <c r="F49" s="1140"/>
      <c r="G49" s="1140"/>
      <c r="H49" s="1140"/>
      <c r="I49" s="1140"/>
      <c r="J49" s="1141"/>
      <c r="K49" s="61">
        <v>25</v>
      </c>
      <c r="L49" s="62">
        <v>37</v>
      </c>
      <c r="M49" s="62">
        <v>37</v>
      </c>
      <c r="N49" s="62">
        <v>38</v>
      </c>
      <c r="O49" s="63">
        <v>38</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806</v>
      </c>
      <c r="L52" s="62">
        <v>831</v>
      </c>
      <c r="M52" s="62">
        <v>820</v>
      </c>
      <c r="N52" s="62">
        <v>822</v>
      </c>
      <c r="O52" s="63">
        <v>799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440</v>
      </c>
      <c r="L53" s="67">
        <v>393</v>
      </c>
      <c r="M53" s="67">
        <v>318</v>
      </c>
      <c r="N53" s="67">
        <v>258</v>
      </c>
      <c r="O53" s="68">
        <v>272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dYe6Hu6+CZmP6Rr8HxnAyQXOAgsx5z1XQUr7OOAcTm0dZ42yR1355CrtiaQJ5EODSuOCpQWdF0/NSKyGZnP3w==" saltValue="H4zx1pROtvnPFx2trOtx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9122</v>
      </c>
      <c r="J41" s="331">
        <v>8673</v>
      </c>
      <c r="K41" s="331">
        <v>8239</v>
      </c>
      <c r="L41" s="331">
        <v>8023</v>
      </c>
      <c r="M41" s="332">
        <v>8632</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3696</v>
      </c>
      <c r="J43" s="334">
        <v>3710</v>
      </c>
      <c r="K43" s="334">
        <v>3725</v>
      </c>
      <c r="L43" s="334">
        <v>3470</v>
      </c>
      <c r="M43" s="335">
        <v>3438</v>
      </c>
    </row>
    <row r="44" spans="2:13" ht="27.75" customHeight="1" x14ac:dyDescent="0.15">
      <c r="B44" s="1171"/>
      <c r="C44" s="1172"/>
      <c r="D44" s="104"/>
      <c r="E44" s="1175" t="s">
        <v>34</v>
      </c>
      <c r="F44" s="1175"/>
      <c r="G44" s="1175"/>
      <c r="H44" s="1176"/>
      <c r="I44" s="333">
        <v>404</v>
      </c>
      <c r="J44" s="334">
        <v>398</v>
      </c>
      <c r="K44" s="334">
        <v>371</v>
      </c>
      <c r="L44" s="334">
        <v>394</v>
      </c>
      <c r="M44" s="335">
        <v>388</v>
      </c>
    </row>
    <row r="45" spans="2:13" ht="27.75" customHeight="1" x14ac:dyDescent="0.15">
      <c r="B45" s="1171"/>
      <c r="C45" s="1172"/>
      <c r="D45" s="104"/>
      <c r="E45" s="1175" t="s">
        <v>35</v>
      </c>
      <c r="F45" s="1175"/>
      <c r="G45" s="1175"/>
      <c r="H45" s="1176"/>
      <c r="I45" s="333">
        <v>2367</v>
      </c>
      <c r="J45" s="334">
        <v>2448</v>
      </c>
      <c r="K45" s="334">
        <v>2418</v>
      </c>
      <c r="L45" s="334">
        <v>2365</v>
      </c>
      <c r="M45" s="335">
        <v>1828</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2034</v>
      </c>
      <c r="J50" s="334">
        <v>2385</v>
      </c>
      <c r="K50" s="334">
        <v>2580</v>
      </c>
      <c r="L50" s="334">
        <v>2638</v>
      </c>
      <c r="M50" s="335">
        <v>2468</v>
      </c>
    </row>
    <row r="51" spans="2:13" ht="27.75" customHeight="1" x14ac:dyDescent="0.15">
      <c r="B51" s="1171"/>
      <c r="C51" s="1172"/>
      <c r="D51" s="104"/>
      <c r="E51" s="1175" t="s">
        <v>42</v>
      </c>
      <c r="F51" s="1175"/>
      <c r="G51" s="1175"/>
      <c r="H51" s="1176"/>
      <c r="I51" s="333">
        <v>1981</v>
      </c>
      <c r="J51" s="334">
        <v>1876</v>
      </c>
      <c r="K51" s="334">
        <v>1779</v>
      </c>
      <c r="L51" s="334">
        <v>1783</v>
      </c>
      <c r="M51" s="335">
        <v>1651</v>
      </c>
    </row>
    <row r="52" spans="2:13" ht="27.75" customHeight="1" x14ac:dyDescent="0.15">
      <c r="B52" s="1173"/>
      <c r="C52" s="1174"/>
      <c r="D52" s="104"/>
      <c r="E52" s="1175" t="s">
        <v>43</v>
      </c>
      <c r="F52" s="1175"/>
      <c r="G52" s="1175"/>
      <c r="H52" s="1176"/>
      <c r="I52" s="333">
        <v>9170</v>
      </c>
      <c r="J52" s="334">
        <v>9060</v>
      </c>
      <c r="K52" s="334">
        <v>8690</v>
      </c>
      <c r="L52" s="334">
        <v>8887</v>
      </c>
      <c r="M52" s="335">
        <v>8469</v>
      </c>
    </row>
    <row r="53" spans="2:13" ht="27.75" customHeight="1" thickBot="1" x14ac:dyDescent="0.2">
      <c r="B53" s="1177" t="s">
        <v>19</v>
      </c>
      <c r="C53" s="1178"/>
      <c r="D53" s="108"/>
      <c r="E53" s="1179" t="s">
        <v>44</v>
      </c>
      <c r="F53" s="1179"/>
      <c r="G53" s="1179"/>
      <c r="H53" s="1180"/>
      <c r="I53" s="336">
        <v>2403</v>
      </c>
      <c r="J53" s="337">
        <v>1907</v>
      </c>
      <c r="K53" s="337">
        <v>1704</v>
      </c>
      <c r="L53" s="337">
        <v>944</v>
      </c>
      <c r="M53" s="338">
        <v>1698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q4v5QMD991m6isWr6LopuWo1rgFYCFCns3425jzZ0vX+iU8egQJTsjsvd+1iw1hbHYLP+vv0loINkF266qUwQ==" saltValue="9IyDhPgPWnl+gtbeOTqZ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1273</v>
      </c>
      <c r="G55" s="339">
        <v>1283</v>
      </c>
      <c r="H55" s="340">
        <v>1286</v>
      </c>
    </row>
    <row r="56" spans="2:8" ht="52.5" customHeight="1" x14ac:dyDescent="0.15">
      <c r="B56" s="120"/>
      <c r="C56" s="1198" t="s">
        <v>47</v>
      </c>
      <c r="D56" s="1198"/>
      <c r="E56" s="1199"/>
      <c r="F56" s="341">
        <v>2</v>
      </c>
      <c r="G56" s="341">
        <v>39</v>
      </c>
      <c r="H56" s="342">
        <v>68</v>
      </c>
    </row>
    <row r="57" spans="2:8" ht="53.25" customHeight="1" x14ac:dyDescent="0.15">
      <c r="B57" s="120"/>
      <c r="C57" s="1200" t="s">
        <v>48</v>
      </c>
      <c r="D57" s="1200"/>
      <c r="E57" s="1201"/>
      <c r="F57" s="343">
        <v>538</v>
      </c>
      <c r="G57" s="343">
        <v>667</v>
      </c>
      <c r="H57" s="344">
        <v>712</v>
      </c>
    </row>
    <row r="58" spans="2:8" ht="45.75" customHeight="1" x14ac:dyDescent="0.15">
      <c r="B58" s="121"/>
      <c r="C58" s="1188" t="s">
        <v>558</v>
      </c>
      <c r="D58" s="1189"/>
      <c r="E58" s="1190"/>
      <c r="F58" s="345">
        <v>400</v>
      </c>
      <c r="G58" s="345">
        <v>500</v>
      </c>
      <c r="H58" s="346">
        <v>540</v>
      </c>
    </row>
    <row r="59" spans="2:8" ht="45.75" customHeight="1" x14ac:dyDescent="0.15">
      <c r="B59" s="121"/>
      <c r="C59" s="1188" t="s">
        <v>559</v>
      </c>
      <c r="D59" s="1189"/>
      <c r="E59" s="1190"/>
      <c r="F59" s="345">
        <v>75</v>
      </c>
      <c r="G59" s="345">
        <v>71</v>
      </c>
      <c r="H59" s="346">
        <v>67</v>
      </c>
    </row>
    <row r="60" spans="2:8" ht="45.75" customHeight="1" x14ac:dyDescent="0.15">
      <c r="B60" s="121"/>
      <c r="C60" s="1188" t="s">
        <v>560</v>
      </c>
      <c r="D60" s="1189"/>
      <c r="E60" s="1190"/>
      <c r="F60" s="345">
        <v>46</v>
      </c>
      <c r="G60" s="345">
        <v>60</v>
      </c>
      <c r="H60" s="346">
        <v>66</v>
      </c>
    </row>
    <row r="61" spans="2:8" ht="45.75" customHeight="1" x14ac:dyDescent="0.15">
      <c r="B61" s="121"/>
      <c r="C61" s="1188" t="s">
        <v>561</v>
      </c>
      <c r="D61" s="1189"/>
      <c r="E61" s="1190"/>
      <c r="F61" s="345">
        <v>11</v>
      </c>
      <c r="G61" s="345">
        <v>16</v>
      </c>
      <c r="H61" s="346">
        <v>19</v>
      </c>
    </row>
    <row r="62" spans="2:8" ht="45.75" customHeight="1" thickBot="1" x14ac:dyDescent="0.2">
      <c r="B62" s="122"/>
      <c r="C62" s="1191" t="s">
        <v>562</v>
      </c>
      <c r="D62" s="1192"/>
      <c r="E62" s="1193"/>
      <c r="F62" s="347">
        <v>0</v>
      </c>
      <c r="G62" s="347">
        <v>14</v>
      </c>
      <c r="H62" s="348">
        <v>14</v>
      </c>
    </row>
    <row r="63" spans="2:8" ht="52.5" customHeight="1" thickBot="1" x14ac:dyDescent="0.2">
      <c r="B63" s="123"/>
      <c r="C63" s="1194" t="s">
        <v>49</v>
      </c>
      <c r="D63" s="1194"/>
      <c r="E63" s="1195"/>
      <c r="F63" s="349">
        <v>1813</v>
      </c>
      <c r="G63" s="349">
        <v>1989</v>
      </c>
      <c r="H63" s="350">
        <v>2066</v>
      </c>
    </row>
    <row r="64" spans="2:8" x14ac:dyDescent="0.15"/>
  </sheetData>
  <sheetProtection algorithmName="SHA-512" hashValue="5jMEnxjvTBmSeoay48jHvcv/S7dTtyJy9UB4lRl6AQjV+zpU1f88Dhp1wRsRlM3nbYYtbeX7VtI6fv1wpzk4lA==" saltValue="nkyPbfk1z5QevMWpLLLH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32703</v>
      </c>
      <c r="E3" s="142"/>
      <c r="F3" s="143">
        <v>52068</v>
      </c>
      <c r="G3" s="144"/>
      <c r="H3" s="145"/>
    </row>
    <row r="4" spans="1:8" x14ac:dyDescent="0.15">
      <c r="A4" s="146"/>
      <c r="B4" s="147"/>
      <c r="C4" s="148"/>
      <c r="D4" s="149">
        <v>19702</v>
      </c>
      <c r="E4" s="150"/>
      <c r="F4" s="151">
        <v>26936</v>
      </c>
      <c r="G4" s="152"/>
      <c r="H4" s="153"/>
    </row>
    <row r="5" spans="1:8" x14ac:dyDescent="0.15">
      <c r="A5" s="134" t="s">
        <v>518</v>
      </c>
      <c r="B5" s="139"/>
      <c r="C5" s="140"/>
      <c r="D5" s="141">
        <v>11219</v>
      </c>
      <c r="E5" s="142"/>
      <c r="F5" s="143">
        <v>47161</v>
      </c>
      <c r="G5" s="144"/>
      <c r="H5" s="145"/>
    </row>
    <row r="6" spans="1:8" x14ac:dyDescent="0.15">
      <c r="A6" s="146"/>
      <c r="B6" s="147"/>
      <c r="C6" s="148"/>
      <c r="D6" s="149">
        <v>8393</v>
      </c>
      <c r="E6" s="150"/>
      <c r="F6" s="151">
        <v>24595</v>
      </c>
      <c r="G6" s="152"/>
      <c r="H6" s="153"/>
    </row>
    <row r="7" spans="1:8" x14ac:dyDescent="0.15">
      <c r="A7" s="134" t="s">
        <v>519</v>
      </c>
      <c r="B7" s="139"/>
      <c r="C7" s="140"/>
      <c r="D7" s="141">
        <v>27887</v>
      </c>
      <c r="E7" s="142"/>
      <c r="F7" s="143">
        <v>43423</v>
      </c>
      <c r="G7" s="144"/>
      <c r="H7" s="145"/>
    </row>
    <row r="8" spans="1:8" x14ac:dyDescent="0.15">
      <c r="A8" s="146"/>
      <c r="B8" s="147"/>
      <c r="C8" s="148"/>
      <c r="D8" s="149">
        <v>19284</v>
      </c>
      <c r="E8" s="150"/>
      <c r="F8" s="151">
        <v>22207</v>
      </c>
      <c r="G8" s="152"/>
      <c r="H8" s="153"/>
    </row>
    <row r="9" spans="1:8" x14ac:dyDescent="0.15">
      <c r="A9" s="134" t="s">
        <v>520</v>
      </c>
      <c r="B9" s="139"/>
      <c r="C9" s="140"/>
      <c r="D9" s="141">
        <v>36003</v>
      </c>
      <c r="E9" s="142"/>
      <c r="F9" s="143">
        <v>45265</v>
      </c>
      <c r="G9" s="144"/>
      <c r="H9" s="145"/>
    </row>
    <row r="10" spans="1:8" x14ac:dyDescent="0.15">
      <c r="A10" s="146"/>
      <c r="B10" s="147"/>
      <c r="C10" s="148"/>
      <c r="D10" s="149">
        <v>25529</v>
      </c>
      <c r="E10" s="150"/>
      <c r="F10" s="151">
        <v>22600</v>
      </c>
      <c r="G10" s="152"/>
      <c r="H10" s="153"/>
    </row>
    <row r="11" spans="1:8" x14ac:dyDescent="0.15">
      <c r="A11" s="134" t="s">
        <v>521</v>
      </c>
      <c r="B11" s="139"/>
      <c r="C11" s="140"/>
      <c r="D11" s="141">
        <v>98243</v>
      </c>
      <c r="E11" s="142"/>
      <c r="F11" s="143">
        <v>54621</v>
      </c>
      <c r="G11" s="144"/>
      <c r="H11" s="145"/>
    </row>
    <row r="12" spans="1:8" x14ac:dyDescent="0.15">
      <c r="A12" s="146"/>
      <c r="B12" s="147"/>
      <c r="C12" s="154"/>
      <c r="D12" s="149">
        <v>46453</v>
      </c>
      <c r="E12" s="150"/>
      <c r="F12" s="151">
        <v>30892</v>
      </c>
      <c r="G12" s="152"/>
      <c r="H12" s="153"/>
    </row>
    <row r="13" spans="1:8" x14ac:dyDescent="0.15">
      <c r="A13" s="134"/>
      <c r="B13" s="139"/>
      <c r="C13" s="140"/>
      <c r="D13" s="141">
        <v>41211</v>
      </c>
      <c r="E13" s="142"/>
      <c r="F13" s="143">
        <v>48508</v>
      </c>
      <c r="G13" s="155"/>
      <c r="H13" s="145"/>
    </row>
    <row r="14" spans="1:8" x14ac:dyDescent="0.15">
      <c r="A14" s="146"/>
      <c r="B14" s="147"/>
      <c r="C14" s="148"/>
      <c r="D14" s="149">
        <v>23872</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3.77</v>
      </c>
      <c r="C19" s="156">
        <f>ROUND(VALUE(SUBSTITUTE(実質収支比率等に係る経年分析!G$48,"▲","-")),2)</f>
        <v>6.41</v>
      </c>
      <c r="D19" s="156">
        <f>ROUND(VALUE(SUBSTITUTE(実質収支比率等に係る経年分析!H$48,"▲","-")),2)</f>
        <v>6.72</v>
      </c>
      <c r="E19" s="156">
        <f>ROUND(VALUE(SUBSTITUTE(実質収支比率等に係る経年分析!I$48,"▲","-")),2)</f>
        <v>5.7</v>
      </c>
      <c r="F19" s="156">
        <f>ROUND(VALUE(SUBSTITUTE(実質収支比率等に係る経年分析!J$48,"▲","-")),2)</f>
        <v>5.84</v>
      </c>
    </row>
    <row r="20" spans="1:11" x14ac:dyDescent="0.15">
      <c r="A20" s="156" t="s">
        <v>53</v>
      </c>
      <c r="B20" s="156">
        <f>ROUND(VALUE(SUBSTITUTE(実質収支比率等に係る経年分析!F$47,"▲","-")),2)</f>
        <v>12.75</v>
      </c>
      <c r="C20" s="156">
        <f>ROUND(VALUE(SUBSTITUTE(実質収支比率等に係る経年分析!G$47,"▲","-")),2)</f>
        <v>16.89</v>
      </c>
      <c r="D20" s="156">
        <f>ROUND(VALUE(SUBSTITUTE(実質収支比率等に係る経年分析!H$47,"▲","-")),2)</f>
        <v>18.96</v>
      </c>
      <c r="E20" s="156">
        <f>ROUND(VALUE(SUBSTITUTE(実質収支比率等に係る経年分析!I$47,"▲","-")),2)</f>
        <v>18.829999999999998</v>
      </c>
      <c r="F20" s="156">
        <f>ROUND(VALUE(SUBSTITUTE(実質収支比率等に係る経年分析!J$47,"▲","-")),2)</f>
        <v>18.399999999999999</v>
      </c>
    </row>
    <row r="21" spans="1:11" x14ac:dyDescent="0.15">
      <c r="A21" s="156" t="s">
        <v>54</v>
      </c>
      <c r="B21" s="156">
        <f>IF(ISNUMBER(VALUE(SUBSTITUTE(実質収支比率等に係る経年分析!F$49,"▲","-"))),ROUND(VALUE(SUBSTITUTE(実質収支比率等に係る経年分析!F$49,"▲","-")),2),NA())</f>
        <v>-2.29</v>
      </c>
      <c r="C21" s="156">
        <f>IF(ISNUMBER(VALUE(SUBSTITUTE(実質収支比率等に係る経年分析!G$49,"▲","-"))),ROUND(VALUE(SUBSTITUTE(実質収支比率等に係る経年分析!G$49,"▲","-")),2),NA())</f>
        <v>4.8899999999999997</v>
      </c>
      <c r="D21" s="156">
        <f>IF(ISNUMBER(VALUE(SUBSTITUTE(実質収支比率等に係る経年分析!H$49,"▲","-"))),ROUND(VALUE(SUBSTITUTE(実質収支比率等に係る経年分析!H$49,"▲","-")),2),NA())</f>
        <v>-4.26</v>
      </c>
      <c r="E21" s="156">
        <f>IF(ISNUMBER(VALUE(SUBSTITUTE(実質収支比率等に係る経年分析!I$49,"▲","-"))),ROUND(VALUE(SUBSTITUTE(実質収支比率等に係る経年分析!I$49,"▲","-")),2),NA())</f>
        <v>-6.63</v>
      </c>
      <c r="F21" s="156">
        <f>IF(ISNUMBER(VALUE(SUBSTITUTE(実質収支比率等に係る経年分析!J$49,"▲","-"))),ROUND(VALUE(SUBSTITUTE(実質収支比率等に係る経年分析!J$49,"▲","-")),2),NA())</f>
        <v>-4.4000000000000004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0.27</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0.55000000000000004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1.1299999999999999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2.36</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2.5299999999999998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6.71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5.84</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19.399999999999999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17.88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17.27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17.37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806</v>
      </c>
      <c r="E42" s="158"/>
      <c r="F42" s="158"/>
      <c r="G42" s="158">
        <f>'実質公債費比率（分子）の構造'!L$52</f>
        <v>831</v>
      </c>
      <c r="H42" s="158"/>
      <c r="I42" s="158"/>
      <c r="J42" s="158">
        <f>'実質公債費比率（分子）の構造'!M$52</f>
        <v>820</v>
      </c>
      <c r="K42" s="158"/>
      <c r="L42" s="158"/>
      <c r="M42" s="158">
        <f>'実質公債費比率（分子）の構造'!N$52</f>
        <v>822</v>
      </c>
      <c r="N42" s="158"/>
      <c r="O42" s="158"/>
      <c r="P42" s="158">
        <f>'実質公債費比率（分子）の構造'!O$52</f>
        <v>799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1</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25</v>
      </c>
      <c r="C45" s="158"/>
      <c r="D45" s="158"/>
      <c r="E45" s="158">
        <f>'実質公債費比率（分子）の構造'!L$49</f>
        <v>37</v>
      </c>
      <c r="F45" s="158"/>
      <c r="G45" s="158"/>
      <c r="H45" s="158">
        <f>'実質公債費比率（分子）の構造'!M$49</f>
        <v>37</v>
      </c>
      <c r="I45" s="158"/>
      <c r="J45" s="158"/>
      <c r="K45" s="158">
        <f>'実質公債費比率（分子）の構造'!N$49</f>
        <v>38</v>
      </c>
      <c r="L45" s="158"/>
      <c r="M45" s="158"/>
      <c r="N45" s="158">
        <f>'実質公債費比率（分子）の構造'!O$49</f>
        <v>38</v>
      </c>
      <c r="O45" s="158"/>
      <c r="P45" s="158"/>
    </row>
    <row r="46" spans="1:16" x14ac:dyDescent="0.15">
      <c r="A46" s="158" t="s">
        <v>64</v>
      </c>
      <c r="B46" s="158">
        <f>'実質公債費比率（分子）の構造'!K$48</f>
        <v>232</v>
      </c>
      <c r="C46" s="158"/>
      <c r="D46" s="158"/>
      <c r="E46" s="158">
        <f>'実質公債費比率（分子）の構造'!L$48</f>
        <v>211</v>
      </c>
      <c r="F46" s="158"/>
      <c r="G46" s="158"/>
      <c r="H46" s="158">
        <f>'実質公債費比率（分子）の構造'!M$48</f>
        <v>215</v>
      </c>
      <c r="I46" s="158"/>
      <c r="J46" s="158"/>
      <c r="K46" s="158">
        <f>'実質公債費比率（分子）の構造'!N$48</f>
        <v>201</v>
      </c>
      <c r="L46" s="158"/>
      <c r="M46" s="158"/>
      <c r="N46" s="158">
        <f>'実質公債費比率（分子）の構造'!O$48</f>
        <v>222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989</v>
      </c>
      <c r="C49" s="158"/>
      <c r="D49" s="158"/>
      <c r="E49" s="158">
        <f>'実質公債費比率（分子）の構造'!L$45</f>
        <v>976</v>
      </c>
      <c r="F49" s="158"/>
      <c r="G49" s="158"/>
      <c r="H49" s="158">
        <f>'実質公債費比率（分子）の構造'!M$45</f>
        <v>886</v>
      </c>
      <c r="I49" s="158"/>
      <c r="J49" s="158"/>
      <c r="K49" s="158">
        <f>'実質公債費比率（分子）の構造'!N$45</f>
        <v>841</v>
      </c>
      <c r="L49" s="158"/>
      <c r="M49" s="158"/>
      <c r="N49" s="158">
        <f>'実質公債費比率（分子）の構造'!O$45</f>
        <v>810</v>
      </c>
      <c r="O49" s="158"/>
      <c r="P49" s="158"/>
    </row>
    <row r="50" spans="1:16" x14ac:dyDescent="0.15">
      <c r="A50" s="158" t="s">
        <v>67</v>
      </c>
      <c r="B50" s="158" t="e">
        <f>NA()</f>
        <v>#N/A</v>
      </c>
      <c r="C50" s="158">
        <f>IF(ISNUMBER('実質公債費比率（分子）の構造'!K$53),'実質公債費比率（分子）の構造'!K$53,NA())</f>
        <v>440</v>
      </c>
      <c r="D50" s="158" t="e">
        <f>NA()</f>
        <v>#N/A</v>
      </c>
      <c r="E50" s="158" t="e">
        <f>NA()</f>
        <v>#N/A</v>
      </c>
      <c r="F50" s="158">
        <f>IF(ISNUMBER('実質公債費比率（分子）の構造'!L$53),'実質公債費比率（分子）の構造'!L$53,NA())</f>
        <v>393</v>
      </c>
      <c r="G50" s="158" t="e">
        <f>NA()</f>
        <v>#N/A</v>
      </c>
      <c r="H50" s="158" t="e">
        <f>NA()</f>
        <v>#N/A</v>
      </c>
      <c r="I50" s="158">
        <f>IF(ISNUMBER('実質公債費比率（分子）の構造'!M$53),'実質公債費比率（分子）の構造'!M$53,NA())</f>
        <v>318</v>
      </c>
      <c r="J50" s="158" t="e">
        <f>NA()</f>
        <v>#N/A</v>
      </c>
      <c r="K50" s="158" t="e">
        <f>NA()</f>
        <v>#N/A</v>
      </c>
      <c r="L50" s="158">
        <f>IF(ISNUMBER('実質公債費比率（分子）の構造'!N$53),'実質公債費比率（分子）の構造'!N$53,NA())</f>
        <v>258</v>
      </c>
      <c r="M50" s="158" t="e">
        <f>NA()</f>
        <v>#N/A</v>
      </c>
      <c r="N50" s="158" t="e">
        <f>NA()</f>
        <v>#N/A</v>
      </c>
      <c r="O50" s="158">
        <f>IF(ISNUMBER('実質公債費比率（分子）の構造'!O$53),'実質公債費比率（分子）の構造'!O$53,NA())</f>
        <v>272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9170</v>
      </c>
      <c r="E56" s="157"/>
      <c r="F56" s="157"/>
      <c r="G56" s="157">
        <f>'将来負担比率（分子）の構造'!J$52</f>
        <v>9060</v>
      </c>
      <c r="H56" s="157"/>
      <c r="I56" s="157"/>
      <c r="J56" s="157">
        <f>'将来負担比率（分子）の構造'!K$52</f>
        <v>8690</v>
      </c>
      <c r="K56" s="157"/>
      <c r="L56" s="157"/>
      <c r="M56" s="157">
        <f>'将来負担比率（分子）の構造'!L$52</f>
        <v>8887</v>
      </c>
      <c r="N56" s="157"/>
      <c r="O56" s="157"/>
      <c r="P56" s="157">
        <f>'将来負担比率（分子）の構造'!M$52</f>
        <v>8469</v>
      </c>
    </row>
    <row r="57" spans="1:16" x14ac:dyDescent="0.15">
      <c r="A57" s="157" t="s">
        <v>42</v>
      </c>
      <c r="B57" s="157"/>
      <c r="C57" s="157"/>
      <c r="D57" s="157">
        <f>'将来負担比率（分子）の構造'!I$51</f>
        <v>1981</v>
      </c>
      <c r="E57" s="157"/>
      <c r="F57" s="157"/>
      <c r="G57" s="157">
        <f>'将来負担比率（分子）の構造'!J$51</f>
        <v>1876</v>
      </c>
      <c r="H57" s="157"/>
      <c r="I57" s="157"/>
      <c r="J57" s="157">
        <f>'将来負担比率（分子）の構造'!K$51</f>
        <v>1779</v>
      </c>
      <c r="K57" s="157"/>
      <c r="L57" s="157"/>
      <c r="M57" s="157">
        <f>'将来負担比率（分子）の構造'!L$51</f>
        <v>1783</v>
      </c>
      <c r="N57" s="157"/>
      <c r="O57" s="157"/>
      <c r="P57" s="157">
        <f>'将来負担比率（分子）の構造'!M$51</f>
        <v>1651</v>
      </c>
    </row>
    <row r="58" spans="1:16" x14ac:dyDescent="0.15">
      <c r="A58" s="157" t="s">
        <v>41</v>
      </c>
      <c r="B58" s="157"/>
      <c r="C58" s="157"/>
      <c r="D58" s="157">
        <f>'将来負担比率（分子）の構造'!I$50</f>
        <v>2034</v>
      </c>
      <c r="E58" s="157"/>
      <c r="F58" s="157"/>
      <c r="G58" s="157">
        <f>'将来負担比率（分子）の構造'!J$50</f>
        <v>2385</v>
      </c>
      <c r="H58" s="157"/>
      <c r="I58" s="157"/>
      <c r="J58" s="157">
        <f>'将来負担比率（分子）の構造'!K$50</f>
        <v>2580</v>
      </c>
      <c r="K58" s="157"/>
      <c r="L58" s="157"/>
      <c r="M58" s="157">
        <f>'将来負担比率（分子）の構造'!L$50</f>
        <v>2638</v>
      </c>
      <c r="N58" s="157"/>
      <c r="O58" s="157"/>
      <c r="P58" s="157">
        <f>'将来負担比率（分子）の構造'!M$50</f>
        <v>2468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2367</v>
      </c>
      <c r="C62" s="157"/>
      <c r="D62" s="157"/>
      <c r="E62" s="157">
        <f>'将来負担比率（分子）の構造'!J$45</f>
        <v>2448</v>
      </c>
      <c r="F62" s="157"/>
      <c r="G62" s="157"/>
      <c r="H62" s="157">
        <f>'将来負担比率（分子）の構造'!K$45</f>
        <v>2418</v>
      </c>
      <c r="I62" s="157"/>
      <c r="J62" s="157"/>
      <c r="K62" s="157">
        <f>'将来負担比率（分子）の構造'!L$45</f>
        <v>2365</v>
      </c>
      <c r="L62" s="157"/>
      <c r="M62" s="157"/>
      <c r="N62" s="157">
        <f>'将来負担比率（分子）の構造'!M$45</f>
        <v>1828</v>
      </c>
      <c r="O62" s="157"/>
      <c r="P62" s="157"/>
    </row>
    <row r="63" spans="1:16" x14ac:dyDescent="0.15">
      <c r="A63" s="157" t="s">
        <v>34</v>
      </c>
      <c r="B63" s="157">
        <f>'将来負担比率（分子）の構造'!I$44</f>
        <v>404</v>
      </c>
      <c r="C63" s="157"/>
      <c r="D63" s="157"/>
      <c r="E63" s="157">
        <f>'将来負担比率（分子）の構造'!J$44</f>
        <v>398</v>
      </c>
      <c r="F63" s="157"/>
      <c r="G63" s="157"/>
      <c r="H63" s="157">
        <f>'将来負担比率（分子）の構造'!K$44</f>
        <v>371</v>
      </c>
      <c r="I63" s="157"/>
      <c r="J63" s="157"/>
      <c r="K63" s="157">
        <f>'将来負担比率（分子）の構造'!L$44</f>
        <v>394</v>
      </c>
      <c r="L63" s="157"/>
      <c r="M63" s="157"/>
      <c r="N63" s="157">
        <f>'将来負担比率（分子）の構造'!M$44</f>
        <v>388</v>
      </c>
      <c r="O63" s="157"/>
      <c r="P63" s="157"/>
    </row>
    <row r="64" spans="1:16" x14ac:dyDescent="0.15">
      <c r="A64" s="157" t="s">
        <v>33</v>
      </c>
      <c r="B64" s="157">
        <f>'将来負担比率（分子）の構造'!I$43</f>
        <v>3696</v>
      </c>
      <c r="C64" s="157"/>
      <c r="D64" s="157"/>
      <c r="E64" s="157">
        <f>'将来負担比率（分子）の構造'!J$43</f>
        <v>3710</v>
      </c>
      <c r="F64" s="157"/>
      <c r="G64" s="157"/>
      <c r="H64" s="157">
        <f>'将来負担比率（分子）の構造'!K$43</f>
        <v>3725</v>
      </c>
      <c r="I64" s="157"/>
      <c r="J64" s="157"/>
      <c r="K64" s="157">
        <f>'将来負担比率（分子）の構造'!L$43</f>
        <v>3470</v>
      </c>
      <c r="L64" s="157"/>
      <c r="M64" s="157"/>
      <c r="N64" s="157">
        <f>'将来負担比率（分子）の構造'!M$43</f>
        <v>3438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9122</v>
      </c>
      <c r="C66" s="157"/>
      <c r="D66" s="157"/>
      <c r="E66" s="157">
        <f>'将来負担比率（分子）の構造'!J$41</f>
        <v>8673</v>
      </c>
      <c r="F66" s="157"/>
      <c r="G66" s="157"/>
      <c r="H66" s="157">
        <f>'将来負担比率（分子）の構造'!K$41</f>
        <v>8239</v>
      </c>
      <c r="I66" s="157"/>
      <c r="J66" s="157"/>
      <c r="K66" s="157">
        <f>'将来負担比率（分子）の構造'!L$41</f>
        <v>8023</v>
      </c>
      <c r="L66" s="157"/>
      <c r="M66" s="157"/>
      <c r="N66" s="157">
        <f>'将来負担比率（分子）の構造'!M$41</f>
        <v>8632</v>
      </c>
      <c r="O66" s="157"/>
      <c r="P66" s="157"/>
    </row>
    <row r="67" spans="1:16" x14ac:dyDescent="0.15">
      <c r="A67" s="157" t="s">
        <v>71</v>
      </c>
      <c r="B67" s="157" t="e">
        <f>NA()</f>
        <v>#N/A</v>
      </c>
      <c r="C67" s="157">
        <f>IF(ISNUMBER('将来負担比率（分子）の構造'!I$53), IF('将来負担比率（分子）の構造'!I$53 &lt; 0, 0, '将来負担比率（分子）の構造'!I$53), NA())</f>
        <v>2403</v>
      </c>
      <c r="D67" s="157" t="e">
        <f>NA()</f>
        <v>#N/A</v>
      </c>
      <c r="E67" s="157" t="e">
        <f>NA()</f>
        <v>#N/A</v>
      </c>
      <c r="F67" s="157">
        <f>IF(ISNUMBER('将来負担比率（分子）の構造'!J$53), IF('将来負担比率（分子）の構造'!J$53 &lt; 0, 0, '将来負担比率（分子）の構造'!J$53), NA())</f>
        <v>1907</v>
      </c>
      <c r="G67" s="157" t="e">
        <f>NA()</f>
        <v>#N/A</v>
      </c>
      <c r="H67" s="157" t="e">
        <f>NA()</f>
        <v>#N/A</v>
      </c>
      <c r="I67" s="157">
        <f>IF(ISNUMBER('将来負担比率（分子）の構造'!K$53), IF('将来負担比率（分子）の構造'!K$53 &lt; 0, 0, '将来負担比率（分子）の構造'!K$53), NA())</f>
        <v>1704</v>
      </c>
      <c r="J67" s="157" t="e">
        <f>NA()</f>
        <v>#N/A</v>
      </c>
      <c r="K67" s="157" t="e">
        <f>NA()</f>
        <v>#N/A</v>
      </c>
      <c r="L67" s="157">
        <f>IF(ISNUMBER('将来負担比率（分子）の構造'!L$53), IF('将来負担比率（分子）の構造'!L$53 &lt; 0, 0, '将来負担比率（分子）の構造'!L$53), NA())</f>
        <v>944</v>
      </c>
      <c r="M67" s="157" t="e">
        <f>NA()</f>
        <v>#N/A</v>
      </c>
      <c r="N67" s="157" t="e">
        <f>NA()</f>
        <v>#N/A</v>
      </c>
      <c r="O67" s="157">
        <f>IF(ISNUMBER('将来負担比率（分子）の構造'!M$53), IF('将来負担比率（分子）の構造'!M$53 &lt; 0, 0, '将来負担比率（分子）の構造'!M$53), NA())</f>
        <v>1698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1273</v>
      </c>
      <c r="C72" s="161">
        <f>基金残高に係る経年分析!G55</f>
        <v>1283</v>
      </c>
      <c r="D72" s="161">
        <f>基金残高に係る経年分析!H55</f>
        <v>1286</v>
      </c>
    </row>
    <row r="73" spans="1:16" x14ac:dyDescent="0.15">
      <c r="A73" s="160" t="s">
        <v>74</v>
      </c>
      <c r="B73" s="161">
        <f>基金残高に係る経年分析!F56</f>
        <v>2</v>
      </c>
      <c r="C73" s="161">
        <f>基金残高に係る経年分析!G56</f>
        <v>39</v>
      </c>
      <c r="D73" s="161">
        <f>基金残高に係る経年分析!H56</f>
        <v>68</v>
      </c>
    </row>
    <row r="74" spans="1:16" x14ac:dyDescent="0.15">
      <c r="A74" s="160" t="s">
        <v>75</v>
      </c>
      <c r="B74" s="161">
        <f>基金残高に係る経年分析!F57</f>
        <v>538</v>
      </c>
      <c r="C74" s="161">
        <f>基金残高に係る経年分析!G57</f>
        <v>667</v>
      </c>
      <c r="D74" s="161">
        <f>基金残高に係る経年分析!H57</f>
        <v>712</v>
      </c>
    </row>
  </sheetData>
  <sheetProtection algorithmName="SHA-512" hashValue="UtNb7KPpHW3MLbIsglHeMA5pcNU8mqq8f1LDEo361MKxsDJGVtnSsMn8x12H2bbnPkijtgvWXIAHa/g7kj+07g==" saltValue="nPkfW5WqMrdWpyQ+/iWi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1"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3430801</v>
      </c>
      <c r="S5" s="661"/>
      <c r="T5" s="661"/>
      <c r="U5" s="661"/>
      <c r="V5" s="661"/>
      <c r="W5" s="661"/>
      <c r="X5" s="661"/>
      <c r="Y5" s="689"/>
      <c r="Z5" s="702">
        <v>27.1</v>
      </c>
      <c r="AA5" s="702"/>
      <c r="AB5" s="702"/>
      <c r="AC5" s="702"/>
      <c r="AD5" s="703">
        <v>3298211</v>
      </c>
      <c r="AE5" s="703"/>
      <c r="AF5" s="703"/>
      <c r="AG5" s="703"/>
      <c r="AH5" s="703"/>
      <c r="AI5" s="703"/>
      <c r="AJ5" s="703"/>
      <c r="AK5" s="703"/>
      <c r="AL5" s="690">
        <v>46.5</v>
      </c>
      <c r="AM5" s="673"/>
      <c r="AN5" s="673"/>
      <c r="AO5" s="691"/>
      <c r="AP5" s="663" t="s">
        <v>216</v>
      </c>
      <c r="AQ5" s="664"/>
      <c r="AR5" s="664"/>
      <c r="AS5" s="664"/>
      <c r="AT5" s="664"/>
      <c r="AU5" s="664"/>
      <c r="AV5" s="664"/>
      <c r="AW5" s="664"/>
      <c r="AX5" s="664"/>
      <c r="AY5" s="664"/>
      <c r="AZ5" s="664"/>
      <c r="BA5" s="664"/>
      <c r="BB5" s="664"/>
      <c r="BC5" s="664"/>
      <c r="BD5" s="664"/>
      <c r="BE5" s="664"/>
      <c r="BF5" s="665"/>
      <c r="BG5" s="614">
        <v>3298211</v>
      </c>
      <c r="BH5" s="615"/>
      <c r="BI5" s="615"/>
      <c r="BJ5" s="615"/>
      <c r="BK5" s="615"/>
      <c r="BL5" s="615"/>
      <c r="BM5" s="615"/>
      <c r="BN5" s="616"/>
      <c r="BO5" s="650">
        <v>96.1</v>
      </c>
      <c r="BP5" s="650"/>
      <c r="BQ5" s="650"/>
      <c r="BR5" s="650"/>
      <c r="BS5" s="651" t="s">
        <v>121</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11" t="s">
        <v>220</v>
      </c>
      <c r="C6" s="612"/>
      <c r="D6" s="612"/>
      <c r="E6" s="612"/>
      <c r="F6" s="612"/>
      <c r="G6" s="612"/>
      <c r="H6" s="612"/>
      <c r="I6" s="612"/>
      <c r="J6" s="612"/>
      <c r="K6" s="612"/>
      <c r="L6" s="612"/>
      <c r="M6" s="612"/>
      <c r="N6" s="612"/>
      <c r="O6" s="612"/>
      <c r="P6" s="612"/>
      <c r="Q6" s="613"/>
      <c r="R6" s="614">
        <v>121548</v>
      </c>
      <c r="S6" s="615"/>
      <c r="T6" s="615"/>
      <c r="U6" s="615"/>
      <c r="V6" s="615"/>
      <c r="W6" s="615"/>
      <c r="X6" s="615"/>
      <c r="Y6" s="616"/>
      <c r="Z6" s="650">
        <v>1</v>
      </c>
      <c r="AA6" s="650"/>
      <c r="AB6" s="650"/>
      <c r="AC6" s="650"/>
      <c r="AD6" s="651">
        <v>121548</v>
      </c>
      <c r="AE6" s="651"/>
      <c r="AF6" s="651"/>
      <c r="AG6" s="651"/>
      <c r="AH6" s="651"/>
      <c r="AI6" s="651"/>
      <c r="AJ6" s="651"/>
      <c r="AK6" s="651"/>
      <c r="AL6" s="617">
        <v>1.7</v>
      </c>
      <c r="AM6" s="618"/>
      <c r="AN6" s="618"/>
      <c r="AO6" s="652"/>
      <c r="AP6" s="611" t="s">
        <v>221</v>
      </c>
      <c r="AQ6" s="612"/>
      <c r="AR6" s="612"/>
      <c r="AS6" s="612"/>
      <c r="AT6" s="612"/>
      <c r="AU6" s="612"/>
      <c r="AV6" s="612"/>
      <c r="AW6" s="612"/>
      <c r="AX6" s="612"/>
      <c r="AY6" s="612"/>
      <c r="AZ6" s="612"/>
      <c r="BA6" s="612"/>
      <c r="BB6" s="612"/>
      <c r="BC6" s="612"/>
      <c r="BD6" s="612"/>
      <c r="BE6" s="612"/>
      <c r="BF6" s="613"/>
      <c r="BG6" s="614">
        <v>3298211</v>
      </c>
      <c r="BH6" s="615"/>
      <c r="BI6" s="615"/>
      <c r="BJ6" s="615"/>
      <c r="BK6" s="615"/>
      <c r="BL6" s="615"/>
      <c r="BM6" s="615"/>
      <c r="BN6" s="616"/>
      <c r="BO6" s="650">
        <v>96.1</v>
      </c>
      <c r="BP6" s="650"/>
      <c r="BQ6" s="650"/>
      <c r="BR6" s="650"/>
      <c r="BS6" s="651" t="s">
        <v>121</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117817</v>
      </c>
      <c r="CS6" s="615"/>
      <c r="CT6" s="615"/>
      <c r="CU6" s="615"/>
      <c r="CV6" s="615"/>
      <c r="CW6" s="615"/>
      <c r="CX6" s="615"/>
      <c r="CY6" s="616"/>
      <c r="CZ6" s="690">
        <v>1</v>
      </c>
      <c r="DA6" s="673"/>
      <c r="DB6" s="673"/>
      <c r="DC6" s="692"/>
      <c r="DD6" s="620" t="s">
        <v>121</v>
      </c>
      <c r="DE6" s="615"/>
      <c r="DF6" s="615"/>
      <c r="DG6" s="615"/>
      <c r="DH6" s="615"/>
      <c r="DI6" s="615"/>
      <c r="DJ6" s="615"/>
      <c r="DK6" s="615"/>
      <c r="DL6" s="615"/>
      <c r="DM6" s="615"/>
      <c r="DN6" s="615"/>
      <c r="DO6" s="615"/>
      <c r="DP6" s="616"/>
      <c r="DQ6" s="620">
        <v>117817</v>
      </c>
      <c r="DR6" s="615"/>
      <c r="DS6" s="615"/>
      <c r="DT6" s="615"/>
      <c r="DU6" s="615"/>
      <c r="DV6" s="615"/>
      <c r="DW6" s="615"/>
      <c r="DX6" s="615"/>
      <c r="DY6" s="615"/>
      <c r="DZ6" s="615"/>
      <c r="EA6" s="615"/>
      <c r="EB6" s="615"/>
      <c r="EC6" s="649"/>
    </row>
    <row r="7" spans="2:143" ht="11.25" customHeight="1" x14ac:dyDescent="0.15">
      <c r="B7" s="611" t="s">
        <v>223</v>
      </c>
      <c r="C7" s="612"/>
      <c r="D7" s="612"/>
      <c r="E7" s="612"/>
      <c r="F7" s="612"/>
      <c r="G7" s="612"/>
      <c r="H7" s="612"/>
      <c r="I7" s="612"/>
      <c r="J7" s="612"/>
      <c r="K7" s="612"/>
      <c r="L7" s="612"/>
      <c r="M7" s="612"/>
      <c r="N7" s="612"/>
      <c r="O7" s="612"/>
      <c r="P7" s="612"/>
      <c r="Q7" s="613"/>
      <c r="R7" s="614">
        <v>1572</v>
      </c>
      <c r="S7" s="615"/>
      <c r="T7" s="615"/>
      <c r="U7" s="615"/>
      <c r="V7" s="615"/>
      <c r="W7" s="615"/>
      <c r="X7" s="615"/>
      <c r="Y7" s="616"/>
      <c r="Z7" s="650">
        <v>0</v>
      </c>
      <c r="AA7" s="650"/>
      <c r="AB7" s="650"/>
      <c r="AC7" s="650"/>
      <c r="AD7" s="651">
        <v>1572</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1388726</v>
      </c>
      <c r="BH7" s="615"/>
      <c r="BI7" s="615"/>
      <c r="BJ7" s="615"/>
      <c r="BK7" s="615"/>
      <c r="BL7" s="615"/>
      <c r="BM7" s="615"/>
      <c r="BN7" s="616"/>
      <c r="BO7" s="650">
        <v>40.5</v>
      </c>
      <c r="BP7" s="650"/>
      <c r="BQ7" s="650"/>
      <c r="BR7" s="650"/>
      <c r="BS7" s="651" t="s">
        <v>121</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1350277</v>
      </c>
      <c r="CS7" s="615"/>
      <c r="CT7" s="615"/>
      <c r="CU7" s="615"/>
      <c r="CV7" s="615"/>
      <c r="CW7" s="615"/>
      <c r="CX7" s="615"/>
      <c r="CY7" s="616"/>
      <c r="CZ7" s="650">
        <v>11</v>
      </c>
      <c r="DA7" s="650"/>
      <c r="DB7" s="650"/>
      <c r="DC7" s="650"/>
      <c r="DD7" s="620">
        <v>36181</v>
      </c>
      <c r="DE7" s="615"/>
      <c r="DF7" s="615"/>
      <c r="DG7" s="615"/>
      <c r="DH7" s="615"/>
      <c r="DI7" s="615"/>
      <c r="DJ7" s="615"/>
      <c r="DK7" s="615"/>
      <c r="DL7" s="615"/>
      <c r="DM7" s="615"/>
      <c r="DN7" s="615"/>
      <c r="DO7" s="615"/>
      <c r="DP7" s="616"/>
      <c r="DQ7" s="620">
        <v>1143435</v>
      </c>
      <c r="DR7" s="615"/>
      <c r="DS7" s="615"/>
      <c r="DT7" s="615"/>
      <c r="DU7" s="615"/>
      <c r="DV7" s="615"/>
      <c r="DW7" s="615"/>
      <c r="DX7" s="615"/>
      <c r="DY7" s="615"/>
      <c r="DZ7" s="615"/>
      <c r="EA7" s="615"/>
      <c r="EB7" s="615"/>
      <c r="EC7" s="649"/>
    </row>
    <row r="8" spans="2:143" ht="11.25" customHeight="1" x14ac:dyDescent="0.15">
      <c r="B8" s="611" t="s">
        <v>226</v>
      </c>
      <c r="C8" s="612"/>
      <c r="D8" s="612"/>
      <c r="E8" s="612"/>
      <c r="F8" s="612"/>
      <c r="G8" s="612"/>
      <c r="H8" s="612"/>
      <c r="I8" s="612"/>
      <c r="J8" s="612"/>
      <c r="K8" s="612"/>
      <c r="L8" s="612"/>
      <c r="M8" s="612"/>
      <c r="N8" s="612"/>
      <c r="O8" s="612"/>
      <c r="P8" s="612"/>
      <c r="Q8" s="613"/>
      <c r="R8" s="614">
        <v>29627</v>
      </c>
      <c r="S8" s="615"/>
      <c r="T8" s="615"/>
      <c r="U8" s="615"/>
      <c r="V8" s="615"/>
      <c r="W8" s="615"/>
      <c r="X8" s="615"/>
      <c r="Y8" s="616"/>
      <c r="Z8" s="650">
        <v>0.2</v>
      </c>
      <c r="AA8" s="650"/>
      <c r="AB8" s="650"/>
      <c r="AC8" s="650"/>
      <c r="AD8" s="651">
        <v>29627</v>
      </c>
      <c r="AE8" s="651"/>
      <c r="AF8" s="651"/>
      <c r="AG8" s="651"/>
      <c r="AH8" s="651"/>
      <c r="AI8" s="651"/>
      <c r="AJ8" s="651"/>
      <c r="AK8" s="651"/>
      <c r="AL8" s="617">
        <v>0.4</v>
      </c>
      <c r="AM8" s="618"/>
      <c r="AN8" s="618"/>
      <c r="AO8" s="652"/>
      <c r="AP8" s="611" t="s">
        <v>227</v>
      </c>
      <c r="AQ8" s="612"/>
      <c r="AR8" s="612"/>
      <c r="AS8" s="612"/>
      <c r="AT8" s="612"/>
      <c r="AU8" s="612"/>
      <c r="AV8" s="612"/>
      <c r="AW8" s="612"/>
      <c r="AX8" s="612"/>
      <c r="AY8" s="612"/>
      <c r="AZ8" s="612"/>
      <c r="BA8" s="612"/>
      <c r="BB8" s="612"/>
      <c r="BC8" s="612"/>
      <c r="BD8" s="612"/>
      <c r="BE8" s="612"/>
      <c r="BF8" s="613"/>
      <c r="BG8" s="614">
        <v>45628</v>
      </c>
      <c r="BH8" s="615"/>
      <c r="BI8" s="615"/>
      <c r="BJ8" s="615"/>
      <c r="BK8" s="615"/>
      <c r="BL8" s="615"/>
      <c r="BM8" s="615"/>
      <c r="BN8" s="616"/>
      <c r="BO8" s="650">
        <v>1.3</v>
      </c>
      <c r="BP8" s="650"/>
      <c r="BQ8" s="650"/>
      <c r="BR8" s="650"/>
      <c r="BS8" s="651" t="s">
        <v>121</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4230848</v>
      </c>
      <c r="CS8" s="615"/>
      <c r="CT8" s="615"/>
      <c r="CU8" s="615"/>
      <c r="CV8" s="615"/>
      <c r="CW8" s="615"/>
      <c r="CX8" s="615"/>
      <c r="CY8" s="616"/>
      <c r="CZ8" s="650">
        <v>34.6</v>
      </c>
      <c r="DA8" s="650"/>
      <c r="DB8" s="650"/>
      <c r="DC8" s="650"/>
      <c r="DD8" s="620">
        <v>76911</v>
      </c>
      <c r="DE8" s="615"/>
      <c r="DF8" s="615"/>
      <c r="DG8" s="615"/>
      <c r="DH8" s="615"/>
      <c r="DI8" s="615"/>
      <c r="DJ8" s="615"/>
      <c r="DK8" s="615"/>
      <c r="DL8" s="615"/>
      <c r="DM8" s="615"/>
      <c r="DN8" s="615"/>
      <c r="DO8" s="615"/>
      <c r="DP8" s="616"/>
      <c r="DQ8" s="620">
        <v>2562205</v>
      </c>
      <c r="DR8" s="615"/>
      <c r="DS8" s="615"/>
      <c r="DT8" s="615"/>
      <c r="DU8" s="615"/>
      <c r="DV8" s="615"/>
      <c r="DW8" s="615"/>
      <c r="DX8" s="615"/>
      <c r="DY8" s="615"/>
      <c r="DZ8" s="615"/>
      <c r="EA8" s="615"/>
      <c r="EB8" s="615"/>
      <c r="EC8" s="649"/>
    </row>
    <row r="9" spans="2:143" ht="11.25" customHeight="1" x14ac:dyDescent="0.15">
      <c r="B9" s="611" t="s">
        <v>229</v>
      </c>
      <c r="C9" s="612"/>
      <c r="D9" s="612"/>
      <c r="E9" s="612"/>
      <c r="F9" s="612"/>
      <c r="G9" s="612"/>
      <c r="H9" s="612"/>
      <c r="I9" s="612"/>
      <c r="J9" s="612"/>
      <c r="K9" s="612"/>
      <c r="L9" s="612"/>
      <c r="M9" s="612"/>
      <c r="N9" s="612"/>
      <c r="O9" s="612"/>
      <c r="P9" s="612"/>
      <c r="Q9" s="613"/>
      <c r="R9" s="614">
        <v>42347</v>
      </c>
      <c r="S9" s="615"/>
      <c r="T9" s="615"/>
      <c r="U9" s="615"/>
      <c r="V9" s="615"/>
      <c r="W9" s="615"/>
      <c r="X9" s="615"/>
      <c r="Y9" s="616"/>
      <c r="Z9" s="650">
        <v>0.3</v>
      </c>
      <c r="AA9" s="650"/>
      <c r="AB9" s="650"/>
      <c r="AC9" s="650"/>
      <c r="AD9" s="651">
        <v>42347</v>
      </c>
      <c r="AE9" s="651"/>
      <c r="AF9" s="651"/>
      <c r="AG9" s="651"/>
      <c r="AH9" s="651"/>
      <c r="AI9" s="651"/>
      <c r="AJ9" s="651"/>
      <c r="AK9" s="651"/>
      <c r="AL9" s="617">
        <v>0.6</v>
      </c>
      <c r="AM9" s="618"/>
      <c r="AN9" s="618"/>
      <c r="AO9" s="652"/>
      <c r="AP9" s="611" t="s">
        <v>230</v>
      </c>
      <c r="AQ9" s="612"/>
      <c r="AR9" s="612"/>
      <c r="AS9" s="612"/>
      <c r="AT9" s="612"/>
      <c r="AU9" s="612"/>
      <c r="AV9" s="612"/>
      <c r="AW9" s="612"/>
      <c r="AX9" s="612"/>
      <c r="AY9" s="612"/>
      <c r="AZ9" s="612"/>
      <c r="BA9" s="612"/>
      <c r="BB9" s="612"/>
      <c r="BC9" s="612"/>
      <c r="BD9" s="612"/>
      <c r="BE9" s="612"/>
      <c r="BF9" s="613"/>
      <c r="BG9" s="614">
        <v>1198700</v>
      </c>
      <c r="BH9" s="615"/>
      <c r="BI9" s="615"/>
      <c r="BJ9" s="615"/>
      <c r="BK9" s="615"/>
      <c r="BL9" s="615"/>
      <c r="BM9" s="615"/>
      <c r="BN9" s="616"/>
      <c r="BO9" s="650">
        <v>34.9</v>
      </c>
      <c r="BP9" s="650"/>
      <c r="BQ9" s="650"/>
      <c r="BR9" s="650"/>
      <c r="BS9" s="651" t="s">
        <v>121</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969537</v>
      </c>
      <c r="CS9" s="615"/>
      <c r="CT9" s="615"/>
      <c r="CU9" s="615"/>
      <c r="CV9" s="615"/>
      <c r="CW9" s="615"/>
      <c r="CX9" s="615"/>
      <c r="CY9" s="616"/>
      <c r="CZ9" s="650">
        <v>7.9</v>
      </c>
      <c r="DA9" s="650"/>
      <c r="DB9" s="650"/>
      <c r="DC9" s="650"/>
      <c r="DD9" s="620">
        <v>5120</v>
      </c>
      <c r="DE9" s="615"/>
      <c r="DF9" s="615"/>
      <c r="DG9" s="615"/>
      <c r="DH9" s="615"/>
      <c r="DI9" s="615"/>
      <c r="DJ9" s="615"/>
      <c r="DK9" s="615"/>
      <c r="DL9" s="615"/>
      <c r="DM9" s="615"/>
      <c r="DN9" s="615"/>
      <c r="DO9" s="615"/>
      <c r="DP9" s="616"/>
      <c r="DQ9" s="620">
        <v>886498</v>
      </c>
      <c r="DR9" s="615"/>
      <c r="DS9" s="615"/>
      <c r="DT9" s="615"/>
      <c r="DU9" s="615"/>
      <c r="DV9" s="615"/>
      <c r="DW9" s="615"/>
      <c r="DX9" s="615"/>
      <c r="DY9" s="615"/>
      <c r="DZ9" s="615"/>
      <c r="EA9" s="615"/>
      <c r="EB9" s="615"/>
      <c r="EC9" s="649"/>
    </row>
    <row r="10" spans="2:143" ht="11.25" customHeight="1" x14ac:dyDescent="0.15">
      <c r="B10" s="611" t="s">
        <v>232</v>
      </c>
      <c r="C10" s="612"/>
      <c r="D10" s="612"/>
      <c r="E10" s="612"/>
      <c r="F10" s="612"/>
      <c r="G10" s="612"/>
      <c r="H10" s="612"/>
      <c r="I10" s="612"/>
      <c r="J10" s="612"/>
      <c r="K10" s="612"/>
      <c r="L10" s="612"/>
      <c r="M10" s="612"/>
      <c r="N10" s="612"/>
      <c r="O10" s="612"/>
      <c r="P10" s="612"/>
      <c r="Q10" s="613"/>
      <c r="R10" s="614" t="s">
        <v>121</v>
      </c>
      <c r="S10" s="615"/>
      <c r="T10" s="615"/>
      <c r="U10" s="615"/>
      <c r="V10" s="615"/>
      <c r="W10" s="615"/>
      <c r="X10" s="615"/>
      <c r="Y10" s="616"/>
      <c r="Z10" s="650" t="s">
        <v>121</v>
      </c>
      <c r="AA10" s="650"/>
      <c r="AB10" s="650"/>
      <c r="AC10" s="650"/>
      <c r="AD10" s="651" t="s">
        <v>121</v>
      </c>
      <c r="AE10" s="651"/>
      <c r="AF10" s="651"/>
      <c r="AG10" s="651"/>
      <c r="AH10" s="651"/>
      <c r="AI10" s="651"/>
      <c r="AJ10" s="651"/>
      <c r="AK10" s="651"/>
      <c r="AL10" s="617" t="s">
        <v>121</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77129</v>
      </c>
      <c r="BH10" s="615"/>
      <c r="BI10" s="615"/>
      <c r="BJ10" s="615"/>
      <c r="BK10" s="615"/>
      <c r="BL10" s="615"/>
      <c r="BM10" s="615"/>
      <c r="BN10" s="616"/>
      <c r="BO10" s="650">
        <v>2.2000000000000002</v>
      </c>
      <c r="BP10" s="650"/>
      <c r="BQ10" s="650"/>
      <c r="BR10" s="650"/>
      <c r="BS10" s="651" t="s">
        <v>121</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v>275</v>
      </c>
      <c r="CS10" s="615"/>
      <c r="CT10" s="615"/>
      <c r="CU10" s="615"/>
      <c r="CV10" s="615"/>
      <c r="CW10" s="615"/>
      <c r="CX10" s="615"/>
      <c r="CY10" s="616"/>
      <c r="CZ10" s="650">
        <v>0</v>
      </c>
      <c r="DA10" s="650"/>
      <c r="DB10" s="650"/>
      <c r="DC10" s="650"/>
      <c r="DD10" s="620" t="s">
        <v>121</v>
      </c>
      <c r="DE10" s="615"/>
      <c r="DF10" s="615"/>
      <c r="DG10" s="615"/>
      <c r="DH10" s="615"/>
      <c r="DI10" s="615"/>
      <c r="DJ10" s="615"/>
      <c r="DK10" s="615"/>
      <c r="DL10" s="615"/>
      <c r="DM10" s="615"/>
      <c r="DN10" s="615"/>
      <c r="DO10" s="615"/>
      <c r="DP10" s="616"/>
      <c r="DQ10" s="620">
        <v>275</v>
      </c>
      <c r="DR10" s="615"/>
      <c r="DS10" s="615"/>
      <c r="DT10" s="615"/>
      <c r="DU10" s="615"/>
      <c r="DV10" s="615"/>
      <c r="DW10" s="615"/>
      <c r="DX10" s="615"/>
      <c r="DY10" s="615"/>
      <c r="DZ10" s="615"/>
      <c r="EA10" s="615"/>
      <c r="EB10" s="615"/>
      <c r="EC10" s="649"/>
    </row>
    <row r="11" spans="2:143" ht="11.25" customHeight="1" x14ac:dyDescent="0.15">
      <c r="B11" s="611" t="s">
        <v>235</v>
      </c>
      <c r="C11" s="612"/>
      <c r="D11" s="612"/>
      <c r="E11" s="612"/>
      <c r="F11" s="612"/>
      <c r="G11" s="612"/>
      <c r="H11" s="612"/>
      <c r="I11" s="612"/>
      <c r="J11" s="612"/>
      <c r="K11" s="612"/>
      <c r="L11" s="612"/>
      <c r="M11" s="612"/>
      <c r="N11" s="612"/>
      <c r="O11" s="612"/>
      <c r="P11" s="612"/>
      <c r="Q11" s="613"/>
      <c r="R11" s="614">
        <v>669184</v>
      </c>
      <c r="S11" s="615"/>
      <c r="T11" s="615"/>
      <c r="U11" s="615"/>
      <c r="V11" s="615"/>
      <c r="W11" s="615"/>
      <c r="X11" s="615"/>
      <c r="Y11" s="616"/>
      <c r="Z11" s="617">
        <v>5.3</v>
      </c>
      <c r="AA11" s="618"/>
      <c r="AB11" s="618"/>
      <c r="AC11" s="619"/>
      <c r="AD11" s="620">
        <v>669184</v>
      </c>
      <c r="AE11" s="615"/>
      <c r="AF11" s="615"/>
      <c r="AG11" s="615"/>
      <c r="AH11" s="615"/>
      <c r="AI11" s="615"/>
      <c r="AJ11" s="615"/>
      <c r="AK11" s="616"/>
      <c r="AL11" s="617">
        <v>9.4</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67269</v>
      </c>
      <c r="BH11" s="615"/>
      <c r="BI11" s="615"/>
      <c r="BJ11" s="615"/>
      <c r="BK11" s="615"/>
      <c r="BL11" s="615"/>
      <c r="BM11" s="615"/>
      <c r="BN11" s="616"/>
      <c r="BO11" s="650">
        <v>2</v>
      </c>
      <c r="BP11" s="650"/>
      <c r="BQ11" s="650"/>
      <c r="BR11" s="650"/>
      <c r="BS11" s="651" t="s">
        <v>121</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246871</v>
      </c>
      <c r="CS11" s="615"/>
      <c r="CT11" s="615"/>
      <c r="CU11" s="615"/>
      <c r="CV11" s="615"/>
      <c r="CW11" s="615"/>
      <c r="CX11" s="615"/>
      <c r="CY11" s="616"/>
      <c r="CZ11" s="650">
        <v>2</v>
      </c>
      <c r="DA11" s="650"/>
      <c r="DB11" s="650"/>
      <c r="DC11" s="650"/>
      <c r="DD11" s="620">
        <v>61359</v>
      </c>
      <c r="DE11" s="615"/>
      <c r="DF11" s="615"/>
      <c r="DG11" s="615"/>
      <c r="DH11" s="615"/>
      <c r="DI11" s="615"/>
      <c r="DJ11" s="615"/>
      <c r="DK11" s="615"/>
      <c r="DL11" s="615"/>
      <c r="DM11" s="615"/>
      <c r="DN11" s="615"/>
      <c r="DO11" s="615"/>
      <c r="DP11" s="616"/>
      <c r="DQ11" s="620">
        <v>181064</v>
      </c>
      <c r="DR11" s="615"/>
      <c r="DS11" s="615"/>
      <c r="DT11" s="615"/>
      <c r="DU11" s="615"/>
      <c r="DV11" s="615"/>
      <c r="DW11" s="615"/>
      <c r="DX11" s="615"/>
      <c r="DY11" s="615"/>
      <c r="DZ11" s="615"/>
      <c r="EA11" s="615"/>
      <c r="EB11" s="615"/>
      <c r="EC11" s="649"/>
    </row>
    <row r="12" spans="2:143" ht="11.25" customHeight="1" x14ac:dyDescent="0.15">
      <c r="B12" s="611" t="s">
        <v>238</v>
      </c>
      <c r="C12" s="612"/>
      <c r="D12" s="612"/>
      <c r="E12" s="612"/>
      <c r="F12" s="612"/>
      <c r="G12" s="612"/>
      <c r="H12" s="612"/>
      <c r="I12" s="612"/>
      <c r="J12" s="612"/>
      <c r="K12" s="612"/>
      <c r="L12" s="612"/>
      <c r="M12" s="612"/>
      <c r="N12" s="612"/>
      <c r="O12" s="612"/>
      <c r="P12" s="612"/>
      <c r="Q12" s="613"/>
      <c r="R12" s="614">
        <v>49039</v>
      </c>
      <c r="S12" s="615"/>
      <c r="T12" s="615"/>
      <c r="U12" s="615"/>
      <c r="V12" s="615"/>
      <c r="W12" s="615"/>
      <c r="X12" s="615"/>
      <c r="Y12" s="616"/>
      <c r="Z12" s="650">
        <v>0.4</v>
      </c>
      <c r="AA12" s="650"/>
      <c r="AB12" s="650"/>
      <c r="AC12" s="650"/>
      <c r="AD12" s="651">
        <v>49039</v>
      </c>
      <c r="AE12" s="651"/>
      <c r="AF12" s="651"/>
      <c r="AG12" s="651"/>
      <c r="AH12" s="651"/>
      <c r="AI12" s="651"/>
      <c r="AJ12" s="651"/>
      <c r="AK12" s="651"/>
      <c r="AL12" s="617">
        <v>0.7</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1638427</v>
      </c>
      <c r="BH12" s="615"/>
      <c r="BI12" s="615"/>
      <c r="BJ12" s="615"/>
      <c r="BK12" s="615"/>
      <c r="BL12" s="615"/>
      <c r="BM12" s="615"/>
      <c r="BN12" s="616"/>
      <c r="BO12" s="650">
        <v>47.8</v>
      </c>
      <c r="BP12" s="650"/>
      <c r="BQ12" s="650"/>
      <c r="BR12" s="650"/>
      <c r="BS12" s="651" t="s">
        <v>121</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2045451</v>
      </c>
      <c r="CS12" s="615"/>
      <c r="CT12" s="615"/>
      <c r="CU12" s="615"/>
      <c r="CV12" s="615"/>
      <c r="CW12" s="615"/>
      <c r="CX12" s="615"/>
      <c r="CY12" s="616"/>
      <c r="CZ12" s="650">
        <v>16.7</v>
      </c>
      <c r="DA12" s="650"/>
      <c r="DB12" s="650"/>
      <c r="DC12" s="650"/>
      <c r="DD12" s="620">
        <v>1892444</v>
      </c>
      <c r="DE12" s="615"/>
      <c r="DF12" s="615"/>
      <c r="DG12" s="615"/>
      <c r="DH12" s="615"/>
      <c r="DI12" s="615"/>
      <c r="DJ12" s="615"/>
      <c r="DK12" s="615"/>
      <c r="DL12" s="615"/>
      <c r="DM12" s="615"/>
      <c r="DN12" s="615"/>
      <c r="DO12" s="615"/>
      <c r="DP12" s="616"/>
      <c r="DQ12" s="620">
        <v>255433</v>
      </c>
      <c r="DR12" s="615"/>
      <c r="DS12" s="615"/>
      <c r="DT12" s="615"/>
      <c r="DU12" s="615"/>
      <c r="DV12" s="615"/>
      <c r="DW12" s="615"/>
      <c r="DX12" s="615"/>
      <c r="DY12" s="615"/>
      <c r="DZ12" s="615"/>
      <c r="EA12" s="615"/>
      <c r="EB12" s="615"/>
      <c r="EC12" s="649"/>
    </row>
    <row r="13" spans="2:143" ht="11.25" customHeight="1" x14ac:dyDescent="0.15">
      <c r="B13" s="611" t="s">
        <v>241</v>
      </c>
      <c r="C13" s="612"/>
      <c r="D13" s="612"/>
      <c r="E13" s="612"/>
      <c r="F13" s="612"/>
      <c r="G13" s="612"/>
      <c r="H13" s="612"/>
      <c r="I13" s="612"/>
      <c r="J13" s="612"/>
      <c r="K13" s="612"/>
      <c r="L13" s="612"/>
      <c r="M13" s="612"/>
      <c r="N13" s="612"/>
      <c r="O13" s="612"/>
      <c r="P13" s="612"/>
      <c r="Q13" s="613"/>
      <c r="R13" s="614" t="s">
        <v>121</v>
      </c>
      <c r="S13" s="615"/>
      <c r="T13" s="615"/>
      <c r="U13" s="615"/>
      <c r="V13" s="615"/>
      <c r="W13" s="615"/>
      <c r="X13" s="615"/>
      <c r="Y13" s="616"/>
      <c r="Z13" s="650" t="s">
        <v>121</v>
      </c>
      <c r="AA13" s="650"/>
      <c r="AB13" s="650"/>
      <c r="AC13" s="650"/>
      <c r="AD13" s="651" t="s">
        <v>121</v>
      </c>
      <c r="AE13" s="651"/>
      <c r="AF13" s="651"/>
      <c r="AG13" s="651"/>
      <c r="AH13" s="651"/>
      <c r="AI13" s="651"/>
      <c r="AJ13" s="651"/>
      <c r="AK13" s="651"/>
      <c r="AL13" s="617" t="s">
        <v>121</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1635742</v>
      </c>
      <c r="BH13" s="615"/>
      <c r="BI13" s="615"/>
      <c r="BJ13" s="615"/>
      <c r="BK13" s="615"/>
      <c r="BL13" s="615"/>
      <c r="BM13" s="615"/>
      <c r="BN13" s="616"/>
      <c r="BO13" s="650">
        <v>47.7</v>
      </c>
      <c r="BP13" s="650"/>
      <c r="BQ13" s="650"/>
      <c r="BR13" s="650"/>
      <c r="BS13" s="651" t="s">
        <v>121</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969385</v>
      </c>
      <c r="CS13" s="615"/>
      <c r="CT13" s="615"/>
      <c r="CU13" s="615"/>
      <c r="CV13" s="615"/>
      <c r="CW13" s="615"/>
      <c r="CX13" s="615"/>
      <c r="CY13" s="616"/>
      <c r="CZ13" s="650">
        <v>7.9</v>
      </c>
      <c r="DA13" s="650"/>
      <c r="DB13" s="650"/>
      <c r="DC13" s="650"/>
      <c r="DD13" s="620">
        <v>507766</v>
      </c>
      <c r="DE13" s="615"/>
      <c r="DF13" s="615"/>
      <c r="DG13" s="615"/>
      <c r="DH13" s="615"/>
      <c r="DI13" s="615"/>
      <c r="DJ13" s="615"/>
      <c r="DK13" s="615"/>
      <c r="DL13" s="615"/>
      <c r="DM13" s="615"/>
      <c r="DN13" s="615"/>
      <c r="DO13" s="615"/>
      <c r="DP13" s="616"/>
      <c r="DQ13" s="620">
        <v>555780</v>
      </c>
      <c r="DR13" s="615"/>
      <c r="DS13" s="615"/>
      <c r="DT13" s="615"/>
      <c r="DU13" s="615"/>
      <c r="DV13" s="615"/>
      <c r="DW13" s="615"/>
      <c r="DX13" s="615"/>
      <c r="DY13" s="615"/>
      <c r="DZ13" s="615"/>
      <c r="EA13" s="615"/>
      <c r="EB13" s="615"/>
      <c r="EC13" s="649"/>
    </row>
    <row r="14" spans="2:143" ht="11.25" customHeight="1" x14ac:dyDescent="0.15">
      <c r="B14" s="611" t="s">
        <v>244</v>
      </c>
      <c r="C14" s="612"/>
      <c r="D14" s="612"/>
      <c r="E14" s="612"/>
      <c r="F14" s="612"/>
      <c r="G14" s="612"/>
      <c r="H14" s="612"/>
      <c r="I14" s="612"/>
      <c r="J14" s="612"/>
      <c r="K14" s="612"/>
      <c r="L14" s="612"/>
      <c r="M14" s="612"/>
      <c r="N14" s="612"/>
      <c r="O14" s="612"/>
      <c r="P14" s="612"/>
      <c r="Q14" s="613"/>
      <c r="R14" s="614" t="s">
        <v>121</v>
      </c>
      <c r="S14" s="615"/>
      <c r="T14" s="615"/>
      <c r="U14" s="615"/>
      <c r="V14" s="615"/>
      <c r="W14" s="615"/>
      <c r="X14" s="615"/>
      <c r="Y14" s="616"/>
      <c r="Z14" s="650" t="s">
        <v>121</v>
      </c>
      <c r="AA14" s="650"/>
      <c r="AB14" s="650"/>
      <c r="AC14" s="650"/>
      <c r="AD14" s="651" t="s">
        <v>121</v>
      </c>
      <c r="AE14" s="651"/>
      <c r="AF14" s="651"/>
      <c r="AG14" s="651"/>
      <c r="AH14" s="651"/>
      <c r="AI14" s="651"/>
      <c r="AJ14" s="651"/>
      <c r="AK14" s="651"/>
      <c r="AL14" s="617" t="s">
        <v>121</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108909</v>
      </c>
      <c r="BH14" s="615"/>
      <c r="BI14" s="615"/>
      <c r="BJ14" s="615"/>
      <c r="BK14" s="615"/>
      <c r="BL14" s="615"/>
      <c r="BM14" s="615"/>
      <c r="BN14" s="616"/>
      <c r="BO14" s="650">
        <v>3.2</v>
      </c>
      <c r="BP14" s="650"/>
      <c r="BQ14" s="650"/>
      <c r="BR14" s="650"/>
      <c r="BS14" s="651" t="s">
        <v>121</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534410</v>
      </c>
      <c r="CS14" s="615"/>
      <c r="CT14" s="615"/>
      <c r="CU14" s="615"/>
      <c r="CV14" s="615"/>
      <c r="CW14" s="615"/>
      <c r="CX14" s="615"/>
      <c r="CY14" s="616"/>
      <c r="CZ14" s="650">
        <v>4.4000000000000004</v>
      </c>
      <c r="DA14" s="650"/>
      <c r="DB14" s="650"/>
      <c r="DC14" s="650"/>
      <c r="DD14" s="620">
        <v>4139</v>
      </c>
      <c r="DE14" s="615"/>
      <c r="DF14" s="615"/>
      <c r="DG14" s="615"/>
      <c r="DH14" s="615"/>
      <c r="DI14" s="615"/>
      <c r="DJ14" s="615"/>
      <c r="DK14" s="615"/>
      <c r="DL14" s="615"/>
      <c r="DM14" s="615"/>
      <c r="DN14" s="615"/>
      <c r="DO14" s="615"/>
      <c r="DP14" s="616"/>
      <c r="DQ14" s="620">
        <v>533839</v>
      </c>
      <c r="DR14" s="615"/>
      <c r="DS14" s="615"/>
      <c r="DT14" s="615"/>
      <c r="DU14" s="615"/>
      <c r="DV14" s="615"/>
      <c r="DW14" s="615"/>
      <c r="DX14" s="615"/>
      <c r="DY14" s="615"/>
      <c r="DZ14" s="615"/>
      <c r="EA14" s="615"/>
      <c r="EB14" s="615"/>
      <c r="EC14" s="649"/>
    </row>
    <row r="15" spans="2:143" ht="11.25" customHeight="1" x14ac:dyDescent="0.15">
      <c r="B15" s="611" t="s">
        <v>247</v>
      </c>
      <c r="C15" s="612"/>
      <c r="D15" s="612"/>
      <c r="E15" s="612"/>
      <c r="F15" s="612"/>
      <c r="G15" s="612"/>
      <c r="H15" s="612"/>
      <c r="I15" s="612"/>
      <c r="J15" s="612"/>
      <c r="K15" s="612"/>
      <c r="L15" s="612"/>
      <c r="M15" s="612"/>
      <c r="N15" s="612"/>
      <c r="O15" s="612"/>
      <c r="P15" s="612"/>
      <c r="Q15" s="613"/>
      <c r="R15" s="614">
        <v>24104</v>
      </c>
      <c r="S15" s="615"/>
      <c r="T15" s="615"/>
      <c r="U15" s="615"/>
      <c r="V15" s="615"/>
      <c r="W15" s="615"/>
      <c r="X15" s="615"/>
      <c r="Y15" s="616"/>
      <c r="Z15" s="650">
        <v>0.2</v>
      </c>
      <c r="AA15" s="650"/>
      <c r="AB15" s="650"/>
      <c r="AC15" s="650"/>
      <c r="AD15" s="651">
        <v>24104</v>
      </c>
      <c r="AE15" s="651"/>
      <c r="AF15" s="651"/>
      <c r="AG15" s="651"/>
      <c r="AH15" s="651"/>
      <c r="AI15" s="651"/>
      <c r="AJ15" s="651"/>
      <c r="AK15" s="651"/>
      <c r="AL15" s="617">
        <v>0.3</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162149</v>
      </c>
      <c r="BH15" s="615"/>
      <c r="BI15" s="615"/>
      <c r="BJ15" s="615"/>
      <c r="BK15" s="615"/>
      <c r="BL15" s="615"/>
      <c r="BM15" s="615"/>
      <c r="BN15" s="616"/>
      <c r="BO15" s="650">
        <v>4.7</v>
      </c>
      <c r="BP15" s="650"/>
      <c r="BQ15" s="650"/>
      <c r="BR15" s="650"/>
      <c r="BS15" s="651" t="s">
        <v>121</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941884</v>
      </c>
      <c r="CS15" s="615"/>
      <c r="CT15" s="615"/>
      <c r="CU15" s="615"/>
      <c r="CV15" s="615"/>
      <c r="CW15" s="615"/>
      <c r="CX15" s="615"/>
      <c r="CY15" s="616"/>
      <c r="CZ15" s="650">
        <v>7.7</v>
      </c>
      <c r="DA15" s="650"/>
      <c r="DB15" s="650"/>
      <c r="DC15" s="650"/>
      <c r="DD15" s="620">
        <v>112661</v>
      </c>
      <c r="DE15" s="615"/>
      <c r="DF15" s="615"/>
      <c r="DG15" s="615"/>
      <c r="DH15" s="615"/>
      <c r="DI15" s="615"/>
      <c r="DJ15" s="615"/>
      <c r="DK15" s="615"/>
      <c r="DL15" s="615"/>
      <c r="DM15" s="615"/>
      <c r="DN15" s="615"/>
      <c r="DO15" s="615"/>
      <c r="DP15" s="616"/>
      <c r="DQ15" s="620">
        <v>823696</v>
      </c>
      <c r="DR15" s="615"/>
      <c r="DS15" s="615"/>
      <c r="DT15" s="615"/>
      <c r="DU15" s="615"/>
      <c r="DV15" s="615"/>
      <c r="DW15" s="615"/>
      <c r="DX15" s="615"/>
      <c r="DY15" s="615"/>
      <c r="DZ15" s="615"/>
      <c r="EA15" s="615"/>
      <c r="EB15" s="615"/>
      <c r="EC15" s="649"/>
    </row>
    <row r="16" spans="2:143" ht="11.25" customHeight="1" x14ac:dyDescent="0.15">
      <c r="B16" s="611" t="s">
        <v>250</v>
      </c>
      <c r="C16" s="612"/>
      <c r="D16" s="612"/>
      <c r="E16" s="612"/>
      <c r="F16" s="612"/>
      <c r="G16" s="612"/>
      <c r="H16" s="612"/>
      <c r="I16" s="612"/>
      <c r="J16" s="612"/>
      <c r="K16" s="612"/>
      <c r="L16" s="612"/>
      <c r="M16" s="612"/>
      <c r="N16" s="612"/>
      <c r="O16" s="612"/>
      <c r="P16" s="612"/>
      <c r="Q16" s="613"/>
      <c r="R16" s="614">
        <v>48557</v>
      </c>
      <c r="S16" s="615"/>
      <c r="T16" s="615"/>
      <c r="U16" s="615"/>
      <c r="V16" s="615"/>
      <c r="W16" s="615"/>
      <c r="X16" s="615"/>
      <c r="Y16" s="616"/>
      <c r="Z16" s="650">
        <v>0.4</v>
      </c>
      <c r="AA16" s="650"/>
      <c r="AB16" s="650"/>
      <c r="AC16" s="650"/>
      <c r="AD16" s="651">
        <v>48557</v>
      </c>
      <c r="AE16" s="651"/>
      <c r="AF16" s="651"/>
      <c r="AG16" s="651"/>
      <c r="AH16" s="651"/>
      <c r="AI16" s="651"/>
      <c r="AJ16" s="651"/>
      <c r="AK16" s="651"/>
      <c r="AL16" s="617">
        <v>0.7</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121</v>
      </c>
      <c r="BH16" s="615"/>
      <c r="BI16" s="615"/>
      <c r="BJ16" s="615"/>
      <c r="BK16" s="615"/>
      <c r="BL16" s="615"/>
      <c r="BM16" s="615"/>
      <c r="BN16" s="616"/>
      <c r="BO16" s="650" t="s">
        <v>121</v>
      </c>
      <c r="BP16" s="650"/>
      <c r="BQ16" s="650"/>
      <c r="BR16" s="650"/>
      <c r="BS16" s="651" t="s">
        <v>121</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v>5673</v>
      </c>
      <c r="CS16" s="615"/>
      <c r="CT16" s="615"/>
      <c r="CU16" s="615"/>
      <c r="CV16" s="615"/>
      <c r="CW16" s="615"/>
      <c r="CX16" s="615"/>
      <c r="CY16" s="616"/>
      <c r="CZ16" s="650">
        <v>0</v>
      </c>
      <c r="DA16" s="650"/>
      <c r="DB16" s="650"/>
      <c r="DC16" s="650"/>
      <c r="DD16" s="620" t="s">
        <v>121</v>
      </c>
      <c r="DE16" s="615"/>
      <c r="DF16" s="615"/>
      <c r="DG16" s="615"/>
      <c r="DH16" s="615"/>
      <c r="DI16" s="615"/>
      <c r="DJ16" s="615"/>
      <c r="DK16" s="615"/>
      <c r="DL16" s="615"/>
      <c r="DM16" s="615"/>
      <c r="DN16" s="615"/>
      <c r="DO16" s="615"/>
      <c r="DP16" s="616"/>
      <c r="DQ16" s="620">
        <v>573</v>
      </c>
      <c r="DR16" s="615"/>
      <c r="DS16" s="615"/>
      <c r="DT16" s="615"/>
      <c r="DU16" s="615"/>
      <c r="DV16" s="615"/>
      <c r="DW16" s="615"/>
      <c r="DX16" s="615"/>
      <c r="DY16" s="615"/>
      <c r="DZ16" s="615"/>
      <c r="EA16" s="615"/>
      <c r="EB16" s="615"/>
      <c r="EC16" s="649"/>
    </row>
    <row r="17" spans="2:133" ht="11.25" customHeight="1" x14ac:dyDescent="0.15">
      <c r="B17" s="611" t="s">
        <v>253</v>
      </c>
      <c r="C17" s="612"/>
      <c r="D17" s="612"/>
      <c r="E17" s="612"/>
      <c r="F17" s="612"/>
      <c r="G17" s="612"/>
      <c r="H17" s="612"/>
      <c r="I17" s="612"/>
      <c r="J17" s="612"/>
      <c r="K17" s="612"/>
      <c r="L17" s="612"/>
      <c r="M17" s="612"/>
      <c r="N17" s="612"/>
      <c r="O17" s="612"/>
      <c r="P17" s="612"/>
      <c r="Q17" s="613"/>
      <c r="R17" s="614">
        <v>128872</v>
      </c>
      <c r="S17" s="615"/>
      <c r="T17" s="615"/>
      <c r="U17" s="615"/>
      <c r="V17" s="615"/>
      <c r="W17" s="615"/>
      <c r="X17" s="615"/>
      <c r="Y17" s="616"/>
      <c r="Z17" s="650">
        <v>1</v>
      </c>
      <c r="AA17" s="650"/>
      <c r="AB17" s="650"/>
      <c r="AC17" s="650"/>
      <c r="AD17" s="651">
        <v>128872</v>
      </c>
      <c r="AE17" s="651"/>
      <c r="AF17" s="651"/>
      <c r="AG17" s="651"/>
      <c r="AH17" s="651"/>
      <c r="AI17" s="651"/>
      <c r="AJ17" s="651"/>
      <c r="AK17" s="651"/>
      <c r="AL17" s="617">
        <v>1.8</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121</v>
      </c>
      <c r="BH17" s="615"/>
      <c r="BI17" s="615"/>
      <c r="BJ17" s="615"/>
      <c r="BK17" s="615"/>
      <c r="BL17" s="615"/>
      <c r="BM17" s="615"/>
      <c r="BN17" s="616"/>
      <c r="BO17" s="650" t="s">
        <v>121</v>
      </c>
      <c r="BP17" s="650"/>
      <c r="BQ17" s="650"/>
      <c r="BR17" s="650"/>
      <c r="BS17" s="651" t="s">
        <v>121</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810337</v>
      </c>
      <c r="CS17" s="615"/>
      <c r="CT17" s="615"/>
      <c r="CU17" s="615"/>
      <c r="CV17" s="615"/>
      <c r="CW17" s="615"/>
      <c r="CX17" s="615"/>
      <c r="CY17" s="616"/>
      <c r="CZ17" s="650">
        <v>6.6</v>
      </c>
      <c r="DA17" s="650"/>
      <c r="DB17" s="650"/>
      <c r="DC17" s="650"/>
      <c r="DD17" s="620" t="s">
        <v>121</v>
      </c>
      <c r="DE17" s="615"/>
      <c r="DF17" s="615"/>
      <c r="DG17" s="615"/>
      <c r="DH17" s="615"/>
      <c r="DI17" s="615"/>
      <c r="DJ17" s="615"/>
      <c r="DK17" s="615"/>
      <c r="DL17" s="615"/>
      <c r="DM17" s="615"/>
      <c r="DN17" s="615"/>
      <c r="DO17" s="615"/>
      <c r="DP17" s="616"/>
      <c r="DQ17" s="620">
        <v>810337</v>
      </c>
      <c r="DR17" s="615"/>
      <c r="DS17" s="615"/>
      <c r="DT17" s="615"/>
      <c r="DU17" s="615"/>
      <c r="DV17" s="615"/>
      <c r="DW17" s="615"/>
      <c r="DX17" s="615"/>
      <c r="DY17" s="615"/>
      <c r="DZ17" s="615"/>
      <c r="EA17" s="615"/>
      <c r="EB17" s="615"/>
      <c r="EC17" s="649"/>
    </row>
    <row r="18" spans="2:133" ht="11.25" customHeight="1" x14ac:dyDescent="0.15">
      <c r="B18" s="611" t="s">
        <v>256</v>
      </c>
      <c r="C18" s="612"/>
      <c r="D18" s="612"/>
      <c r="E18" s="612"/>
      <c r="F18" s="612"/>
      <c r="G18" s="612"/>
      <c r="H18" s="612"/>
      <c r="I18" s="612"/>
      <c r="J18" s="612"/>
      <c r="K18" s="612"/>
      <c r="L18" s="612"/>
      <c r="M18" s="612"/>
      <c r="N18" s="612"/>
      <c r="O18" s="612"/>
      <c r="P18" s="612"/>
      <c r="Q18" s="613"/>
      <c r="R18" s="614">
        <v>11034</v>
      </c>
      <c r="S18" s="615"/>
      <c r="T18" s="615"/>
      <c r="U18" s="615"/>
      <c r="V18" s="615"/>
      <c r="W18" s="615"/>
      <c r="X18" s="615"/>
      <c r="Y18" s="616"/>
      <c r="Z18" s="650">
        <v>0.1</v>
      </c>
      <c r="AA18" s="650"/>
      <c r="AB18" s="650"/>
      <c r="AC18" s="650"/>
      <c r="AD18" s="651">
        <v>11034</v>
      </c>
      <c r="AE18" s="651"/>
      <c r="AF18" s="651"/>
      <c r="AG18" s="651"/>
      <c r="AH18" s="651"/>
      <c r="AI18" s="651"/>
      <c r="AJ18" s="651"/>
      <c r="AK18" s="651"/>
      <c r="AL18" s="617">
        <v>0.2</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121</v>
      </c>
      <c r="BH18" s="615"/>
      <c r="BI18" s="615"/>
      <c r="BJ18" s="615"/>
      <c r="BK18" s="615"/>
      <c r="BL18" s="615"/>
      <c r="BM18" s="615"/>
      <c r="BN18" s="616"/>
      <c r="BO18" s="650" t="s">
        <v>121</v>
      </c>
      <c r="BP18" s="650"/>
      <c r="BQ18" s="650"/>
      <c r="BR18" s="650"/>
      <c r="BS18" s="651" t="s">
        <v>121</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121</v>
      </c>
      <c r="CS18" s="615"/>
      <c r="CT18" s="615"/>
      <c r="CU18" s="615"/>
      <c r="CV18" s="615"/>
      <c r="CW18" s="615"/>
      <c r="CX18" s="615"/>
      <c r="CY18" s="616"/>
      <c r="CZ18" s="650" t="s">
        <v>121</v>
      </c>
      <c r="DA18" s="650"/>
      <c r="DB18" s="650"/>
      <c r="DC18" s="650"/>
      <c r="DD18" s="620" t="s">
        <v>121</v>
      </c>
      <c r="DE18" s="615"/>
      <c r="DF18" s="615"/>
      <c r="DG18" s="615"/>
      <c r="DH18" s="615"/>
      <c r="DI18" s="615"/>
      <c r="DJ18" s="615"/>
      <c r="DK18" s="615"/>
      <c r="DL18" s="615"/>
      <c r="DM18" s="615"/>
      <c r="DN18" s="615"/>
      <c r="DO18" s="615"/>
      <c r="DP18" s="616"/>
      <c r="DQ18" s="620" t="s">
        <v>121</v>
      </c>
      <c r="DR18" s="615"/>
      <c r="DS18" s="615"/>
      <c r="DT18" s="615"/>
      <c r="DU18" s="615"/>
      <c r="DV18" s="615"/>
      <c r="DW18" s="615"/>
      <c r="DX18" s="615"/>
      <c r="DY18" s="615"/>
      <c r="DZ18" s="615"/>
      <c r="EA18" s="615"/>
      <c r="EB18" s="615"/>
      <c r="EC18" s="649"/>
    </row>
    <row r="19" spans="2:133" ht="11.25" customHeight="1" x14ac:dyDescent="0.15">
      <c r="B19" s="611" t="s">
        <v>259</v>
      </c>
      <c r="C19" s="612"/>
      <c r="D19" s="612"/>
      <c r="E19" s="612"/>
      <c r="F19" s="612"/>
      <c r="G19" s="612"/>
      <c r="H19" s="612"/>
      <c r="I19" s="612"/>
      <c r="J19" s="612"/>
      <c r="K19" s="612"/>
      <c r="L19" s="612"/>
      <c r="M19" s="612"/>
      <c r="N19" s="612"/>
      <c r="O19" s="612"/>
      <c r="P19" s="612"/>
      <c r="Q19" s="613"/>
      <c r="R19" s="614">
        <v>117345</v>
      </c>
      <c r="S19" s="615"/>
      <c r="T19" s="615"/>
      <c r="U19" s="615"/>
      <c r="V19" s="615"/>
      <c r="W19" s="615"/>
      <c r="X19" s="615"/>
      <c r="Y19" s="616"/>
      <c r="Z19" s="650">
        <v>0.9</v>
      </c>
      <c r="AA19" s="650"/>
      <c r="AB19" s="650"/>
      <c r="AC19" s="650"/>
      <c r="AD19" s="651">
        <v>117345</v>
      </c>
      <c r="AE19" s="651"/>
      <c r="AF19" s="651"/>
      <c r="AG19" s="651"/>
      <c r="AH19" s="651"/>
      <c r="AI19" s="651"/>
      <c r="AJ19" s="651"/>
      <c r="AK19" s="651"/>
      <c r="AL19" s="617">
        <v>1.7</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v>132590</v>
      </c>
      <c r="BH19" s="615"/>
      <c r="BI19" s="615"/>
      <c r="BJ19" s="615"/>
      <c r="BK19" s="615"/>
      <c r="BL19" s="615"/>
      <c r="BM19" s="615"/>
      <c r="BN19" s="616"/>
      <c r="BO19" s="650">
        <v>3.9</v>
      </c>
      <c r="BP19" s="650"/>
      <c r="BQ19" s="650"/>
      <c r="BR19" s="650"/>
      <c r="BS19" s="651" t="s">
        <v>121</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121</v>
      </c>
      <c r="CS19" s="615"/>
      <c r="CT19" s="615"/>
      <c r="CU19" s="615"/>
      <c r="CV19" s="615"/>
      <c r="CW19" s="615"/>
      <c r="CX19" s="615"/>
      <c r="CY19" s="616"/>
      <c r="CZ19" s="650" t="s">
        <v>121</v>
      </c>
      <c r="DA19" s="650"/>
      <c r="DB19" s="650"/>
      <c r="DC19" s="650"/>
      <c r="DD19" s="620" t="s">
        <v>121</v>
      </c>
      <c r="DE19" s="615"/>
      <c r="DF19" s="615"/>
      <c r="DG19" s="615"/>
      <c r="DH19" s="615"/>
      <c r="DI19" s="615"/>
      <c r="DJ19" s="615"/>
      <c r="DK19" s="615"/>
      <c r="DL19" s="615"/>
      <c r="DM19" s="615"/>
      <c r="DN19" s="615"/>
      <c r="DO19" s="615"/>
      <c r="DP19" s="616"/>
      <c r="DQ19" s="620" t="s">
        <v>121</v>
      </c>
      <c r="DR19" s="615"/>
      <c r="DS19" s="615"/>
      <c r="DT19" s="615"/>
      <c r="DU19" s="615"/>
      <c r="DV19" s="615"/>
      <c r="DW19" s="615"/>
      <c r="DX19" s="615"/>
      <c r="DY19" s="615"/>
      <c r="DZ19" s="615"/>
      <c r="EA19" s="615"/>
      <c r="EB19" s="615"/>
      <c r="EC19" s="649"/>
    </row>
    <row r="20" spans="2:133" ht="11.25" customHeight="1" x14ac:dyDescent="0.15">
      <c r="B20" s="683" t="s">
        <v>262</v>
      </c>
      <c r="C20" s="684"/>
      <c r="D20" s="684"/>
      <c r="E20" s="684"/>
      <c r="F20" s="684"/>
      <c r="G20" s="684"/>
      <c r="H20" s="684"/>
      <c r="I20" s="684"/>
      <c r="J20" s="684"/>
      <c r="K20" s="684"/>
      <c r="L20" s="684"/>
      <c r="M20" s="684"/>
      <c r="N20" s="684"/>
      <c r="O20" s="684"/>
      <c r="P20" s="684"/>
      <c r="Q20" s="685"/>
      <c r="R20" s="614">
        <v>493</v>
      </c>
      <c r="S20" s="615"/>
      <c r="T20" s="615"/>
      <c r="U20" s="615"/>
      <c r="V20" s="615"/>
      <c r="W20" s="615"/>
      <c r="X20" s="615"/>
      <c r="Y20" s="616"/>
      <c r="Z20" s="650">
        <v>0</v>
      </c>
      <c r="AA20" s="650"/>
      <c r="AB20" s="650"/>
      <c r="AC20" s="650"/>
      <c r="AD20" s="651">
        <v>493</v>
      </c>
      <c r="AE20" s="651"/>
      <c r="AF20" s="651"/>
      <c r="AG20" s="651"/>
      <c r="AH20" s="651"/>
      <c r="AI20" s="651"/>
      <c r="AJ20" s="651"/>
      <c r="AK20" s="651"/>
      <c r="AL20" s="617">
        <v>0</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v>132590</v>
      </c>
      <c r="BH20" s="615"/>
      <c r="BI20" s="615"/>
      <c r="BJ20" s="615"/>
      <c r="BK20" s="615"/>
      <c r="BL20" s="615"/>
      <c r="BM20" s="615"/>
      <c r="BN20" s="616"/>
      <c r="BO20" s="650">
        <v>3.9</v>
      </c>
      <c r="BP20" s="650"/>
      <c r="BQ20" s="650"/>
      <c r="BR20" s="650"/>
      <c r="BS20" s="651" t="s">
        <v>121</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12222765</v>
      </c>
      <c r="CS20" s="615"/>
      <c r="CT20" s="615"/>
      <c r="CU20" s="615"/>
      <c r="CV20" s="615"/>
      <c r="CW20" s="615"/>
      <c r="CX20" s="615"/>
      <c r="CY20" s="616"/>
      <c r="CZ20" s="650">
        <v>100</v>
      </c>
      <c r="DA20" s="650"/>
      <c r="DB20" s="650"/>
      <c r="DC20" s="650"/>
      <c r="DD20" s="620">
        <v>2696581</v>
      </c>
      <c r="DE20" s="615"/>
      <c r="DF20" s="615"/>
      <c r="DG20" s="615"/>
      <c r="DH20" s="615"/>
      <c r="DI20" s="615"/>
      <c r="DJ20" s="615"/>
      <c r="DK20" s="615"/>
      <c r="DL20" s="615"/>
      <c r="DM20" s="615"/>
      <c r="DN20" s="615"/>
      <c r="DO20" s="615"/>
      <c r="DP20" s="616"/>
      <c r="DQ20" s="620">
        <v>7870952</v>
      </c>
      <c r="DR20" s="615"/>
      <c r="DS20" s="615"/>
      <c r="DT20" s="615"/>
      <c r="DU20" s="615"/>
      <c r="DV20" s="615"/>
      <c r="DW20" s="615"/>
      <c r="DX20" s="615"/>
      <c r="DY20" s="615"/>
      <c r="DZ20" s="615"/>
      <c r="EA20" s="615"/>
      <c r="EB20" s="615"/>
      <c r="EC20" s="649"/>
    </row>
    <row r="21" spans="2:133" ht="11.25" customHeight="1" x14ac:dyDescent="0.15">
      <c r="B21" s="611" t="s">
        <v>265</v>
      </c>
      <c r="C21" s="612"/>
      <c r="D21" s="612"/>
      <c r="E21" s="612"/>
      <c r="F21" s="612"/>
      <c r="G21" s="612"/>
      <c r="H21" s="612"/>
      <c r="I21" s="612"/>
      <c r="J21" s="612"/>
      <c r="K21" s="612"/>
      <c r="L21" s="612"/>
      <c r="M21" s="612"/>
      <c r="N21" s="612"/>
      <c r="O21" s="612"/>
      <c r="P21" s="612"/>
      <c r="Q21" s="613"/>
      <c r="R21" s="614">
        <v>2805834</v>
      </c>
      <c r="S21" s="615"/>
      <c r="T21" s="615"/>
      <c r="U21" s="615"/>
      <c r="V21" s="615"/>
      <c r="W21" s="615"/>
      <c r="X21" s="615"/>
      <c r="Y21" s="616"/>
      <c r="Z21" s="650">
        <v>22.2</v>
      </c>
      <c r="AA21" s="650"/>
      <c r="AB21" s="650"/>
      <c r="AC21" s="650"/>
      <c r="AD21" s="651">
        <v>2625355</v>
      </c>
      <c r="AE21" s="651"/>
      <c r="AF21" s="651"/>
      <c r="AG21" s="651"/>
      <c r="AH21" s="651"/>
      <c r="AI21" s="651"/>
      <c r="AJ21" s="651"/>
      <c r="AK21" s="651"/>
      <c r="AL21" s="617">
        <v>37</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t="s">
        <v>121</v>
      </c>
      <c r="BH21" s="615"/>
      <c r="BI21" s="615"/>
      <c r="BJ21" s="615"/>
      <c r="BK21" s="615"/>
      <c r="BL21" s="615"/>
      <c r="BM21" s="615"/>
      <c r="BN21" s="616"/>
      <c r="BO21" s="650" t="s">
        <v>121</v>
      </c>
      <c r="BP21" s="650"/>
      <c r="BQ21" s="650"/>
      <c r="BR21" s="650"/>
      <c r="BS21" s="651" t="s">
        <v>121</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267</v>
      </c>
      <c r="C22" s="612"/>
      <c r="D22" s="612"/>
      <c r="E22" s="612"/>
      <c r="F22" s="612"/>
      <c r="G22" s="612"/>
      <c r="H22" s="612"/>
      <c r="I22" s="612"/>
      <c r="J22" s="612"/>
      <c r="K22" s="612"/>
      <c r="L22" s="612"/>
      <c r="M22" s="612"/>
      <c r="N22" s="612"/>
      <c r="O22" s="612"/>
      <c r="P22" s="612"/>
      <c r="Q22" s="613"/>
      <c r="R22" s="614">
        <v>2625355</v>
      </c>
      <c r="S22" s="615"/>
      <c r="T22" s="615"/>
      <c r="U22" s="615"/>
      <c r="V22" s="615"/>
      <c r="W22" s="615"/>
      <c r="X22" s="615"/>
      <c r="Y22" s="616"/>
      <c r="Z22" s="650">
        <v>20.7</v>
      </c>
      <c r="AA22" s="650"/>
      <c r="AB22" s="650"/>
      <c r="AC22" s="650"/>
      <c r="AD22" s="651">
        <v>2625355</v>
      </c>
      <c r="AE22" s="651"/>
      <c r="AF22" s="651"/>
      <c r="AG22" s="651"/>
      <c r="AH22" s="651"/>
      <c r="AI22" s="651"/>
      <c r="AJ22" s="651"/>
      <c r="AK22" s="651"/>
      <c r="AL22" s="617">
        <v>37</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121</v>
      </c>
      <c r="BH22" s="615"/>
      <c r="BI22" s="615"/>
      <c r="BJ22" s="615"/>
      <c r="BK22" s="615"/>
      <c r="BL22" s="615"/>
      <c r="BM22" s="615"/>
      <c r="BN22" s="616"/>
      <c r="BO22" s="650" t="s">
        <v>121</v>
      </c>
      <c r="BP22" s="650"/>
      <c r="BQ22" s="650"/>
      <c r="BR22" s="650"/>
      <c r="BS22" s="651" t="s">
        <v>121</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270</v>
      </c>
      <c r="C23" s="612"/>
      <c r="D23" s="612"/>
      <c r="E23" s="612"/>
      <c r="F23" s="612"/>
      <c r="G23" s="612"/>
      <c r="H23" s="612"/>
      <c r="I23" s="612"/>
      <c r="J23" s="612"/>
      <c r="K23" s="612"/>
      <c r="L23" s="612"/>
      <c r="M23" s="612"/>
      <c r="N23" s="612"/>
      <c r="O23" s="612"/>
      <c r="P23" s="612"/>
      <c r="Q23" s="613"/>
      <c r="R23" s="614">
        <v>180479</v>
      </c>
      <c r="S23" s="615"/>
      <c r="T23" s="615"/>
      <c r="U23" s="615"/>
      <c r="V23" s="615"/>
      <c r="W23" s="615"/>
      <c r="X23" s="615"/>
      <c r="Y23" s="616"/>
      <c r="Z23" s="650">
        <v>1.4</v>
      </c>
      <c r="AA23" s="650"/>
      <c r="AB23" s="650"/>
      <c r="AC23" s="650"/>
      <c r="AD23" s="651" t="s">
        <v>121</v>
      </c>
      <c r="AE23" s="651"/>
      <c r="AF23" s="651"/>
      <c r="AG23" s="651"/>
      <c r="AH23" s="651"/>
      <c r="AI23" s="651"/>
      <c r="AJ23" s="651"/>
      <c r="AK23" s="651"/>
      <c r="AL23" s="617" t="s">
        <v>121</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v>132590</v>
      </c>
      <c r="BH23" s="615"/>
      <c r="BI23" s="615"/>
      <c r="BJ23" s="615"/>
      <c r="BK23" s="615"/>
      <c r="BL23" s="615"/>
      <c r="BM23" s="615"/>
      <c r="BN23" s="616"/>
      <c r="BO23" s="650">
        <v>3.9</v>
      </c>
      <c r="BP23" s="650"/>
      <c r="BQ23" s="650"/>
      <c r="BR23" s="650"/>
      <c r="BS23" s="651" t="s">
        <v>121</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11" t="s">
        <v>277</v>
      </c>
      <c r="C24" s="612"/>
      <c r="D24" s="612"/>
      <c r="E24" s="612"/>
      <c r="F24" s="612"/>
      <c r="G24" s="612"/>
      <c r="H24" s="612"/>
      <c r="I24" s="612"/>
      <c r="J24" s="612"/>
      <c r="K24" s="612"/>
      <c r="L24" s="612"/>
      <c r="M24" s="612"/>
      <c r="N24" s="612"/>
      <c r="O24" s="612"/>
      <c r="P24" s="612"/>
      <c r="Q24" s="613"/>
      <c r="R24" s="614" t="s">
        <v>121</v>
      </c>
      <c r="S24" s="615"/>
      <c r="T24" s="615"/>
      <c r="U24" s="615"/>
      <c r="V24" s="615"/>
      <c r="W24" s="615"/>
      <c r="X24" s="615"/>
      <c r="Y24" s="616"/>
      <c r="Z24" s="650" t="s">
        <v>121</v>
      </c>
      <c r="AA24" s="650"/>
      <c r="AB24" s="650"/>
      <c r="AC24" s="650"/>
      <c r="AD24" s="651" t="s">
        <v>121</v>
      </c>
      <c r="AE24" s="651"/>
      <c r="AF24" s="651"/>
      <c r="AG24" s="651"/>
      <c r="AH24" s="651"/>
      <c r="AI24" s="651"/>
      <c r="AJ24" s="651"/>
      <c r="AK24" s="651"/>
      <c r="AL24" s="617" t="s">
        <v>121</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121</v>
      </c>
      <c r="BH24" s="615"/>
      <c r="BI24" s="615"/>
      <c r="BJ24" s="615"/>
      <c r="BK24" s="615"/>
      <c r="BL24" s="615"/>
      <c r="BM24" s="615"/>
      <c r="BN24" s="616"/>
      <c r="BO24" s="650" t="s">
        <v>121</v>
      </c>
      <c r="BP24" s="650"/>
      <c r="BQ24" s="650"/>
      <c r="BR24" s="650"/>
      <c r="BS24" s="651" t="s">
        <v>121</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5059122</v>
      </c>
      <c r="CS24" s="661"/>
      <c r="CT24" s="661"/>
      <c r="CU24" s="661"/>
      <c r="CV24" s="661"/>
      <c r="CW24" s="661"/>
      <c r="CX24" s="661"/>
      <c r="CY24" s="689"/>
      <c r="CZ24" s="690">
        <v>41.4</v>
      </c>
      <c r="DA24" s="673"/>
      <c r="DB24" s="673"/>
      <c r="DC24" s="692"/>
      <c r="DD24" s="688">
        <v>3652440</v>
      </c>
      <c r="DE24" s="661"/>
      <c r="DF24" s="661"/>
      <c r="DG24" s="661"/>
      <c r="DH24" s="661"/>
      <c r="DI24" s="661"/>
      <c r="DJ24" s="661"/>
      <c r="DK24" s="689"/>
      <c r="DL24" s="688">
        <v>3011873</v>
      </c>
      <c r="DM24" s="661"/>
      <c r="DN24" s="661"/>
      <c r="DO24" s="661"/>
      <c r="DP24" s="661"/>
      <c r="DQ24" s="661"/>
      <c r="DR24" s="661"/>
      <c r="DS24" s="661"/>
      <c r="DT24" s="661"/>
      <c r="DU24" s="661"/>
      <c r="DV24" s="689"/>
      <c r="DW24" s="690">
        <v>42.3</v>
      </c>
      <c r="DX24" s="673"/>
      <c r="DY24" s="673"/>
      <c r="DZ24" s="673"/>
      <c r="EA24" s="673"/>
      <c r="EB24" s="673"/>
      <c r="EC24" s="691"/>
    </row>
    <row r="25" spans="2:133" ht="11.25" customHeight="1" x14ac:dyDescent="0.15">
      <c r="B25" s="611" t="s">
        <v>280</v>
      </c>
      <c r="C25" s="612"/>
      <c r="D25" s="612"/>
      <c r="E25" s="612"/>
      <c r="F25" s="612"/>
      <c r="G25" s="612"/>
      <c r="H25" s="612"/>
      <c r="I25" s="612"/>
      <c r="J25" s="612"/>
      <c r="K25" s="612"/>
      <c r="L25" s="612"/>
      <c r="M25" s="612"/>
      <c r="N25" s="612"/>
      <c r="O25" s="612"/>
      <c r="P25" s="612"/>
      <c r="Q25" s="613"/>
      <c r="R25" s="614">
        <v>7351485</v>
      </c>
      <c r="S25" s="615"/>
      <c r="T25" s="615"/>
      <c r="U25" s="615"/>
      <c r="V25" s="615"/>
      <c r="W25" s="615"/>
      <c r="X25" s="615"/>
      <c r="Y25" s="616"/>
      <c r="Z25" s="650">
        <v>58.1</v>
      </c>
      <c r="AA25" s="650"/>
      <c r="AB25" s="650"/>
      <c r="AC25" s="650"/>
      <c r="AD25" s="651">
        <v>7038416</v>
      </c>
      <c r="AE25" s="651"/>
      <c r="AF25" s="651"/>
      <c r="AG25" s="651"/>
      <c r="AH25" s="651"/>
      <c r="AI25" s="651"/>
      <c r="AJ25" s="651"/>
      <c r="AK25" s="651"/>
      <c r="AL25" s="617">
        <v>99.2</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121</v>
      </c>
      <c r="BH25" s="615"/>
      <c r="BI25" s="615"/>
      <c r="BJ25" s="615"/>
      <c r="BK25" s="615"/>
      <c r="BL25" s="615"/>
      <c r="BM25" s="615"/>
      <c r="BN25" s="616"/>
      <c r="BO25" s="650" t="s">
        <v>121</v>
      </c>
      <c r="BP25" s="650"/>
      <c r="BQ25" s="650"/>
      <c r="BR25" s="650"/>
      <c r="BS25" s="651" t="s">
        <v>121</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2010233</v>
      </c>
      <c r="CS25" s="623"/>
      <c r="CT25" s="623"/>
      <c r="CU25" s="623"/>
      <c r="CV25" s="623"/>
      <c r="CW25" s="623"/>
      <c r="CX25" s="623"/>
      <c r="CY25" s="624"/>
      <c r="CZ25" s="617">
        <v>16.399999999999999</v>
      </c>
      <c r="DA25" s="625"/>
      <c r="DB25" s="625"/>
      <c r="DC25" s="626"/>
      <c r="DD25" s="620">
        <v>1910971</v>
      </c>
      <c r="DE25" s="623"/>
      <c r="DF25" s="623"/>
      <c r="DG25" s="623"/>
      <c r="DH25" s="623"/>
      <c r="DI25" s="623"/>
      <c r="DJ25" s="623"/>
      <c r="DK25" s="624"/>
      <c r="DL25" s="620">
        <v>1627046</v>
      </c>
      <c r="DM25" s="623"/>
      <c r="DN25" s="623"/>
      <c r="DO25" s="623"/>
      <c r="DP25" s="623"/>
      <c r="DQ25" s="623"/>
      <c r="DR25" s="623"/>
      <c r="DS25" s="623"/>
      <c r="DT25" s="623"/>
      <c r="DU25" s="623"/>
      <c r="DV25" s="624"/>
      <c r="DW25" s="617">
        <v>22.8</v>
      </c>
      <c r="DX25" s="625"/>
      <c r="DY25" s="625"/>
      <c r="DZ25" s="625"/>
      <c r="EA25" s="625"/>
      <c r="EB25" s="625"/>
      <c r="EC25" s="639"/>
    </row>
    <row r="26" spans="2:133" ht="11.25" customHeight="1" x14ac:dyDescent="0.15">
      <c r="B26" s="611" t="s">
        <v>283</v>
      </c>
      <c r="C26" s="612"/>
      <c r="D26" s="612"/>
      <c r="E26" s="612"/>
      <c r="F26" s="612"/>
      <c r="G26" s="612"/>
      <c r="H26" s="612"/>
      <c r="I26" s="612"/>
      <c r="J26" s="612"/>
      <c r="K26" s="612"/>
      <c r="L26" s="612"/>
      <c r="M26" s="612"/>
      <c r="N26" s="612"/>
      <c r="O26" s="612"/>
      <c r="P26" s="612"/>
      <c r="Q26" s="613"/>
      <c r="R26" s="614">
        <v>2988</v>
      </c>
      <c r="S26" s="615"/>
      <c r="T26" s="615"/>
      <c r="U26" s="615"/>
      <c r="V26" s="615"/>
      <c r="W26" s="615"/>
      <c r="X26" s="615"/>
      <c r="Y26" s="616"/>
      <c r="Z26" s="650">
        <v>0</v>
      </c>
      <c r="AA26" s="650"/>
      <c r="AB26" s="650"/>
      <c r="AC26" s="650"/>
      <c r="AD26" s="651">
        <v>2988</v>
      </c>
      <c r="AE26" s="651"/>
      <c r="AF26" s="651"/>
      <c r="AG26" s="651"/>
      <c r="AH26" s="651"/>
      <c r="AI26" s="651"/>
      <c r="AJ26" s="651"/>
      <c r="AK26" s="651"/>
      <c r="AL26" s="617">
        <v>0</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121</v>
      </c>
      <c r="BH26" s="615"/>
      <c r="BI26" s="615"/>
      <c r="BJ26" s="615"/>
      <c r="BK26" s="615"/>
      <c r="BL26" s="615"/>
      <c r="BM26" s="615"/>
      <c r="BN26" s="616"/>
      <c r="BO26" s="650" t="s">
        <v>121</v>
      </c>
      <c r="BP26" s="650"/>
      <c r="BQ26" s="650"/>
      <c r="BR26" s="650"/>
      <c r="BS26" s="651" t="s">
        <v>121</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1193519</v>
      </c>
      <c r="CS26" s="615"/>
      <c r="CT26" s="615"/>
      <c r="CU26" s="615"/>
      <c r="CV26" s="615"/>
      <c r="CW26" s="615"/>
      <c r="CX26" s="615"/>
      <c r="CY26" s="616"/>
      <c r="CZ26" s="617">
        <v>9.8000000000000007</v>
      </c>
      <c r="DA26" s="625"/>
      <c r="DB26" s="625"/>
      <c r="DC26" s="626"/>
      <c r="DD26" s="620">
        <v>1157204</v>
      </c>
      <c r="DE26" s="615"/>
      <c r="DF26" s="615"/>
      <c r="DG26" s="615"/>
      <c r="DH26" s="615"/>
      <c r="DI26" s="615"/>
      <c r="DJ26" s="615"/>
      <c r="DK26" s="616"/>
      <c r="DL26" s="620" t="s">
        <v>121</v>
      </c>
      <c r="DM26" s="615"/>
      <c r="DN26" s="615"/>
      <c r="DO26" s="615"/>
      <c r="DP26" s="615"/>
      <c r="DQ26" s="615"/>
      <c r="DR26" s="615"/>
      <c r="DS26" s="615"/>
      <c r="DT26" s="615"/>
      <c r="DU26" s="615"/>
      <c r="DV26" s="616"/>
      <c r="DW26" s="617" t="s">
        <v>121</v>
      </c>
      <c r="DX26" s="625"/>
      <c r="DY26" s="625"/>
      <c r="DZ26" s="625"/>
      <c r="EA26" s="625"/>
      <c r="EB26" s="625"/>
      <c r="EC26" s="639"/>
    </row>
    <row r="27" spans="2:133" ht="11.25" customHeight="1" x14ac:dyDescent="0.15">
      <c r="B27" s="611" t="s">
        <v>286</v>
      </c>
      <c r="C27" s="612"/>
      <c r="D27" s="612"/>
      <c r="E27" s="612"/>
      <c r="F27" s="612"/>
      <c r="G27" s="612"/>
      <c r="H27" s="612"/>
      <c r="I27" s="612"/>
      <c r="J27" s="612"/>
      <c r="K27" s="612"/>
      <c r="L27" s="612"/>
      <c r="M27" s="612"/>
      <c r="N27" s="612"/>
      <c r="O27" s="612"/>
      <c r="P27" s="612"/>
      <c r="Q27" s="613"/>
      <c r="R27" s="614">
        <v>63036</v>
      </c>
      <c r="S27" s="615"/>
      <c r="T27" s="615"/>
      <c r="U27" s="615"/>
      <c r="V27" s="615"/>
      <c r="W27" s="615"/>
      <c r="X27" s="615"/>
      <c r="Y27" s="616"/>
      <c r="Z27" s="650">
        <v>0.5</v>
      </c>
      <c r="AA27" s="650"/>
      <c r="AB27" s="650"/>
      <c r="AC27" s="650"/>
      <c r="AD27" s="651" t="s">
        <v>121</v>
      </c>
      <c r="AE27" s="651"/>
      <c r="AF27" s="651"/>
      <c r="AG27" s="651"/>
      <c r="AH27" s="651"/>
      <c r="AI27" s="651"/>
      <c r="AJ27" s="651"/>
      <c r="AK27" s="651"/>
      <c r="AL27" s="617" t="s">
        <v>121</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3430801</v>
      </c>
      <c r="BH27" s="615"/>
      <c r="BI27" s="615"/>
      <c r="BJ27" s="615"/>
      <c r="BK27" s="615"/>
      <c r="BL27" s="615"/>
      <c r="BM27" s="615"/>
      <c r="BN27" s="616"/>
      <c r="BO27" s="650">
        <v>100</v>
      </c>
      <c r="BP27" s="650"/>
      <c r="BQ27" s="650"/>
      <c r="BR27" s="650"/>
      <c r="BS27" s="651" t="s">
        <v>121</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2238552</v>
      </c>
      <c r="CS27" s="623"/>
      <c r="CT27" s="623"/>
      <c r="CU27" s="623"/>
      <c r="CV27" s="623"/>
      <c r="CW27" s="623"/>
      <c r="CX27" s="623"/>
      <c r="CY27" s="624"/>
      <c r="CZ27" s="617">
        <v>18.3</v>
      </c>
      <c r="DA27" s="625"/>
      <c r="DB27" s="625"/>
      <c r="DC27" s="626"/>
      <c r="DD27" s="620">
        <v>931132</v>
      </c>
      <c r="DE27" s="623"/>
      <c r="DF27" s="623"/>
      <c r="DG27" s="623"/>
      <c r="DH27" s="623"/>
      <c r="DI27" s="623"/>
      <c r="DJ27" s="623"/>
      <c r="DK27" s="624"/>
      <c r="DL27" s="620">
        <v>574490</v>
      </c>
      <c r="DM27" s="623"/>
      <c r="DN27" s="623"/>
      <c r="DO27" s="623"/>
      <c r="DP27" s="623"/>
      <c r="DQ27" s="623"/>
      <c r="DR27" s="623"/>
      <c r="DS27" s="623"/>
      <c r="DT27" s="623"/>
      <c r="DU27" s="623"/>
      <c r="DV27" s="624"/>
      <c r="DW27" s="617">
        <v>8.1</v>
      </c>
      <c r="DX27" s="625"/>
      <c r="DY27" s="625"/>
      <c r="DZ27" s="625"/>
      <c r="EA27" s="625"/>
      <c r="EB27" s="625"/>
      <c r="EC27" s="639"/>
    </row>
    <row r="28" spans="2:133" ht="11.25" customHeight="1" x14ac:dyDescent="0.15">
      <c r="B28" s="611" t="s">
        <v>289</v>
      </c>
      <c r="C28" s="612"/>
      <c r="D28" s="612"/>
      <c r="E28" s="612"/>
      <c r="F28" s="612"/>
      <c r="G28" s="612"/>
      <c r="H28" s="612"/>
      <c r="I28" s="612"/>
      <c r="J28" s="612"/>
      <c r="K28" s="612"/>
      <c r="L28" s="612"/>
      <c r="M28" s="612"/>
      <c r="N28" s="612"/>
      <c r="O28" s="612"/>
      <c r="P28" s="612"/>
      <c r="Q28" s="613"/>
      <c r="R28" s="614">
        <v>55893</v>
      </c>
      <c r="S28" s="615"/>
      <c r="T28" s="615"/>
      <c r="U28" s="615"/>
      <c r="V28" s="615"/>
      <c r="W28" s="615"/>
      <c r="X28" s="615"/>
      <c r="Y28" s="616"/>
      <c r="Z28" s="650">
        <v>0.4</v>
      </c>
      <c r="AA28" s="650"/>
      <c r="AB28" s="650"/>
      <c r="AC28" s="650"/>
      <c r="AD28" s="651">
        <v>12653</v>
      </c>
      <c r="AE28" s="651"/>
      <c r="AF28" s="651"/>
      <c r="AG28" s="651"/>
      <c r="AH28" s="651"/>
      <c r="AI28" s="651"/>
      <c r="AJ28" s="651"/>
      <c r="AK28" s="651"/>
      <c r="AL28" s="617">
        <v>0.2</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810337</v>
      </c>
      <c r="CS28" s="615"/>
      <c r="CT28" s="615"/>
      <c r="CU28" s="615"/>
      <c r="CV28" s="615"/>
      <c r="CW28" s="615"/>
      <c r="CX28" s="615"/>
      <c r="CY28" s="616"/>
      <c r="CZ28" s="617">
        <v>6.6</v>
      </c>
      <c r="DA28" s="625"/>
      <c r="DB28" s="625"/>
      <c r="DC28" s="626"/>
      <c r="DD28" s="620">
        <v>810337</v>
      </c>
      <c r="DE28" s="615"/>
      <c r="DF28" s="615"/>
      <c r="DG28" s="615"/>
      <c r="DH28" s="615"/>
      <c r="DI28" s="615"/>
      <c r="DJ28" s="615"/>
      <c r="DK28" s="616"/>
      <c r="DL28" s="620">
        <v>810337</v>
      </c>
      <c r="DM28" s="615"/>
      <c r="DN28" s="615"/>
      <c r="DO28" s="615"/>
      <c r="DP28" s="615"/>
      <c r="DQ28" s="615"/>
      <c r="DR28" s="615"/>
      <c r="DS28" s="615"/>
      <c r="DT28" s="615"/>
      <c r="DU28" s="615"/>
      <c r="DV28" s="616"/>
      <c r="DW28" s="617">
        <v>11.4</v>
      </c>
      <c r="DX28" s="625"/>
      <c r="DY28" s="625"/>
      <c r="DZ28" s="625"/>
      <c r="EA28" s="625"/>
      <c r="EB28" s="625"/>
      <c r="EC28" s="639"/>
    </row>
    <row r="29" spans="2:133" ht="11.25" customHeight="1" x14ac:dyDescent="0.15">
      <c r="B29" s="611" t="s">
        <v>291</v>
      </c>
      <c r="C29" s="612"/>
      <c r="D29" s="612"/>
      <c r="E29" s="612"/>
      <c r="F29" s="612"/>
      <c r="G29" s="612"/>
      <c r="H29" s="612"/>
      <c r="I29" s="612"/>
      <c r="J29" s="612"/>
      <c r="K29" s="612"/>
      <c r="L29" s="612"/>
      <c r="M29" s="612"/>
      <c r="N29" s="612"/>
      <c r="O29" s="612"/>
      <c r="P29" s="612"/>
      <c r="Q29" s="613"/>
      <c r="R29" s="614">
        <v>12956</v>
      </c>
      <c r="S29" s="615"/>
      <c r="T29" s="615"/>
      <c r="U29" s="615"/>
      <c r="V29" s="615"/>
      <c r="W29" s="615"/>
      <c r="X29" s="615"/>
      <c r="Y29" s="616"/>
      <c r="Z29" s="650">
        <v>0.1</v>
      </c>
      <c r="AA29" s="650"/>
      <c r="AB29" s="650"/>
      <c r="AC29" s="650"/>
      <c r="AD29" s="651" t="s">
        <v>121</v>
      </c>
      <c r="AE29" s="651"/>
      <c r="AF29" s="651"/>
      <c r="AG29" s="651"/>
      <c r="AH29" s="651"/>
      <c r="AI29" s="651"/>
      <c r="AJ29" s="651"/>
      <c r="AK29" s="651"/>
      <c r="AL29" s="617" t="s">
        <v>121</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809628</v>
      </c>
      <c r="CS29" s="623"/>
      <c r="CT29" s="623"/>
      <c r="CU29" s="623"/>
      <c r="CV29" s="623"/>
      <c r="CW29" s="623"/>
      <c r="CX29" s="623"/>
      <c r="CY29" s="624"/>
      <c r="CZ29" s="617">
        <v>6.6</v>
      </c>
      <c r="DA29" s="625"/>
      <c r="DB29" s="625"/>
      <c r="DC29" s="626"/>
      <c r="DD29" s="620">
        <v>809628</v>
      </c>
      <c r="DE29" s="623"/>
      <c r="DF29" s="623"/>
      <c r="DG29" s="623"/>
      <c r="DH29" s="623"/>
      <c r="DI29" s="623"/>
      <c r="DJ29" s="623"/>
      <c r="DK29" s="624"/>
      <c r="DL29" s="620">
        <v>809628</v>
      </c>
      <c r="DM29" s="623"/>
      <c r="DN29" s="623"/>
      <c r="DO29" s="623"/>
      <c r="DP29" s="623"/>
      <c r="DQ29" s="623"/>
      <c r="DR29" s="623"/>
      <c r="DS29" s="623"/>
      <c r="DT29" s="623"/>
      <c r="DU29" s="623"/>
      <c r="DV29" s="624"/>
      <c r="DW29" s="617">
        <v>11.4</v>
      </c>
      <c r="DX29" s="625"/>
      <c r="DY29" s="625"/>
      <c r="DZ29" s="625"/>
      <c r="EA29" s="625"/>
      <c r="EB29" s="625"/>
      <c r="EC29" s="639"/>
    </row>
    <row r="30" spans="2:133" ht="11.25" customHeight="1" x14ac:dyDescent="0.15">
      <c r="B30" s="611" t="s">
        <v>293</v>
      </c>
      <c r="C30" s="612"/>
      <c r="D30" s="612"/>
      <c r="E30" s="612"/>
      <c r="F30" s="612"/>
      <c r="G30" s="612"/>
      <c r="H30" s="612"/>
      <c r="I30" s="612"/>
      <c r="J30" s="612"/>
      <c r="K30" s="612"/>
      <c r="L30" s="612"/>
      <c r="M30" s="612"/>
      <c r="N30" s="612"/>
      <c r="O30" s="612"/>
      <c r="P30" s="612"/>
      <c r="Q30" s="613"/>
      <c r="R30" s="614">
        <v>2069336</v>
      </c>
      <c r="S30" s="615"/>
      <c r="T30" s="615"/>
      <c r="U30" s="615"/>
      <c r="V30" s="615"/>
      <c r="W30" s="615"/>
      <c r="X30" s="615"/>
      <c r="Y30" s="616"/>
      <c r="Z30" s="650">
        <v>16.3</v>
      </c>
      <c r="AA30" s="650"/>
      <c r="AB30" s="650"/>
      <c r="AC30" s="650"/>
      <c r="AD30" s="651" t="s">
        <v>121</v>
      </c>
      <c r="AE30" s="651"/>
      <c r="AF30" s="651"/>
      <c r="AG30" s="651"/>
      <c r="AH30" s="651"/>
      <c r="AI30" s="651"/>
      <c r="AJ30" s="651"/>
      <c r="AK30" s="651"/>
      <c r="AL30" s="617" t="s">
        <v>121</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786699</v>
      </c>
      <c r="CS30" s="615"/>
      <c r="CT30" s="615"/>
      <c r="CU30" s="615"/>
      <c r="CV30" s="615"/>
      <c r="CW30" s="615"/>
      <c r="CX30" s="615"/>
      <c r="CY30" s="616"/>
      <c r="CZ30" s="617">
        <v>6.4</v>
      </c>
      <c r="DA30" s="625"/>
      <c r="DB30" s="625"/>
      <c r="DC30" s="626"/>
      <c r="DD30" s="620">
        <v>786699</v>
      </c>
      <c r="DE30" s="615"/>
      <c r="DF30" s="615"/>
      <c r="DG30" s="615"/>
      <c r="DH30" s="615"/>
      <c r="DI30" s="615"/>
      <c r="DJ30" s="615"/>
      <c r="DK30" s="616"/>
      <c r="DL30" s="620">
        <v>786699</v>
      </c>
      <c r="DM30" s="615"/>
      <c r="DN30" s="615"/>
      <c r="DO30" s="615"/>
      <c r="DP30" s="615"/>
      <c r="DQ30" s="615"/>
      <c r="DR30" s="615"/>
      <c r="DS30" s="615"/>
      <c r="DT30" s="615"/>
      <c r="DU30" s="615"/>
      <c r="DV30" s="616"/>
      <c r="DW30" s="617">
        <v>11</v>
      </c>
      <c r="DX30" s="625"/>
      <c r="DY30" s="625"/>
      <c r="DZ30" s="625"/>
      <c r="EA30" s="625"/>
      <c r="EB30" s="625"/>
      <c r="EC30" s="639"/>
    </row>
    <row r="31" spans="2:133" ht="11.25" customHeight="1" x14ac:dyDescent="0.15">
      <c r="B31" s="683" t="s">
        <v>297</v>
      </c>
      <c r="C31" s="684"/>
      <c r="D31" s="684"/>
      <c r="E31" s="684"/>
      <c r="F31" s="684"/>
      <c r="G31" s="684"/>
      <c r="H31" s="684"/>
      <c r="I31" s="684"/>
      <c r="J31" s="684"/>
      <c r="K31" s="684"/>
      <c r="L31" s="684"/>
      <c r="M31" s="684"/>
      <c r="N31" s="684"/>
      <c r="O31" s="684"/>
      <c r="P31" s="684"/>
      <c r="Q31" s="685"/>
      <c r="R31" s="614" t="s">
        <v>121</v>
      </c>
      <c r="S31" s="615"/>
      <c r="T31" s="615"/>
      <c r="U31" s="615"/>
      <c r="V31" s="615"/>
      <c r="W31" s="615"/>
      <c r="X31" s="615"/>
      <c r="Y31" s="616"/>
      <c r="Z31" s="650" t="s">
        <v>121</v>
      </c>
      <c r="AA31" s="650"/>
      <c r="AB31" s="650"/>
      <c r="AC31" s="650"/>
      <c r="AD31" s="651" t="s">
        <v>121</v>
      </c>
      <c r="AE31" s="651"/>
      <c r="AF31" s="651"/>
      <c r="AG31" s="651"/>
      <c r="AH31" s="651"/>
      <c r="AI31" s="651"/>
      <c r="AJ31" s="651"/>
      <c r="AK31" s="651"/>
      <c r="AL31" s="617" t="s">
        <v>121</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99.2</v>
      </c>
      <c r="BH31" s="672"/>
      <c r="BI31" s="672"/>
      <c r="BJ31" s="672"/>
      <c r="BK31" s="672"/>
      <c r="BL31" s="672"/>
      <c r="BM31" s="673">
        <v>98.1</v>
      </c>
      <c r="BN31" s="672"/>
      <c r="BO31" s="672"/>
      <c r="BP31" s="672"/>
      <c r="BQ31" s="674"/>
      <c r="BR31" s="671">
        <v>99.1</v>
      </c>
      <c r="BS31" s="672"/>
      <c r="BT31" s="672"/>
      <c r="BU31" s="672"/>
      <c r="BV31" s="672"/>
      <c r="BW31" s="672"/>
      <c r="BX31" s="673">
        <v>98.1</v>
      </c>
      <c r="BY31" s="672"/>
      <c r="BZ31" s="672"/>
      <c r="CA31" s="672"/>
      <c r="CB31" s="674"/>
      <c r="CD31" s="629"/>
      <c r="CE31" s="630"/>
      <c r="CF31" s="611" t="s">
        <v>300</v>
      </c>
      <c r="CG31" s="612"/>
      <c r="CH31" s="612"/>
      <c r="CI31" s="612"/>
      <c r="CJ31" s="612"/>
      <c r="CK31" s="612"/>
      <c r="CL31" s="612"/>
      <c r="CM31" s="612"/>
      <c r="CN31" s="612"/>
      <c r="CO31" s="612"/>
      <c r="CP31" s="612"/>
      <c r="CQ31" s="613"/>
      <c r="CR31" s="614">
        <v>22929</v>
      </c>
      <c r="CS31" s="623"/>
      <c r="CT31" s="623"/>
      <c r="CU31" s="623"/>
      <c r="CV31" s="623"/>
      <c r="CW31" s="623"/>
      <c r="CX31" s="623"/>
      <c r="CY31" s="624"/>
      <c r="CZ31" s="617">
        <v>0.2</v>
      </c>
      <c r="DA31" s="625"/>
      <c r="DB31" s="625"/>
      <c r="DC31" s="626"/>
      <c r="DD31" s="620">
        <v>22929</v>
      </c>
      <c r="DE31" s="623"/>
      <c r="DF31" s="623"/>
      <c r="DG31" s="623"/>
      <c r="DH31" s="623"/>
      <c r="DI31" s="623"/>
      <c r="DJ31" s="623"/>
      <c r="DK31" s="624"/>
      <c r="DL31" s="620">
        <v>22929</v>
      </c>
      <c r="DM31" s="623"/>
      <c r="DN31" s="623"/>
      <c r="DO31" s="623"/>
      <c r="DP31" s="623"/>
      <c r="DQ31" s="623"/>
      <c r="DR31" s="623"/>
      <c r="DS31" s="623"/>
      <c r="DT31" s="623"/>
      <c r="DU31" s="623"/>
      <c r="DV31" s="624"/>
      <c r="DW31" s="617">
        <v>0.3</v>
      </c>
      <c r="DX31" s="625"/>
      <c r="DY31" s="625"/>
      <c r="DZ31" s="625"/>
      <c r="EA31" s="625"/>
      <c r="EB31" s="625"/>
      <c r="EC31" s="639"/>
    </row>
    <row r="32" spans="2:133" ht="11.25" customHeight="1" x14ac:dyDescent="0.15">
      <c r="B32" s="611" t="s">
        <v>301</v>
      </c>
      <c r="C32" s="612"/>
      <c r="D32" s="612"/>
      <c r="E32" s="612"/>
      <c r="F32" s="612"/>
      <c r="G32" s="612"/>
      <c r="H32" s="612"/>
      <c r="I32" s="612"/>
      <c r="J32" s="612"/>
      <c r="K32" s="612"/>
      <c r="L32" s="612"/>
      <c r="M32" s="612"/>
      <c r="N32" s="612"/>
      <c r="O32" s="612"/>
      <c r="P32" s="612"/>
      <c r="Q32" s="613"/>
      <c r="R32" s="614">
        <v>891291</v>
      </c>
      <c r="S32" s="615"/>
      <c r="T32" s="615"/>
      <c r="U32" s="615"/>
      <c r="V32" s="615"/>
      <c r="W32" s="615"/>
      <c r="X32" s="615"/>
      <c r="Y32" s="616"/>
      <c r="Z32" s="650">
        <v>7</v>
      </c>
      <c r="AA32" s="650"/>
      <c r="AB32" s="650"/>
      <c r="AC32" s="650"/>
      <c r="AD32" s="651" t="s">
        <v>121</v>
      </c>
      <c r="AE32" s="651"/>
      <c r="AF32" s="651"/>
      <c r="AG32" s="651"/>
      <c r="AH32" s="651"/>
      <c r="AI32" s="651"/>
      <c r="AJ32" s="651"/>
      <c r="AK32" s="651"/>
      <c r="AL32" s="617" t="s">
        <v>121</v>
      </c>
      <c r="AM32" s="618"/>
      <c r="AN32" s="618"/>
      <c r="AO32" s="652"/>
      <c r="AP32" s="653"/>
      <c r="AQ32" s="654"/>
      <c r="AR32" s="654"/>
      <c r="AS32" s="654"/>
      <c r="AT32" s="678"/>
      <c r="AU32" s="196" t="s">
        <v>302</v>
      </c>
      <c r="AX32" s="611" t="s">
        <v>303</v>
      </c>
      <c r="AY32" s="612"/>
      <c r="AZ32" s="612"/>
      <c r="BA32" s="612"/>
      <c r="BB32" s="612"/>
      <c r="BC32" s="612"/>
      <c r="BD32" s="612"/>
      <c r="BE32" s="612"/>
      <c r="BF32" s="613"/>
      <c r="BG32" s="670">
        <v>99.1</v>
      </c>
      <c r="BH32" s="623"/>
      <c r="BI32" s="623"/>
      <c r="BJ32" s="623"/>
      <c r="BK32" s="623"/>
      <c r="BL32" s="623"/>
      <c r="BM32" s="618">
        <v>98.1</v>
      </c>
      <c r="BN32" s="623"/>
      <c r="BO32" s="623"/>
      <c r="BP32" s="623"/>
      <c r="BQ32" s="648"/>
      <c r="BR32" s="670">
        <v>98.9</v>
      </c>
      <c r="BS32" s="623"/>
      <c r="BT32" s="623"/>
      <c r="BU32" s="623"/>
      <c r="BV32" s="623"/>
      <c r="BW32" s="623"/>
      <c r="BX32" s="618">
        <v>98</v>
      </c>
      <c r="BY32" s="623"/>
      <c r="BZ32" s="623"/>
      <c r="CA32" s="623"/>
      <c r="CB32" s="648"/>
      <c r="CD32" s="631"/>
      <c r="CE32" s="632"/>
      <c r="CF32" s="611" t="s">
        <v>304</v>
      </c>
      <c r="CG32" s="612"/>
      <c r="CH32" s="612"/>
      <c r="CI32" s="612"/>
      <c r="CJ32" s="612"/>
      <c r="CK32" s="612"/>
      <c r="CL32" s="612"/>
      <c r="CM32" s="612"/>
      <c r="CN32" s="612"/>
      <c r="CO32" s="612"/>
      <c r="CP32" s="612"/>
      <c r="CQ32" s="613"/>
      <c r="CR32" s="614">
        <v>709</v>
      </c>
      <c r="CS32" s="615"/>
      <c r="CT32" s="615"/>
      <c r="CU32" s="615"/>
      <c r="CV32" s="615"/>
      <c r="CW32" s="615"/>
      <c r="CX32" s="615"/>
      <c r="CY32" s="616"/>
      <c r="CZ32" s="617">
        <v>0</v>
      </c>
      <c r="DA32" s="625"/>
      <c r="DB32" s="625"/>
      <c r="DC32" s="626"/>
      <c r="DD32" s="620">
        <v>709</v>
      </c>
      <c r="DE32" s="615"/>
      <c r="DF32" s="615"/>
      <c r="DG32" s="615"/>
      <c r="DH32" s="615"/>
      <c r="DI32" s="615"/>
      <c r="DJ32" s="615"/>
      <c r="DK32" s="616"/>
      <c r="DL32" s="620">
        <v>709</v>
      </c>
      <c r="DM32" s="615"/>
      <c r="DN32" s="615"/>
      <c r="DO32" s="615"/>
      <c r="DP32" s="615"/>
      <c r="DQ32" s="615"/>
      <c r="DR32" s="615"/>
      <c r="DS32" s="615"/>
      <c r="DT32" s="615"/>
      <c r="DU32" s="615"/>
      <c r="DV32" s="616"/>
      <c r="DW32" s="617">
        <v>0</v>
      </c>
      <c r="DX32" s="625"/>
      <c r="DY32" s="625"/>
      <c r="DZ32" s="625"/>
      <c r="EA32" s="625"/>
      <c r="EB32" s="625"/>
      <c r="EC32" s="639"/>
    </row>
    <row r="33" spans="2:133" ht="11.25" customHeight="1" x14ac:dyDescent="0.15">
      <c r="B33" s="611" t="s">
        <v>305</v>
      </c>
      <c r="C33" s="612"/>
      <c r="D33" s="612"/>
      <c r="E33" s="612"/>
      <c r="F33" s="612"/>
      <c r="G33" s="612"/>
      <c r="H33" s="612"/>
      <c r="I33" s="612"/>
      <c r="J33" s="612"/>
      <c r="K33" s="612"/>
      <c r="L33" s="612"/>
      <c r="M33" s="612"/>
      <c r="N33" s="612"/>
      <c r="O33" s="612"/>
      <c r="P33" s="612"/>
      <c r="Q33" s="613"/>
      <c r="R33" s="614">
        <v>31484</v>
      </c>
      <c r="S33" s="615"/>
      <c r="T33" s="615"/>
      <c r="U33" s="615"/>
      <c r="V33" s="615"/>
      <c r="W33" s="615"/>
      <c r="X33" s="615"/>
      <c r="Y33" s="616"/>
      <c r="Z33" s="650">
        <v>0.2</v>
      </c>
      <c r="AA33" s="650"/>
      <c r="AB33" s="650"/>
      <c r="AC33" s="650"/>
      <c r="AD33" s="651">
        <v>30952</v>
      </c>
      <c r="AE33" s="651"/>
      <c r="AF33" s="651"/>
      <c r="AG33" s="651"/>
      <c r="AH33" s="651"/>
      <c r="AI33" s="651"/>
      <c r="AJ33" s="651"/>
      <c r="AK33" s="651"/>
      <c r="AL33" s="617">
        <v>0.4</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99.3</v>
      </c>
      <c r="BH33" s="599"/>
      <c r="BI33" s="599"/>
      <c r="BJ33" s="599"/>
      <c r="BK33" s="599"/>
      <c r="BL33" s="599"/>
      <c r="BM33" s="643">
        <v>97.9</v>
      </c>
      <c r="BN33" s="599"/>
      <c r="BO33" s="599"/>
      <c r="BP33" s="599"/>
      <c r="BQ33" s="637"/>
      <c r="BR33" s="669">
        <v>99.3</v>
      </c>
      <c r="BS33" s="599"/>
      <c r="BT33" s="599"/>
      <c r="BU33" s="599"/>
      <c r="BV33" s="599"/>
      <c r="BW33" s="599"/>
      <c r="BX33" s="643">
        <v>98.1</v>
      </c>
      <c r="BY33" s="599"/>
      <c r="BZ33" s="599"/>
      <c r="CA33" s="599"/>
      <c r="CB33" s="637"/>
      <c r="CD33" s="611" t="s">
        <v>307</v>
      </c>
      <c r="CE33" s="612"/>
      <c r="CF33" s="612"/>
      <c r="CG33" s="612"/>
      <c r="CH33" s="612"/>
      <c r="CI33" s="612"/>
      <c r="CJ33" s="612"/>
      <c r="CK33" s="612"/>
      <c r="CL33" s="612"/>
      <c r="CM33" s="612"/>
      <c r="CN33" s="612"/>
      <c r="CO33" s="612"/>
      <c r="CP33" s="612"/>
      <c r="CQ33" s="613"/>
      <c r="CR33" s="614">
        <v>4461389</v>
      </c>
      <c r="CS33" s="623"/>
      <c r="CT33" s="623"/>
      <c r="CU33" s="623"/>
      <c r="CV33" s="623"/>
      <c r="CW33" s="623"/>
      <c r="CX33" s="623"/>
      <c r="CY33" s="624"/>
      <c r="CZ33" s="617">
        <v>36.5</v>
      </c>
      <c r="DA33" s="625"/>
      <c r="DB33" s="625"/>
      <c r="DC33" s="626"/>
      <c r="DD33" s="620">
        <v>3894223</v>
      </c>
      <c r="DE33" s="623"/>
      <c r="DF33" s="623"/>
      <c r="DG33" s="623"/>
      <c r="DH33" s="623"/>
      <c r="DI33" s="623"/>
      <c r="DJ33" s="623"/>
      <c r="DK33" s="624"/>
      <c r="DL33" s="620">
        <v>3302584</v>
      </c>
      <c r="DM33" s="623"/>
      <c r="DN33" s="623"/>
      <c r="DO33" s="623"/>
      <c r="DP33" s="623"/>
      <c r="DQ33" s="623"/>
      <c r="DR33" s="623"/>
      <c r="DS33" s="623"/>
      <c r="DT33" s="623"/>
      <c r="DU33" s="623"/>
      <c r="DV33" s="624"/>
      <c r="DW33" s="617">
        <v>46.4</v>
      </c>
      <c r="DX33" s="625"/>
      <c r="DY33" s="625"/>
      <c r="DZ33" s="625"/>
      <c r="EA33" s="625"/>
      <c r="EB33" s="625"/>
      <c r="EC33" s="639"/>
    </row>
    <row r="34" spans="2:133" ht="11.25" customHeight="1" x14ac:dyDescent="0.15">
      <c r="B34" s="611" t="s">
        <v>308</v>
      </c>
      <c r="C34" s="612"/>
      <c r="D34" s="612"/>
      <c r="E34" s="612"/>
      <c r="F34" s="612"/>
      <c r="G34" s="612"/>
      <c r="H34" s="612"/>
      <c r="I34" s="612"/>
      <c r="J34" s="612"/>
      <c r="K34" s="612"/>
      <c r="L34" s="612"/>
      <c r="M34" s="612"/>
      <c r="N34" s="612"/>
      <c r="O34" s="612"/>
      <c r="P34" s="612"/>
      <c r="Q34" s="613"/>
      <c r="R34" s="614">
        <v>45330</v>
      </c>
      <c r="S34" s="615"/>
      <c r="T34" s="615"/>
      <c r="U34" s="615"/>
      <c r="V34" s="615"/>
      <c r="W34" s="615"/>
      <c r="X34" s="615"/>
      <c r="Y34" s="616"/>
      <c r="Z34" s="650">
        <v>0.4</v>
      </c>
      <c r="AA34" s="650"/>
      <c r="AB34" s="650"/>
      <c r="AC34" s="650"/>
      <c r="AD34" s="651" t="s">
        <v>121</v>
      </c>
      <c r="AE34" s="651"/>
      <c r="AF34" s="651"/>
      <c r="AG34" s="651"/>
      <c r="AH34" s="651"/>
      <c r="AI34" s="651"/>
      <c r="AJ34" s="651"/>
      <c r="AK34" s="651"/>
      <c r="AL34" s="617" t="s">
        <v>121</v>
      </c>
      <c r="AM34" s="618"/>
      <c r="AN34" s="618"/>
      <c r="AO34" s="65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1" t="s">
        <v>309</v>
      </c>
      <c r="CE34" s="612"/>
      <c r="CF34" s="612"/>
      <c r="CG34" s="612"/>
      <c r="CH34" s="612"/>
      <c r="CI34" s="612"/>
      <c r="CJ34" s="612"/>
      <c r="CK34" s="612"/>
      <c r="CL34" s="612"/>
      <c r="CM34" s="612"/>
      <c r="CN34" s="612"/>
      <c r="CO34" s="612"/>
      <c r="CP34" s="612"/>
      <c r="CQ34" s="613"/>
      <c r="CR34" s="614">
        <v>1218228</v>
      </c>
      <c r="CS34" s="615"/>
      <c r="CT34" s="615"/>
      <c r="CU34" s="615"/>
      <c r="CV34" s="615"/>
      <c r="CW34" s="615"/>
      <c r="CX34" s="615"/>
      <c r="CY34" s="616"/>
      <c r="CZ34" s="617">
        <v>10</v>
      </c>
      <c r="DA34" s="625"/>
      <c r="DB34" s="625"/>
      <c r="DC34" s="626"/>
      <c r="DD34" s="620">
        <v>1034830</v>
      </c>
      <c r="DE34" s="615"/>
      <c r="DF34" s="615"/>
      <c r="DG34" s="615"/>
      <c r="DH34" s="615"/>
      <c r="DI34" s="615"/>
      <c r="DJ34" s="615"/>
      <c r="DK34" s="616"/>
      <c r="DL34" s="620">
        <v>885126</v>
      </c>
      <c r="DM34" s="615"/>
      <c r="DN34" s="615"/>
      <c r="DO34" s="615"/>
      <c r="DP34" s="615"/>
      <c r="DQ34" s="615"/>
      <c r="DR34" s="615"/>
      <c r="DS34" s="615"/>
      <c r="DT34" s="615"/>
      <c r="DU34" s="615"/>
      <c r="DV34" s="616"/>
      <c r="DW34" s="617">
        <v>12.4</v>
      </c>
      <c r="DX34" s="625"/>
      <c r="DY34" s="625"/>
      <c r="DZ34" s="625"/>
      <c r="EA34" s="625"/>
      <c r="EB34" s="625"/>
      <c r="EC34" s="639"/>
    </row>
    <row r="35" spans="2:133" ht="11.25" customHeight="1" x14ac:dyDescent="0.15">
      <c r="B35" s="611" t="s">
        <v>310</v>
      </c>
      <c r="C35" s="612"/>
      <c r="D35" s="612"/>
      <c r="E35" s="612"/>
      <c r="F35" s="612"/>
      <c r="G35" s="612"/>
      <c r="H35" s="612"/>
      <c r="I35" s="612"/>
      <c r="J35" s="612"/>
      <c r="K35" s="612"/>
      <c r="L35" s="612"/>
      <c r="M35" s="612"/>
      <c r="N35" s="612"/>
      <c r="O35" s="612"/>
      <c r="P35" s="612"/>
      <c r="Q35" s="613"/>
      <c r="R35" s="614">
        <v>391780</v>
      </c>
      <c r="S35" s="615"/>
      <c r="T35" s="615"/>
      <c r="U35" s="615"/>
      <c r="V35" s="615"/>
      <c r="W35" s="615"/>
      <c r="X35" s="615"/>
      <c r="Y35" s="616"/>
      <c r="Z35" s="650">
        <v>3.1</v>
      </c>
      <c r="AA35" s="650"/>
      <c r="AB35" s="650"/>
      <c r="AC35" s="650"/>
      <c r="AD35" s="651" t="s">
        <v>121</v>
      </c>
      <c r="AE35" s="651"/>
      <c r="AF35" s="651"/>
      <c r="AG35" s="651"/>
      <c r="AH35" s="651"/>
      <c r="AI35" s="651"/>
      <c r="AJ35" s="651"/>
      <c r="AK35" s="651"/>
      <c r="AL35" s="617" t="s">
        <v>121</v>
      </c>
      <c r="AM35" s="618"/>
      <c r="AN35" s="618"/>
      <c r="AO35" s="652"/>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89571</v>
      </c>
      <c r="CS35" s="623"/>
      <c r="CT35" s="623"/>
      <c r="CU35" s="623"/>
      <c r="CV35" s="623"/>
      <c r="CW35" s="623"/>
      <c r="CX35" s="623"/>
      <c r="CY35" s="624"/>
      <c r="CZ35" s="617">
        <v>0.7</v>
      </c>
      <c r="DA35" s="625"/>
      <c r="DB35" s="625"/>
      <c r="DC35" s="626"/>
      <c r="DD35" s="620">
        <v>88477</v>
      </c>
      <c r="DE35" s="623"/>
      <c r="DF35" s="623"/>
      <c r="DG35" s="623"/>
      <c r="DH35" s="623"/>
      <c r="DI35" s="623"/>
      <c r="DJ35" s="623"/>
      <c r="DK35" s="624"/>
      <c r="DL35" s="620">
        <v>86776</v>
      </c>
      <c r="DM35" s="623"/>
      <c r="DN35" s="623"/>
      <c r="DO35" s="623"/>
      <c r="DP35" s="623"/>
      <c r="DQ35" s="623"/>
      <c r="DR35" s="623"/>
      <c r="DS35" s="623"/>
      <c r="DT35" s="623"/>
      <c r="DU35" s="623"/>
      <c r="DV35" s="624"/>
      <c r="DW35" s="617">
        <v>1.2</v>
      </c>
      <c r="DX35" s="625"/>
      <c r="DY35" s="625"/>
      <c r="DZ35" s="625"/>
      <c r="EA35" s="625"/>
      <c r="EB35" s="625"/>
      <c r="EC35" s="639"/>
    </row>
    <row r="36" spans="2:133" ht="11.25" customHeight="1" x14ac:dyDescent="0.15">
      <c r="B36" s="611" t="s">
        <v>314</v>
      </c>
      <c r="C36" s="612"/>
      <c r="D36" s="612"/>
      <c r="E36" s="612"/>
      <c r="F36" s="612"/>
      <c r="G36" s="612"/>
      <c r="H36" s="612"/>
      <c r="I36" s="612"/>
      <c r="J36" s="612"/>
      <c r="K36" s="612"/>
      <c r="L36" s="612"/>
      <c r="M36" s="612"/>
      <c r="N36" s="612"/>
      <c r="O36" s="612"/>
      <c r="P36" s="612"/>
      <c r="Q36" s="613"/>
      <c r="R36" s="614">
        <v>240945</v>
      </c>
      <c r="S36" s="615"/>
      <c r="T36" s="615"/>
      <c r="U36" s="615"/>
      <c r="V36" s="615"/>
      <c r="W36" s="615"/>
      <c r="X36" s="615"/>
      <c r="Y36" s="616"/>
      <c r="Z36" s="650">
        <v>1.9</v>
      </c>
      <c r="AA36" s="650"/>
      <c r="AB36" s="650"/>
      <c r="AC36" s="650"/>
      <c r="AD36" s="651" t="s">
        <v>121</v>
      </c>
      <c r="AE36" s="651"/>
      <c r="AF36" s="651"/>
      <c r="AG36" s="651"/>
      <c r="AH36" s="651"/>
      <c r="AI36" s="651"/>
      <c r="AJ36" s="651"/>
      <c r="AK36" s="651"/>
      <c r="AL36" s="617" t="s">
        <v>121</v>
      </c>
      <c r="AM36" s="618"/>
      <c r="AN36" s="618"/>
      <c r="AO36" s="652"/>
      <c r="AP36" s="204"/>
      <c r="AQ36" s="657" t="s">
        <v>315</v>
      </c>
      <c r="AR36" s="658"/>
      <c r="AS36" s="658"/>
      <c r="AT36" s="658"/>
      <c r="AU36" s="658"/>
      <c r="AV36" s="658"/>
      <c r="AW36" s="658"/>
      <c r="AX36" s="658"/>
      <c r="AY36" s="659"/>
      <c r="AZ36" s="660">
        <v>1552727</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43306</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1778494</v>
      </c>
      <c r="CS36" s="615"/>
      <c r="CT36" s="615"/>
      <c r="CU36" s="615"/>
      <c r="CV36" s="615"/>
      <c r="CW36" s="615"/>
      <c r="CX36" s="615"/>
      <c r="CY36" s="616"/>
      <c r="CZ36" s="617">
        <v>14.6</v>
      </c>
      <c r="DA36" s="625"/>
      <c r="DB36" s="625"/>
      <c r="DC36" s="626"/>
      <c r="DD36" s="620">
        <v>1657896</v>
      </c>
      <c r="DE36" s="615"/>
      <c r="DF36" s="615"/>
      <c r="DG36" s="615"/>
      <c r="DH36" s="615"/>
      <c r="DI36" s="615"/>
      <c r="DJ36" s="615"/>
      <c r="DK36" s="616"/>
      <c r="DL36" s="620">
        <v>1346950</v>
      </c>
      <c r="DM36" s="615"/>
      <c r="DN36" s="615"/>
      <c r="DO36" s="615"/>
      <c r="DP36" s="615"/>
      <c r="DQ36" s="615"/>
      <c r="DR36" s="615"/>
      <c r="DS36" s="615"/>
      <c r="DT36" s="615"/>
      <c r="DU36" s="615"/>
      <c r="DV36" s="616"/>
      <c r="DW36" s="617">
        <v>18.899999999999999</v>
      </c>
      <c r="DX36" s="625"/>
      <c r="DY36" s="625"/>
      <c r="DZ36" s="625"/>
      <c r="EA36" s="625"/>
      <c r="EB36" s="625"/>
      <c r="EC36" s="639"/>
    </row>
    <row r="37" spans="2:133" ht="11.25" customHeight="1" x14ac:dyDescent="0.15">
      <c r="B37" s="611" t="s">
        <v>318</v>
      </c>
      <c r="C37" s="612"/>
      <c r="D37" s="612"/>
      <c r="E37" s="612"/>
      <c r="F37" s="612"/>
      <c r="G37" s="612"/>
      <c r="H37" s="612"/>
      <c r="I37" s="612"/>
      <c r="J37" s="612"/>
      <c r="K37" s="612"/>
      <c r="L37" s="612"/>
      <c r="M37" s="612"/>
      <c r="N37" s="612"/>
      <c r="O37" s="612"/>
      <c r="P37" s="612"/>
      <c r="Q37" s="613"/>
      <c r="R37" s="614">
        <v>104823</v>
      </c>
      <c r="S37" s="615"/>
      <c r="T37" s="615"/>
      <c r="U37" s="615"/>
      <c r="V37" s="615"/>
      <c r="W37" s="615"/>
      <c r="X37" s="615"/>
      <c r="Y37" s="616"/>
      <c r="Z37" s="650">
        <v>0.8</v>
      </c>
      <c r="AA37" s="650"/>
      <c r="AB37" s="650"/>
      <c r="AC37" s="650"/>
      <c r="AD37" s="651">
        <v>8853</v>
      </c>
      <c r="AE37" s="651"/>
      <c r="AF37" s="651"/>
      <c r="AG37" s="651"/>
      <c r="AH37" s="651"/>
      <c r="AI37" s="651"/>
      <c r="AJ37" s="651"/>
      <c r="AK37" s="651"/>
      <c r="AL37" s="617">
        <v>0.1</v>
      </c>
      <c r="AM37" s="618"/>
      <c r="AN37" s="618"/>
      <c r="AO37" s="652"/>
      <c r="AQ37" s="645" t="s">
        <v>319</v>
      </c>
      <c r="AR37" s="646"/>
      <c r="AS37" s="646"/>
      <c r="AT37" s="646"/>
      <c r="AU37" s="646"/>
      <c r="AV37" s="646"/>
      <c r="AW37" s="646"/>
      <c r="AX37" s="646"/>
      <c r="AY37" s="647"/>
      <c r="AZ37" s="614">
        <v>300226</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24325</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966593</v>
      </c>
      <c r="CS37" s="623"/>
      <c r="CT37" s="623"/>
      <c r="CU37" s="623"/>
      <c r="CV37" s="623"/>
      <c r="CW37" s="623"/>
      <c r="CX37" s="623"/>
      <c r="CY37" s="624"/>
      <c r="CZ37" s="617">
        <v>7.9</v>
      </c>
      <c r="DA37" s="625"/>
      <c r="DB37" s="625"/>
      <c r="DC37" s="626"/>
      <c r="DD37" s="620">
        <v>966593</v>
      </c>
      <c r="DE37" s="623"/>
      <c r="DF37" s="623"/>
      <c r="DG37" s="623"/>
      <c r="DH37" s="623"/>
      <c r="DI37" s="623"/>
      <c r="DJ37" s="623"/>
      <c r="DK37" s="624"/>
      <c r="DL37" s="620">
        <v>883086</v>
      </c>
      <c r="DM37" s="623"/>
      <c r="DN37" s="623"/>
      <c r="DO37" s="623"/>
      <c r="DP37" s="623"/>
      <c r="DQ37" s="623"/>
      <c r="DR37" s="623"/>
      <c r="DS37" s="623"/>
      <c r="DT37" s="623"/>
      <c r="DU37" s="623"/>
      <c r="DV37" s="624"/>
      <c r="DW37" s="617">
        <v>12.4</v>
      </c>
      <c r="DX37" s="625"/>
      <c r="DY37" s="625"/>
      <c r="DZ37" s="625"/>
      <c r="EA37" s="625"/>
      <c r="EB37" s="625"/>
      <c r="EC37" s="639"/>
    </row>
    <row r="38" spans="2:133" ht="11.25" customHeight="1" x14ac:dyDescent="0.15">
      <c r="B38" s="611" t="s">
        <v>322</v>
      </c>
      <c r="C38" s="612"/>
      <c r="D38" s="612"/>
      <c r="E38" s="612"/>
      <c r="F38" s="612"/>
      <c r="G38" s="612"/>
      <c r="H38" s="612"/>
      <c r="I38" s="612"/>
      <c r="J38" s="612"/>
      <c r="K38" s="612"/>
      <c r="L38" s="612"/>
      <c r="M38" s="612"/>
      <c r="N38" s="612"/>
      <c r="O38" s="612"/>
      <c r="P38" s="612"/>
      <c r="Q38" s="613"/>
      <c r="R38" s="614">
        <v>1395767</v>
      </c>
      <c r="S38" s="615"/>
      <c r="T38" s="615"/>
      <c r="U38" s="615"/>
      <c r="V38" s="615"/>
      <c r="W38" s="615"/>
      <c r="X38" s="615"/>
      <c r="Y38" s="616"/>
      <c r="Z38" s="650">
        <v>11</v>
      </c>
      <c r="AA38" s="650"/>
      <c r="AB38" s="650"/>
      <c r="AC38" s="650"/>
      <c r="AD38" s="651" t="s">
        <v>121</v>
      </c>
      <c r="AE38" s="651"/>
      <c r="AF38" s="651"/>
      <c r="AG38" s="651"/>
      <c r="AH38" s="651"/>
      <c r="AI38" s="651"/>
      <c r="AJ38" s="651"/>
      <c r="AK38" s="651"/>
      <c r="AL38" s="617" t="s">
        <v>121</v>
      </c>
      <c r="AM38" s="618"/>
      <c r="AN38" s="618"/>
      <c r="AO38" s="652"/>
      <c r="AQ38" s="645" t="s">
        <v>323</v>
      </c>
      <c r="AR38" s="646"/>
      <c r="AS38" s="646"/>
      <c r="AT38" s="646"/>
      <c r="AU38" s="646"/>
      <c r="AV38" s="646"/>
      <c r="AW38" s="646"/>
      <c r="AX38" s="646"/>
      <c r="AY38" s="647"/>
      <c r="AZ38" s="614">
        <v>4782</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4489</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1247719</v>
      </c>
      <c r="CS38" s="615"/>
      <c r="CT38" s="615"/>
      <c r="CU38" s="615"/>
      <c r="CV38" s="615"/>
      <c r="CW38" s="615"/>
      <c r="CX38" s="615"/>
      <c r="CY38" s="616"/>
      <c r="CZ38" s="617">
        <v>10.199999999999999</v>
      </c>
      <c r="DA38" s="625"/>
      <c r="DB38" s="625"/>
      <c r="DC38" s="626"/>
      <c r="DD38" s="620">
        <v>1018868</v>
      </c>
      <c r="DE38" s="615"/>
      <c r="DF38" s="615"/>
      <c r="DG38" s="615"/>
      <c r="DH38" s="615"/>
      <c r="DI38" s="615"/>
      <c r="DJ38" s="615"/>
      <c r="DK38" s="616"/>
      <c r="DL38" s="620">
        <v>983732</v>
      </c>
      <c r="DM38" s="615"/>
      <c r="DN38" s="615"/>
      <c r="DO38" s="615"/>
      <c r="DP38" s="615"/>
      <c r="DQ38" s="615"/>
      <c r="DR38" s="615"/>
      <c r="DS38" s="615"/>
      <c r="DT38" s="615"/>
      <c r="DU38" s="615"/>
      <c r="DV38" s="616"/>
      <c r="DW38" s="617">
        <v>13.8</v>
      </c>
      <c r="DX38" s="625"/>
      <c r="DY38" s="625"/>
      <c r="DZ38" s="625"/>
      <c r="EA38" s="625"/>
      <c r="EB38" s="625"/>
      <c r="EC38" s="639"/>
    </row>
    <row r="39" spans="2:133" ht="11.25" customHeight="1" x14ac:dyDescent="0.15">
      <c r="B39" s="611" t="s">
        <v>326</v>
      </c>
      <c r="C39" s="612"/>
      <c r="D39" s="612"/>
      <c r="E39" s="612"/>
      <c r="F39" s="612"/>
      <c r="G39" s="612"/>
      <c r="H39" s="612"/>
      <c r="I39" s="612"/>
      <c r="J39" s="612"/>
      <c r="K39" s="612"/>
      <c r="L39" s="612"/>
      <c r="M39" s="612"/>
      <c r="N39" s="612"/>
      <c r="O39" s="612"/>
      <c r="P39" s="612"/>
      <c r="Q39" s="613"/>
      <c r="R39" s="614" t="s">
        <v>121</v>
      </c>
      <c r="S39" s="615"/>
      <c r="T39" s="615"/>
      <c r="U39" s="615"/>
      <c r="V39" s="615"/>
      <c r="W39" s="615"/>
      <c r="X39" s="615"/>
      <c r="Y39" s="616"/>
      <c r="Z39" s="650" t="s">
        <v>121</v>
      </c>
      <c r="AA39" s="650"/>
      <c r="AB39" s="650"/>
      <c r="AC39" s="650"/>
      <c r="AD39" s="651" t="s">
        <v>121</v>
      </c>
      <c r="AE39" s="651"/>
      <c r="AF39" s="651"/>
      <c r="AG39" s="651"/>
      <c r="AH39" s="651"/>
      <c r="AI39" s="651"/>
      <c r="AJ39" s="651"/>
      <c r="AK39" s="651"/>
      <c r="AL39" s="617" t="s">
        <v>121</v>
      </c>
      <c r="AM39" s="618"/>
      <c r="AN39" s="618"/>
      <c r="AO39" s="652"/>
      <c r="AQ39" s="645" t="s">
        <v>327</v>
      </c>
      <c r="AR39" s="646"/>
      <c r="AS39" s="646"/>
      <c r="AT39" s="646"/>
      <c r="AU39" s="646"/>
      <c r="AV39" s="646"/>
      <c r="AW39" s="646"/>
      <c r="AX39" s="646"/>
      <c r="AY39" s="647"/>
      <c r="AZ39" s="614" t="s">
        <v>121</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6593</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127377</v>
      </c>
      <c r="CS39" s="623"/>
      <c r="CT39" s="623"/>
      <c r="CU39" s="623"/>
      <c r="CV39" s="623"/>
      <c r="CW39" s="623"/>
      <c r="CX39" s="623"/>
      <c r="CY39" s="624"/>
      <c r="CZ39" s="617">
        <v>1</v>
      </c>
      <c r="DA39" s="625"/>
      <c r="DB39" s="625"/>
      <c r="DC39" s="626"/>
      <c r="DD39" s="620">
        <v>94152</v>
      </c>
      <c r="DE39" s="623"/>
      <c r="DF39" s="623"/>
      <c r="DG39" s="623"/>
      <c r="DH39" s="623"/>
      <c r="DI39" s="623"/>
      <c r="DJ39" s="623"/>
      <c r="DK39" s="624"/>
      <c r="DL39" s="620" t="s">
        <v>121</v>
      </c>
      <c r="DM39" s="623"/>
      <c r="DN39" s="623"/>
      <c r="DO39" s="623"/>
      <c r="DP39" s="623"/>
      <c r="DQ39" s="623"/>
      <c r="DR39" s="623"/>
      <c r="DS39" s="623"/>
      <c r="DT39" s="623"/>
      <c r="DU39" s="623"/>
      <c r="DV39" s="624"/>
      <c r="DW39" s="617" t="s">
        <v>121</v>
      </c>
      <c r="DX39" s="625"/>
      <c r="DY39" s="625"/>
      <c r="DZ39" s="625"/>
      <c r="EA39" s="625"/>
      <c r="EB39" s="625"/>
      <c r="EC39" s="639"/>
    </row>
    <row r="40" spans="2:133" ht="11.25" customHeight="1" x14ac:dyDescent="0.15">
      <c r="B40" s="611" t="s">
        <v>330</v>
      </c>
      <c r="C40" s="612"/>
      <c r="D40" s="612"/>
      <c r="E40" s="612"/>
      <c r="F40" s="612"/>
      <c r="G40" s="612"/>
      <c r="H40" s="612"/>
      <c r="I40" s="612"/>
      <c r="J40" s="612"/>
      <c r="K40" s="612"/>
      <c r="L40" s="612"/>
      <c r="M40" s="612"/>
      <c r="N40" s="612"/>
      <c r="O40" s="612"/>
      <c r="P40" s="612"/>
      <c r="Q40" s="613"/>
      <c r="R40" s="614">
        <v>30667</v>
      </c>
      <c r="S40" s="615"/>
      <c r="T40" s="615"/>
      <c r="U40" s="615"/>
      <c r="V40" s="615"/>
      <c r="W40" s="615"/>
      <c r="X40" s="615"/>
      <c r="Y40" s="616"/>
      <c r="Z40" s="650">
        <v>0.2</v>
      </c>
      <c r="AA40" s="650"/>
      <c r="AB40" s="650"/>
      <c r="AC40" s="650"/>
      <c r="AD40" s="651" t="s">
        <v>121</v>
      </c>
      <c r="AE40" s="651"/>
      <c r="AF40" s="651"/>
      <c r="AG40" s="651"/>
      <c r="AH40" s="651"/>
      <c r="AI40" s="651"/>
      <c r="AJ40" s="651"/>
      <c r="AK40" s="651"/>
      <c r="AL40" s="617" t="s">
        <v>121</v>
      </c>
      <c r="AM40" s="618"/>
      <c r="AN40" s="618"/>
      <c r="AO40" s="652"/>
      <c r="AQ40" s="645" t="s">
        <v>331</v>
      </c>
      <c r="AR40" s="646"/>
      <c r="AS40" s="646"/>
      <c r="AT40" s="646"/>
      <c r="AU40" s="646"/>
      <c r="AV40" s="646"/>
      <c r="AW40" s="646"/>
      <c r="AX40" s="646"/>
      <c r="AY40" s="647"/>
      <c r="AZ40" s="614" t="s">
        <v>121</v>
      </c>
      <c r="BA40" s="615"/>
      <c r="BB40" s="615"/>
      <c r="BC40" s="615"/>
      <c r="BD40" s="623"/>
      <c r="BE40" s="623"/>
      <c r="BF40" s="648"/>
      <c r="BG40" s="653" t="s">
        <v>332</v>
      </c>
      <c r="BH40" s="654"/>
      <c r="BI40" s="654"/>
      <c r="BJ40" s="654"/>
      <c r="BK40" s="654"/>
      <c r="BL40" s="205"/>
      <c r="BM40" s="612" t="s">
        <v>333</v>
      </c>
      <c r="BN40" s="612"/>
      <c r="BO40" s="612"/>
      <c r="BP40" s="612"/>
      <c r="BQ40" s="612"/>
      <c r="BR40" s="612"/>
      <c r="BS40" s="612"/>
      <c r="BT40" s="612"/>
      <c r="BU40" s="613"/>
      <c r="BV40" s="614">
        <v>91</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t="s">
        <v>121</v>
      </c>
      <c r="CS40" s="615"/>
      <c r="CT40" s="615"/>
      <c r="CU40" s="615"/>
      <c r="CV40" s="615"/>
      <c r="CW40" s="615"/>
      <c r="CX40" s="615"/>
      <c r="CY40" s="616"/>
      <c r="CZ40" s="617" t="s">
        <v>121</v>
      </c>
      <c r="DA40" s="625"/>
      <c r="DB40" s="625"/>
      <c r="DC40" s="626"/>
      <c r="DD40" s="620" t="s">
        <v>121</v>
      </c>
      <c r="DE40" s="615"/>
      <c r="DF40" s="615"/>
      <c r="DG40" s="615"/>
      <c r="DH40" s="615"/>
      <c r="DI40" s="615"/>
      <c r="DJ40" s="615"/>
      <c r="DK40" s="616"/>
      <c r="DL40" s="620" t="s">
        <v>121</v>
      </c>
      <c r="DM40" s="615"/>
      <c r="DN40" s="615"/>
      <c r="DO40" s="615"/>
      <c r="DP40" s="615"/>
      <c r="DQ40" s="615"/>
      <c r="DR40" s="615"/>
      <c r="DS40" s="615"/>
      <c r="DT40" s="615"/>
      <c r="DU40" s="615"/>
      <c r="DV40" s="616"/>
      <c r="DW40" s="617" t="s">
        <v>121</v>
      </c>
      <c r="DX40" s="625"/>
      <c r="DY40" s="625"/>
      <c r="DZ40" s="625"/>
      <c r="EA40" s="625"/>
      <c r="EB40" s="625"/>
      <c r="EC40" s="639"/>
    </row>
    <row r="41" spans="2:133" ht="11.25" customHeight="1" x14ac:dyDescent="0.15">
      <c r="B41" s="595" t="s">
        <v>335</v>
      </c>
      <c r="C41" s="596"/>
      <c r="D41" s="596"/>
      <c r="E41" s="596"/>
      <c r="F41" s="596"/>
      <c r="G41" s="596"/>
      <c r="H41" s="596"/>
      <c r="I41" s="596"/>
      <c r="J41" s="596"/>
      <c r="K41" s="596"/>
      <c r="L41" s="596"/>
      <c r="M41" s="596"/>
      <c r="N41" s="596"/>
      <c r="O41" s="596"/>
      <c r="P41" s="596"/>
      <c r="Q41" s="597"/>
      <c r="R41" s="598">
        <v>12657114</v>
      </c>
      <c r="S41" s="636"/>
      <c r="T41" s="636"/>
      <c r="U41" s="636"/>
      <c r="V41" s="636"/>
      <c r="W41" s="636"/>
      <c r="X41" s="636"/>
      <c r="Y41" s="640"/>
      <c r="Z41" s="641">
        <v>100</v>
      </c>
      <c r="AA41" s="641"/>
      <c r="AB41" s="641"/>
      <c r="AC41" s="641"/>
      <c r="AD41" s="642">
        <v>7093862</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231801</v>
      </c>
      <c r="BA41" s="615"/>
      <c r="BB41" s="615"/>
      <c r="BC41" s="615"/>
      <c r="BD41" s="623"/>
      <c r="BE41" s="623"/>
      <c r="BF41" s="648"/>
      <c r="BG41" s="653"/>
      <c r="BH41" s="654"/>
      <c r="BI41" s="654"/>
      <c r="BJ41" s="654"/>
      <c r="BK41" s="654"/>
      <c r="BL41" s="205"/>
      <c r="BM41" s="612" t="s">
        <v>337</v>
      </c>
      <c r="BN41" s="612"/>
      <c r="BO41" s="612"/>
      <c r="BP41" s="612"/>
      <c r="BQ41" s="612"/>
      <c r="BR41" s="612"/>
      <c r="BS41" s="612"/>
      <c r="BT41" s="612"/>
      <c r="BU41" s="613"/>
      <c r="BV41" s="614">
        <v>1</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121</v>
      </c>
      <c r="CS41" s="623"/>
      <c r="CT41" s="623"/>
      <c r="CU41" s="623"/>
      <c r="CV41" s="623"/>
      <c r="CW41" s="623"/>
      <c r="CX41" s="623"/>
      <c r="CY41" s="624"/>
      <c r="CZ41" s="617" t="s">
        <v>121</v>
      </c>
      <c r="DA41" s="625"/>
      <c r="DB41" s="625"/>
      <c r="DC41" s="626"/>
      <c r="DD41" s="620" t="s">
        <v>121</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339</v>
      </c>
      <c r="AR42" s="634"/>
      <c r="AS42" s="634"/>
      <c r="AT42" s="634"/>
      <c r="AU42" s="634"/>
      <c r="AV42" s="634"/>
      <c r="AW42" s="634"/>
      <c r="AX42" s="634"/>
      <c r="AY42" s="635"/>
      <c r="AZ42" s="598">
        <v>1015918</v>
      </c>
      <c r="BA42" s="636"/>
      <c r="BB42" s="636"/>
      <c r="BC42" s="636"/>
      <c r="BD42" s="599"/>
      <c r="BE42" s="599"/>
      <c r="BF42" s="637"/>
      <c r="BG42" s="655"/>
      <c r="BH42" s="656"/>
      <c r="BI42" s="656"/>
      <c r="BJ42" s="656"/>
      <c r="BK42" s="656"/>
      <c r="BL42" s="206"/>
      <c r="BM42" s="596" t="s">
        <v>340</v>
      </c>
      <c r="BN42" s="596"/>
      <c r="BO42" s="596"/>
      <c r="BP42" s="596"/>
      <c r="BQ42" s="596"/>
      <c r="BR42" s="596"/>
      <c r="BS42" s="596"/>
      <c r="BT42" s="596"/>
      <c r="BU42" s="597"/>
      <c r="BV42" s="598">
        <v>391</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2702254</v>
      </c>
      <c r="CS42" s="623"/>
      <c r="CT42" s="623"/>
      <c r="CU42" s="623"/>
      <c r="CV42" s="623"/>
      <c r="CW42" s="623"/>
      <c r="CX42" s="623"/>
      <c r="CY42" s="624"/>
      <c r="CZ42" s="617">
        <v>22.1</v>
      </c>
      <c r="DA42" s="625"/>
      <c r="DB42" s="625"/>
      <c r="DC42" s="626"/>
      <c r="DD42" s="620">
        <v>324289</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196" t="s">
        <v>342</v>
      </c>
      <c r="CD43" s="611" t="s">
        <v>343</v>
      </c>
      <c r="CE43" s="612"/>
      <c r="CF43" s="612"/>
      <c r="CG43" s="612"/>
      <c r="CH43" s="612"/>
      <c r="CI43" s="612"/>
      <c r="CJ43" s="612"/>
      <c r="CK43" s="612"/>
      <c r="CL43" s="612"/>
      <c r="CM43" s="612"/>
      <c r="CN43" s="612"/>
      <c r="CO43" s="612"/>
      <c r="CP43" s="612"/>
      <c r="CQ43" s="613"/>
      <c r="CR43" s="614">
        <v>73569</v>
      </c>
      <c r="CS43" s="623"/>
      <c r="CT43" s="623"/>
      <c r="CU43" s="623"/>
      <c r="CV43" s="623"/>
      <c r="CW43" s="623"/>
      <c r="CX43" s="623"/>
      <c r="CY43" s="624"/>
      <c r="CZ43" s="617">
        <v>0.6</v>
      </c>
      <c r="DA43" s="625"/>
      <c r="DB43" s="625"/>
      <c r="DC43" s="626"/>
      <c r="DD43" s="620">
        <v>73569</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2696581</v>
      </c>
      <c r="CS44" s="615"/>
      <c r="CT44" s="615"/>
      <c r="CU44" s="615"/>
      <c r="CV44" s="615"/>
      <c r="CW44" s="615"/>
      <c r="CX44" s="615"/>
      <c r="CY44" s="616"/>
      <c r="CZ44" s="617">
        <v>22.1</v>
      </c>
      <c r="DA44" s="618"/>
      <c r="DB44" s="618"/>
      <c r="DC44" s="619"/>
      <c r="DD44" s="620">
        <v>323716</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1370792</v>
      </c>
      <c r="CS45" s="623"/>
      <c r="CT45" s="623"/>
      <c r="CU45" s="623"/>
      <c r="CV45" s="623"/>
      <c r="CW45" s="623"/>
      <c r="CX45" s="623"/>
      <c r="CY45" s="624"/>
      <c r="CZ45" s="617">
        <v>11.2</v>
      </c>
      <c r="DA45" s="625"/>
      <c r="DB45" s="625"/>
      <c r="DC45" s="626"/>
      <c r="DD45" s="620">
        <v>57214</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07"/>
      <c r="CD46" s="629"/>
      <c r="CE46" s="630"/>
      <c r="CF46" s="611" t="s">
        <v>348</v>
      </c>
      <c r="CG46" s="612"/>
      <c r="CH46" s="612"/>
      <c r="CI46" s="612"/>
      <c r="CJ46" s="612"/>
      <c r="CK46" s="612"/>
      <c r="CL46" s="612"/>
      <c r="CM46" s="612"/>
      <c r="CN46" s="612"/>
      <c r="CO46" s="612"/>
      <c r="CP46" s="612"/>
      <c r="CQ46" s="613"/>
      <c r="CR46" s="614">
        <v>1275047</v>
      </c>
      <c r="CS46" s="615"/>
      <c r="CT46" s="615"/>
      <c r="CU46" s="615"/>
      <c r="CV46" s="615"/>
      <c r="CW46" s="615"/>
      <c r="CX46" s="615"/>
      <c r="CY46" s="616"/>
      <c r="CZ46" s="617">
        <v>10.4</v>
      </c>
      <c r="DA46" s="618"/>
      <c r="DB46" s="618"/>
      <c r="DC46" s="619"/>
      <c r="DD46" s="620">
        <v>234460</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07"/>
      <c r="CD47" s="629"/>
      <c r="CE47" s="630"/>
      <c r="CF47" s="611" t="s">
        <v>349</v>
      </c>
      <c r="CG47" s="612"/>
      <c r="CH47" s="612"/>
      <c r="CI47" s="612"/>
      <c r="CJ47" s="612"/>
      <c r="CK47" s="612"/>
      <c r="CL47" s="612"/>
      <c r="CM47" s="612"/>
      <c r="CN47" s="612"/>
      <c r="CO47" s="612"/>
      <c r="CP47" s="612"/>
      <c r="CQ47" s="613"/>
      <c r="CR47" s="614">
        <v>5673</v>
      </c>
      <c r="CS47" s="623"/>
      <c r="CT47" s="623"/>
      <c r="CU47" s="623"/>
      <c r="CV47" s="623"/>
      <c r="CW47" s="623"/>
      <c r="CX47" s="623"/>
      <c r="CY47" s="624"/>
      <c r="CZ47" s="617">
        <v>0</v>
      </c>
      <c r="DA47" s="625"/>
      <c r="DB47" s="625"/>
      <c r="DC47" s="626"/>
      <c r="DD47" s="620">
        <v>573</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07"/>
      <c r="CD48" s="631"/>
      <c r="CE48" s="632"/>
      <c r="CF48" s="611" t="s">
        <v>350</v>
      </c>
      <c r="CG48" s="612"/>
      <c r="CH48" s="612"/>
      <c r="CI48" s="612"/>
      <c r="CJ48" s="612"/>
      <c r="CK48" s="612"/>
      <c r="CL48" s="612"/>
      <c r="CM48" s="612"/>
      <c r="CN48" s="612"/>
      <c r="CO48" s="612"/>
      <c r="CP48" s="612"/>
      <c r="CQ48" s="613"/>
      <c r="CR48" s="614" t="s">
        <v>121</v>
      </c>
      <c r="CS48" s="615"/>
      <c r="CT48" s="615"/>
      <c r="CU48" s="615"/>
      <c r="CV48" s="615"/>
      <c r="CW48" s="615"/>
      <c r="CX48" s="615"/>
      <c r="CY48" s="616"/>
      <c r="CZ48" s="617" t="s">
        <v>121</v>
      </c>
      <c r="DA48" s="618"/>
      <c r="DB48" s="618"/>
      <c r="DC48" s="619"/>
      <c r="DD48" s="620" t="s">
        <v>121</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07"/>
      <c r="CD49" s="595" t="s">
        <v>351</v>
      </c>
      <c r="CE49" s="596"/>
      <c r="CF49" s="596"/>
      <c r="CG49" s="596"/>
      <c r="CH49" s="596"/>
      <c r="CI49" s="596"/>
      <c r="CJ49" s="596"/>
      <c r="CK49" s="596"/>
      <c r="CL49" s="596"/>
      <c r="CM49" s="596"/>
      <c r="CN49" s="596"/>
      <c r="CO49" s="596"/>
      <c r="CP49" s="596"/>
      <c r="CQ49" s="597"/>
      <c r="CR49" s="598">
        <v>12222765</v>
      </c>
      <c r="CS49" s="599"/>
      <c r="CT49" s="599"/>
      <c r="CU49" s="599"/>
      <c r="CV49" s="599"/>
      <c r="CW49" s="599"/>
      <c r="CX49" s="599"/>
      <c r="CY49" s="600"/>
      <c r="CZ49" s="601">
        <v>100</v>
      </c>
      <c r="DA49" s="602"/>
      <c r="DB49" s="602"/>
      <c r="DC49" s="603"/>
      <c r="DD49" s="604">
        <v>7870952</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VL13QTdw7yRQioAFVKfxE4IaT5arEhMF4p7A/vqkZl+dOrMD0adyKYdYUewMSA+82VTpVcOV8uSQFpG+FGHNRg==" saltValue="RB6pWgt1GPkqM55X1nYa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CR102" sqref="CR102:CV10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74">
        <v>12657</v>
      </c>
      <c r="R7" s="1075"/>
      <c r="S7" s="1075"/>
      <c r="T7" s="1075"/>
      <c r="U7" s="1075"/>
      <c r="V7" s="1075">
        <v>12223</v>
      </c>
      <c r="W7" s="1075"/>
      <c r="X7" s="1075"/>
      <c r="Y7" s="1075"/>
      <c r="Z7" s="1075"/>
      <c r="AA7" s="1075">
        <v>434</v>
      </c>
      <c r="AB7" s="1075"/>
      <c r="AC7" s="1075"/>
      <c r="AD7" s="1075"/>
      <c r="AE7" s="1076"/>
      <c r="AF7" s="1077">
        <v>408</v>
      </c>
      <c r="AG7" s="1078"/>
      <c r="AH7" s="1078"/>
      <c r="AI7" s="1078"/>
      <c r="AJ7" s="1079"/>
      <c r="AK7" s="1080">
        <v>392</v>
      </c>
      <c r="AL7" s="1081"/>
      <c r="AM7" s="1081"/>
      <c r="AN7" s="1081"/>
      <c r="AO7" s="1081"/>
      <c r="AP7" s="1081">
        <v>8632</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8">
        <v>1</v>
      </c>
      <c r="BR7" s="219"/>
      <c r="BS7" s="1084" t="s">
        <v>546</v>
      </c>
      <c r="BT7" s="1085"/>
      <c r="BU7" s="1085"/>
      <c r="BV7" s="1085"/>
      <c r="BW7" s="1085"/>
      <c r="BX7" s="1085"/>
      <c r="BY7" s="1085"/>
      <c r="BZ7" s="1085"/>
      <c r="CA7" s="1085"/>
      <c r="CB7" s="1085"/>
      <c r="CC7" s="1085"/>
      <c r="CD7" s="1085"/>
      <c r="CE7" s="1085"/>
      <c r="CF7" s="1085"/>
      <c r="CG7" s="1086"/>
      <c r="CH7" s="1071">
        <v>-6</v>
      </c>
      <c r="CI7" s="1072"/>
      <c r="CJ7" s="1072"/>
      <c r="CK7" s="1072"/>
      <c r="CL7" s="1073"/>
      <c r="CM7" s="1071">
        <v>14</v>
      </c>
      <c r="CN7" s="1072"/>
      <c r="CO7" s="1072"/>
      <c r="CP7" s="1072"/>
      <c r="CQ7" s="1073"/>
      <c r="CR7" s="1071">
        <v>2</v>
      </c>
      <c r="CS7" s="1072"/>
      <c r="CT7" s="1072"/>
      <c r="CU7" s="1072"/>
      <c r="CV7" s="1073"/>
      <c r="CW7" s="1071" t="s">
        <v>486</v>
      </c>
      <c r="CX7" s="1072"/>
      <c r="CY7" s="1072"/>
      <c r="CZ7" s="1072"/>
      <c r="DA7" s="1073"/>
      <c r="DB7" s="1071" t="s">
        <v>486</v>
      </c>
      <c r="DC7" s="1072"/>
      <c r="DD7" s="1072"/>
      <c r="DE7" s="1072"/>
      <c r="DF7" s="1073"/>
      <c r="DG7" s="1071" t="s">
        <v>486</v>
      </c>
      <c r="DH7" s="1072"/>
      <c r="DI7" s="1072"/>
      <c r="DJ7" s="1072"/>
      <c r="DK7" s="1073"/>
      <c r="DL7" s="1071" t="s">
        <v>486</v>
      </c>
      <c r="DM7" s="1072"/>
      <c r="DN7" s="1072"/>
      <c r="DO7" s="1072"/>
      <c r="DP7" s="1073"/>
      <c r="DQ7" s="1071" t="s">
        <v>486</v>
      </c>
      <c r="DR7" s="1072"/>
      <c r="DS7" s="1072"/>
      <c r="DT7" s="1072"/>
      <c r="DU7" s="1073"/>
      <c r="DV7" s="1084"/>
      <c r="DW7" s="1085"/>
      <c r="DX7" s="1085"/>
      <c r="DY7" s="1085"/>
      <c r="DZ7" s="1099"/>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12657</v>
      </c>
      <c r="R23" s="1048"/>
      <c r="S23" s="1048"/>
      <c r="T23" s="1048"/>
      <c r="U23" s="1048"/>
      <c r="V23" s="1048">
        <v>12223</v>
      </c>
      <c r="W23" s="1048"/>
      <c r="X23" s="1048"/>
      <c r="Y23" s="1048"/>
      <c r="Z23" s="1048"/>
      <c r="AA23" s="1048">
        <v>434</v>
      </c>
      <c r="AB23" s="1048"/>
      <c r="AC23" s="1048"/>
      <c r="AD23" s="1048"/>
      <c r="AE23" s="1055"/>
      <c r="AF23" s="1056">
        <v>408</v>
      </c>
      <c r="AG23" s="1048"/>
      <c r="AH23" s="1048"/>
      <c r="AI23" s="1048"/>
      <c r="AJ23" s="1057"/>
      <c r="AK23" s="1058"/>
      <c r="AL23" s="1059"/>
      <c r="AM23" s="1059"/>
      <c r="AN23" s="1059"/>
      <c r="AO23" s="1059"/>
      <c r="AP23" s="1048">
        <v>8632</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3572</v>
      </c>
      <c r="R28" s="1038"/>
      <c r="S28" s="1038"/>
      <c r="T28" s="1038"/>
      <c r="U28" s="1038"/>
      <c r="V28" s="1038">
        <v>3529</v>
      </c>
      <c r="W28" s="1038"/>
      <c r="X28" s="1038"/>
      <c r="Y28" s="1038"/>
      <c r="Z28" s="1038"/>
      <c r="AA28" s="1038">
        <v>43</v>
      </c>
      <c r="AB28" s="1038"/>
      <c r="AC28" s="1038"/>
      <c r="AD28" s="1038"/>
      <c r="AE28" s="1039"/>
      <c r="AF28" s="1040">
        <v>43</v>
      </c>
      <c r="AG28" s="1038"/>
      <c r="AH28" s="1038"/>
      <c r="AI28" s="1038"/>
      <c r="AJ28" s="1041"/>
      <c r="AK28" s="1029">
        <v>269</v>
      </c>
      <c r="AL28" s="1030"/>
      <c r="AM28" s="1030"/>
      <c r="AN28" s="1030"/>
      <c r="AO28" s="1030"/>
      <c r="AP28" s="1030" t="s">
        <v>486</v>
      </c>
      <c r="AQ28" s="1030"/>
      <c r="AR28" s="1030"/>
      <c r="AS28" s="1030"/>
      <c r="AT28" s="1030"/>
      <c r="AU28" s="1030" t="s">
        <v>486</v>
      </c>
      <c r="AV28" s="1030"/>
      <c r="AW28" s="1030"/>
      <c r="AX28" s="1030"/>
      <c r="AY28" s="1030"/>
      <c r="AZ28" s="1031" t="s">
        <v>486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3423</v>
      </c>
      <c r="R29" s="1026"/>
      <c r="S29" s="1026"/>
      <c r="T29" s="1026"/>
      <c r="U29" s="1026"/>
      <c r="V29" s="1026">
        <v>3257</v>
      </c>
      <c r="W29" s="1026"/>
      <c r="X29" s="1026"/>
      <c r="Y29" s="1026"/>
      <c r="Z29" s="1026"/>
      <c r="AA29" s="1026">
        <v>166</v>
      </c>
      <c r="AB29" s="1026"/>
      <c r="AC29" s="1026"/>
      <c r="AD29" s="1026"/>
      <c r="AE29" s="1027"/>
      <c r="AF29" s="1022">
        <v>166</v>
      </c>
      <c r="AG29" s="1023"/>
      <c r="AH29" s="1023"/>
      <c r="AI29" s="1023"/>
      <c r="AJ29" s="1024"/>
      <c r="AK29" s="967">
        <v>659</v>
      </c>
      <c r="AL29" s="958"/>
      <c r="AM29" s="958"/>
      <c r="AN29" s="958"/>
      <c r="AO29" s="958"/>
      <c r="AP29" s="958" t="s">
        <v>486</v>
      </c>
      <c r="AQ29" s="958"/>
      <c r="AR29" s="958"/>
      <c r="AS29" s="958"/>
      <c r="AT29" s="958"/>
      <c r="AU29" s="958" t="s">
        <v>486</v>
      </c>
      <c r="AV29" s="958"/>
      <c r="AW29" s="958"/>
      <c r="AX29" s="958"/>
      <c r="AY29" s="958"/>
      <c r="AZ29" s="1028" t="s">
        <v>486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555</v>
      </c>
      <c r="R30" s="1026"/>
      <c r="S30" s="1026"/>
      <c r="T30" s="1026"/>
      <c r="U30" s="1026"/>
      <c r="V30" s="1026">
        <v>536</v>
      </c>
      <c r="W30" s="1026"/>
      <c r="X30" s="1026"/>
      <c r="Y30" s="1026"/>
      <c r="Z30" s="1026"/>
      <c r="AA30" s="1026">
        <v>19</v>
      </c>
      <c r="AB30" s="1026"/>
      <c r="AC30" s="1026"/>
      <c r="AD30" s="1026"/>
      <c r="AE30" s="1027"/>
      <c r="AF30" s="1022">
        <v>19</v>
      </c>
      <c r="AG30" s="1023"/>
      <c r="AH30" s="1023"/>
      <c r="AI30" s="1023"/>
      <c r="AJ30" s="1024"/>
      <c r="AK30" s="967">
        <v>104</v>
      </c>
      <c r="AL30" s="958"/>
      <c r="AM30" s="958"/>
      <c r="AN30" s="958"/>
      <c r="AO30" s="958"/>
      <c r="AP30" s="958" t="s">
        <v>486</v>
      </c>
      <c r="AQ30" s="958"/>
      <c r="AR30" s="958"/>
      <c r="AS30" s="958"/>
      <c r="AT30" s="958"/>
      <c r="AU30" s="958" t="s">
        <v>486</v>
      </c>
      <c r="AV30" s="958"/>
      <c r="AW30" s="958"/>
      <c r="AX30" s="958"/>
      <c r="AY30" s="958"/>
      <c r="AZ30" s="1028" t="s">
        <v>486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581</v>
      </c>
      <c r="R31" s="1026"/>
      <c r="S31" s="1026"/>
      <c r="T31" s="1026"/>
      <c r="U31" s="1026"/>
      <c r="V31" s="1026">
        <v>548</v>
      </c>
      <c r="W31" s="1026"/>
      <c r="X31" s="1026"/>
      <c r="Y31" s="1026"/>
      <c r="Z31" s="1026"/>
      <c r="AA31" s="1026">
        <v>33</v>
      </c>
      <c r="AB31" s="1026"/>
      <c r="AC31" s="1026"/>
      <c r="AD31" s="1026"/>
      <c r="AE31" s="1027"/>
      <c r="AF31" s="1022">
        <v>1214</v>
      </c>
      <c r="AG31" s="1023"/>
      <c r="AH31" s="1023"/>
      <c r="AI31" s="1023"/>
      <c r="AJ31" s="1024"/>
      <c r="AK31" s="967">
        <v>5</v>
      </c>
      <c r="AL31" s="958"/>
      <c r="AM31" s="958"/>
      <c r="AN31" s="958"/>
      <c r="AO31" s="958"/>
      <c r="AP31" s="958">
        <v>176</v>
      </c>
      <c r="AQ31" s="958"/>
      <c r="AR31" s="958"/>
      <c r="AS31" s="958"/>
      <c r="AT31" s="958"/>
      <c r="AU31" s="958">
        <v>2</v>
      </c>
      <c r="AV31" s="958"/>
      <c r="AW31" s="958"/>
      <c r="AX31" s="958"/>
      <c r="AY31" s="958"/>
      <c r="AZ31" s="1028" t="s">
        <v>486</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710</v>
      </c>
      <c r="R32" s="1026"/>
      <c r="S32" s="1026"/>
      <c r="T32" s="1026"/>
      <c r="U32" s="1026"/>
      <c r="V32" s="1026">
        <v>647</v>
      </c>
      <c r="W32" s="1026"/>
      <c r="X32" s="1026"/>
      <c r="Y32" s="1026"/>
      <c r="Z32" s="1026"/>
      <c r="AA32" s="1026">
        <v>63</v>
      </c>
      <c r="AB32" s="1026"/>
      <c r="AC32" s="1026"/>
      <c r="AD32" s="1026"/>
      <c r="AE32" s="1027"/>
      <c r="AF32" s="1022">
        <v>170</v>
      </c>
      <c r="AG32" s="1023"/>
      <c r="AH32" s="1023"/>
      <c r="AI32" s="1023"/>
      <c r="AJ32" s="1024"/>
      <c r="AK32" s="967">
        <v>300</v>
      </c>
      <c r="AL32" s="958"/>
      <c r="AM32" s="958"/>
      <c r="AN32" s="958"/>
      <c r="AO32" s="958"/>
      <c r="AP32" s="958">
        <v>4726</v>
      </c>
      <c r="AQ32" s="958"/>
      <c r="AR32" s="958"/>
      <c r="AS32" s="958"/>
      <c r="AT32" s="958"/>
      <c r="AU32" s="958">
        <v>3436</v>
      </c>
      <c r="AV32" s="958"/>
      <c r="AW32" s="958"/>
      <c r="AX32" s="958"/>
      <c r="AY32" s="958"/>
      <c r="AZ32" s="1028" t="s">
        <v>486</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1612</v>
      </c>
      <c r="AG63" s="946"/>
      <c r="AH63" s="946"/>
      <c r="AI63" s="946"/>
      <c r="AJ63" s="1009"/>
      <c r="AK63" s="1010"/>
      <c r="AL63" s="950"/>
      <c r="AM63" s="950"/>
      <c r="AN63" s="950"/>
      <c r="AO63" s="950"/>
      <c r="AP63" s="946">
        <v>4902</v>
      </c>
      <c r="AQ63" s="946"/>
      <c r="AR63" s="946"/>
      <c r="AS63" s="946"/>
      <c r="AT63" s="946"/>
      <c r="AU63" s="946">
        <v>3438</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547</v>
      </c>
      <c r="C68" s="973"/>
      <c r="D68" s="973"/>
      <c r="E68" s="973"/>
      <c r="F68" s="973"/>
      <c r="G68" s="973"/>
      <c r="H68" s="973"/>
      <c r="I68" s="973"/>
      <c r="J68" s="973"/>
      <c r="K68" s="973"/>
      <c r="L68" s="973"/>
      <c r="M68" s="973"/>
      <c r="N68" s="973"/>
      <c r="O68" s="973"/>
      <c r="P68" s="974"/>
      <c r="Q68" s="975">
        <v>2263</v>
      </c>
      <c r="R68" s="969"/>
      <c r="S68" s="969"/>
      <c r="T68" s="969"/>
      <c r="U68" s="969"/>
      <c r="V68" s="969">
        <v>2225</v>
      </c>
      <c r="W68" s="969"/>
      <c r="X68" s="969"/>
      <c r="Y68" s="969"/>
      <c r="Z68" s="969"/>
      <c r="AA68" s="969">
        <v>38</v>
      </c>
      <c r="AB68" s="969"/>
      <c r="AC68" s="969"/>
      <c r="AD68" s="969"/>
      <c r="AE68" s="969"/>
      <c r="AF68" s="969">
        <v>38</v>
      </c>
      <c r="AG68" s="969"/>
      <c r="AH68" s="969"/>
      <c r="AI68" s="969"/>
      <c r="AJ68" s="969"/>
      <c r="AK68" s="969" t="s">
        <v>486</v>
      </c>
      <c r="AL68" s="969"/>
      <c r="AM68" s="969"/>
      <c r="AN68" s="969"/>
      <c r="AO68" s="969"/>
      <c r="AP68" s="969" t="s">
        <v>486</v>
      </c>
      <c r="AQ68" s="969"/>
      <c r="AR68" s="969"/>
      <c r="AS68" s="969"/>
      <c r="AT68" s="969"/>
      <c r="AU68" s="969" t="s">
        <v>486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548</v>
      </c>
      <c r="C69" s="962"/>
      <c r="D69" s="962"/>
      <c r="E69" s="962"/>
      <c r="F69" s="962"/>
      <c r="G69" s="962"/>
      <c r="H69" s="962"/>
      <c r="I69" s="962"/>
      <c r="J69" s="962"/>
      <c r="K69" s="962"/>
      <c r="L69" s="962"/>
      <c r="M69" s="962"/>
      <c r="N69" s="962"/>
      <c r="O69" s="962"/>
      <c r="P69" s="963"/>
      <c r="Q69" s="964">
        <v>924950</v>
      </c>
      <c r="R69" s="958"/>
      <c r="S69" s="958"/>
      <c r="T69" s="958"/>
      <c r="U69" s="958"/>
      <c r="V69" s="958">
        <v>909345</v>
      </c>
      <c r="W69" s="958"/>
      <c r="X69" s="958"/>
      <c r="Y69" s="958"/>
      <c r="Z69" s="958"/>
      <c r="AA69" s="958">
        <v>15606</v>
      </c>
      <c r="AB69" s="958"/>
      <c r="AC69" s="958"/>
      <c r="AD69" s="958"/>
      <c r="AE69" s="958"/>
      <c r="AF69" s="958">
        <v>15606</v>
      </c>
      <c r="AG69" s="958"/>
      <c r="AH69" s="958"/>
      <c r="AI69" s="958"/>
      <c r="AJ69" s="958"/>
      <c r="AK69" s="958">
        <v>9690</v>
      </c>
      <c r="AL69" s="958"/>
      <c r="AM69" s="958"/>
      <c r="AN69" s="958"/>
      <c r="AO69" s="958"/>
      <c r="AP69" s="958" t="s">
        <v>486</v>
      </c>
      <c r="AQ69" s="958"/>
      <c r="AR69" s="958"/>
      <c r="AS69" s="958"/>
      <c r="AT69" s="958"/>
      <c r="AU69" s="958" t="s">
        <v>486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549</v>
      </c>
      <c r="C70" s="962"/>
      <c r="D70" s="962"/>
      <c r="E70" s="962"/>
      <c r="F70" s="962"/>
      <c r="G70" s="962"/>
      <c r="H70" s="962"/>
      <c r="I70" s="962"/>
      <c r="J70" s="962"/>
      <c r="K70" s="962"/>
      <c r="L70" s="962"/>
      <c r="M70" s="962"/>
      <c r="N70" s="962"/>
      <c r="O70" s="962"/>
      <c r="P70" s="963"/>
      <c r="Q70" s="964">
        <v>22583</v>
      </c>
      <c r="R70" s="958"/>
      <c r="S70" s="958"/>
      <c r="T70" s="958"/>
      <c r="U70" s="958"/>
      <c r="V70" s="958">
        <v>21732</v>
      </c>
      <c r="W70" s="958"/>
      <c r="X70" s="958"/>
      <c r="Y70" s="958"/>
      <c r="Z70" s="958"/>
      <c r="AA70" s="958">
        <v>851</v>
      </c>
      <c r="AB70" s="958"/>
      <c r="AC70" s="958"/>
      <c r="AD70" s="958"/>
      <c r="AE70" s="958"/>
      <c r="AF70" s="958">
        <v>851</v>
      </c>
      <c r="AG70" s="958"/>
      <c r="AH70" s="958"/>
      <c r="AI70" s="958"/>
      <c r="AJ70" s="958"/>
      <c r="AK70" s="958">
        <v>21</v>
      </c>
      <c r="AL70" s="958"/>
      <c r="AM70" s="958"/>
      <c r="AN70" s="958"/>
      <c r="AO70" s="958"/>
      <c r="AP70" s="958" t="s">
        <v>486</v>
      </c>
      <c r="AQ70" s="958"/>
      <c r="AR70" s="958"/>
      <c r="AS70" s="958"/>
      <c r="AT70" s="958"/>
      <c r="AU70" s="958" t="s">
        <v>486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550</v>
      </c>
      <c r="C71" s="962"/>
      <c r="D71" s="962"/>
      <c r="E71" s="962"/>
      <c r="F71" s="962"/>
      <c r="G71" s="962"/>
      <c r="H71" s="962"/>
      <c r="I71" s="962"/>
      <c r="J71" s="962"/>
      <c r="K71" s="962"/>
      <c r="L71" s="962"/>
      <c r="M71" s="962"/>
      <c r="N71" s="962"/>
      <c r="O71" s="962"/>
      <c r="P71" s="963"/>
      <c r="Q71" s="964">
        <v>138</v>
      </c>
      <c r="R71" s="958"/>
      <c r="S71" s="958"/>
      <c r="T71" s="958"/>
      <c r="U71" s="958"/>
      <c r="V71" s="958">
        <v>94</v>
      </c>
      <c r="W71" s="958"/>
      <c r="X71" s="958"/>
      <c r="Y71" s="958"/>
      <c r="Z71" s="958"/>
      <c r="AA71" s="958">
        <v>44</v>
      </c>
      <c r="AB71" s="958"/>
      <c r="AC71" s="958"/>
      <c r="AD71" s="958"/>
      <c r="AE71" s="958"/>
      <c r="AF71" s="958">
        <v>44</v>
      </c>
      <c r="AG71" s="958"/>
      <c r="AH71" s="958"/>
      <c r="AI71" s="958"/>
      <c r="AJ71" s="958"/>
      <c r="AK71" s="958" t="s">
        <v>486</v>
      </c>
      <c r="AL71" s="958"/>
      <c r="AM71" s="958"/>
      <c r="AN71" s="958"/>
      <c r="AO71" s="958"/>
      <c r="AP71" s="958" t="s">
        <v>486</v>
      </c>
      <c r="AQ71" s="958"/>
      <c r="AR71" s="958"/>
      <c r="AS71" s="958"/>
      <c r="AT71" s="958"/>
      <c r="AU71" s="958" t="s">
        <v>486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551</v>
      </c>
      <c r="C72" s="962"/>
      <c r="D72" s="962"/>
      <c r="E72" s="962"/>
      <c r="F72" s="962"/>
      <c r="G72" s="962"/>
      <c r="H72" s="962"/>
      <c r="I72" s="962"/>
      <c r="J72" s="962"/>
      <c r="K72" s="962"/>
      <c r="L72" s="962"/>
      <c r="M72" s="962"/>
      <c r="N72" s="962"/>
      <c r="O72" s="962"/>
      <c r="P72" s="963"/>
      <c r="Q72" s="964">
        <v>308</v>
      </c>
      <c r="R72" s="958"/>
      <c r="S72" s="958"/>
      <c r="T72" s="958"/>
      <c r="U72" s="958"/>
      <c r="V72" s="958">
        <v>290</v>
      </c>
      <c r="W72" s="958"/>
      <c r="X72" s="958"/>
      <c r="Y72" s="958"/>
      <c r="Z72" s="958"/>
      <c r="AA72" s="958">
        <v>18</v>
      </c>
      <c r="AB72" s="958"/>
      <c r="AC72" s="958"/>
      <c r="AD72" s="958"/>
      <c r="AE72" s="958"/>
      <c r="AF72" s="958">
        <v>18</v>
      </c>
      <c r="AG72" s="958"/>
      <c r="AH72" s="958"/>
      <c r="AI72" s="958"/>
      <c r="AJ72" s="958"/>
      <c r="AK72" s="958">
        <v>7</v>
      </c>
      <c r="AL72" s="958"/>
      <c r="AM72" s="958"/>
      <c r="AN72" s="958"/>
      <c r="AO72" s="958"/>
      <c r="AP72" s="958" t="s">
        <v>486</v>
      </c>
      <c r="AQ72" s="958"/>
      <c r="AR72" s="958"/>
      <c r="AS72" s="958"/>
      <c r="AT72" s="958"/>
      <c r="AU72" s="958" t="s">
        <v>486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552</v>
      </c>
      <c r="C73" s="962"/>
      <c r="D73" s="962"/>
      <c r="E73" s="962"/>
      <c r="F73" s="962"/>
      <c r="G73" s="962"/>
      <c r="H73" s="962"/>
      <c r="I73" s="962"/>
      <c r="J73" s="962"/>
      <c r="K73" s="962"/>
      <c r="L73" s="962"/>
      <c r="M73" s="962"/>
      <c r="N73" s="962"/>
      <c r="O73" s="962"/>
      <c r="P73" s="963"/>
      <c r="Q73" s="964">
        <v>77</v>
      </c>
      <c r="R73" s="958"/>
      <c r="S73" s="958"/>
      <c r="T73" s="958"/>
      <c r="U73" s="958"/>
      <c r="V73" s="958">
        <v>69</v>
      </c>
      <c r="W73" s="958"/>
      <c r="X73" s="958"/>
      <c r="Y73" s="958"/>
      <c r="Z73" s="958"/>
      <c r="AA73" s="958">
        <v>8</v>
      </c>
      <c r="AB73" s="958"/>
      <c r="AC73" s="958"/>
      <c r="AD73" s="958"/>
      <c r="AE73" s="958"/>
      <c r="AF73" s="958">
        <v>8</v>
      </c>
      <c r="AG73" s="958"/>
      <c r="AH73" s="958"/>
      <c r="AI73" s="958"/>
      <c r="AJ73" s="958"/>
      <c r="AK73" s="958" t="s">
        <v>486</v>
      </c>
      <c r="AL73" s="958"/>
      <c r="AM73" s="958"/>
      <c r="AN73" s="958"/>
      <c r="AO73" s="958"/>
      <c r="AP73" s="958" t="s">
        <v>486</v>
      </c>
      <c r="AQ73" s="958"/>
      <c r="AR73" s="958"/>
      <c r="AS73" s="958"/>
      <c r="AT73" s="958"/>
      <c r="AU73" s="958" t="s">
        <v>486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553</v>
      </c>
      <c r="C74" s="962"/>
      <c r="D74" s="962"/>
      <c r="E74" s="962"/>
      <c r="F74" s="962"/>
      <c r="G74" s="962"/>
      <c r="H74" s="962"/>
      <c r="I74" s="962"/>
      <c r="J74" s="962"/>
      <c r="K74" s="962"/>
      <c r="L74" s="962"/>
      <c r="M74" s="962"/>
      <c r="N74" s="962"/>
      <c r="O74" s="962"/>
      <c r="P74" s="963"/>
      <c r="Q74" s="964">
        <v>3689</v>
      </c>
      <c r="R74" s="958"/>
      <c r="S74" s="958"/>
      <c r="T74" s="958"/>
      <c r="U74" s="958"/>
      <c r="V74" s="958">
        <v>3489</v>
      </c>
      <c r="W74" s="958"/>
      <c r="X74" s="958"/>
      <c r="Y74" s="958"/>
      <c r="Z74" s="958"/>
      <c r="AA74" s="958">
        <v>200</v>
      </c>
      <c r="AB74" s="958"/>
      <c r="AC74" s="958"/>
      <c r="AD74" s="958"/>
      <c r="AE74" s="958"/>
      <c r="AF74" s="958">
        <v>200</v>
      </c>
      <c r="AG74" s="958"/>
      <c r="AH74" s="958"/>
      <c r="AI74" s="958"/>
      <c r="AJ74" s="958"/>
      <c r="AK74" s="958" t="s">
        <v>486</v>
      </c>
      <c r="AL74" s="958"/>
      <c r="AM74" s="958"/>
      <c r="AN74" s="958"/>
      <c r="AO74" s="958"/>
      <c r="AP74" s="958">
        <v>1194</v>
      </c>
      <c r="AQ74" s="958"/>
      <c r="AR74" s="958"/>
      <c r="AS74" s="958"/>
      <c r="AT74" s="958"/>
      <c r="AU74" s="958">
        <v>185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554</v>
      </c>
      <c r="C75" s="962"/>
      <c r="D75" s="962"/>
      <c r="E75" s="962"/>
      <c r="F75" s="962"/>
      <c r="G75" s="962"/>
      <c r="H75" s="962"/>
      <c r="I75" s="962"/>
      <c r="J75" s="962"/>
      <c r="K75" s="962"/>
      <c r="L75" s="962"/>
      <c r="M75" s="962"/>
      <c r="N75" s="962"/>
      <c r="O75" s="962"/>
      <c r="P75" s="963"/>
      <c r="Q75" s="965">
        <v>247</v>
      </c>
      <c r="R75" s="966"/>
      <c r="S75" s="966"/>
      <c r="T75" s="966"/>
      <c r="U75" s="967"/>
      <c r="V75" s="968">
        <v>228</v>
      </c>
      <c r="W75" s="966"/>
      <c r="X75" s="966"/>
      <c r="Y75" s="966"/>
      <c r="Z75" s="967"/>
      <c r="AA75" s="968">
        <v>19</v>
      </c>
      <c r="AB75" s="966"/>
      <c r="AC75" s="966"/>
      <c r="AD75" s="966"/>
      <c r="AE75" s="967"/>
      <c r="AF75" s="968">
        <v>19</v>
      </c>
      <c r="AG75" s="966"/>
      <c r="AH75" s="966"/>
      <c r="AI75" s="966"/>
      <c r="AJ75" s="967"/>
      <c r="AK75" s="968" t="s">
        <v>486</v>
      </c>
      <c r="AL75" s="966"/>
      <c r="AM75" s="966"/>
      <c r="AN75" s="966"/>
      <c r="AO75" s="967"/>
      <c r="AP75" s="968">
        <v>1422</v>
      </c>
      <c r="AQ75" s="966"/>
      <c r="AR75" s="966"/>
      <c r="AS75" s="966"/>
      <c r="AT75" s="967"/>
      <c r="AU75" s="968">
        <v>192</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555</v>
      </c>
      <c r="C76" s="962"/>
      <c r="D76" s="962"/>
      <c r="E76" s="962"/>
      <c r="F76" s="962"/>
      <c r="G76" s="962"/>
      <c r="H76" s="962"/>
      <c r="I76" s="962"/>
      <c r="J76" s="962"/>
      <c r="K76" s="962"/>
      <c r="L76" s="962"/>
      <c r="M76" s="962"/>
      <c r="N76" s="962"/>
      <c r="O76" s="962"/>
      <c r="P76" s="963"/>
      <c r="Q76" s="965">
        <v>76</v>
      </c>
      <c r="R76" s="966"/>
      <c r="S76" s="966"/>
      <c r="T76" s="966"/>
      <c r="U76" s="967"/>
      <c r="V76" s="968">
        <v>66</v>
      </c>
      <c r="W76" s="966"/>
      <c r="X76" s="966"/>
      <c r="Y76" s="966"/>
      <c r="Z76" s="967"/>
      <c r="AA76" s="968">
        <v>10</v>
      </c>
      <c r="AB76" s="966"/>
      <c r="AC76" s="966"/>
      <c r="AD76" s="966"/>
      <c r="AE76" s="967"/>
      <c r="AF76" s="968">
        <v>10</v>
      </c>
      <c r="AG76" s="966"/>
      <c r="AH76" s="966"/>
      <c r="AI76" s="966"/>
      <c r="AJ76" s="967"/>
      <c r="AK76" s="968" t="s">
        <v>486</v>
      </c>
      <c r="AL76" s="966"/>
      <c r="AM76" s="966"/>
      <c r="AN76" s="966"/>
      <c r="AO76" s="967"/>
      <c r="AP76" s="968" t="s">
        <v>486</v>
      </c>
      <c r="AQ76" s="966"/>
      <c r="AR76" s="966"/>
      <c r="AS76" s="966"/>
      <c r="AT76" s="967"/>
      <c r="AU76" s="968" t="s">
        <v>486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556</v>
      </c>
      <c r="C77" s="962"/>
      <c r="D77" s="962"/>
      <c r="E77" s="962"/>
      <c r="F77" s="962"/>
      <c r="G77" s="962"/>
      <c r="H77" s="962"/>
      <c r="I77" s="962"/>
      <c r="J77" s="962"/>
      <c r="K77" s="962"/>
      <c r="L77" s="962"/>
      <c r="M77" s="962"/>
      <c r="N77" s="962"/>
      <c r="O77" s="962"/>
      <c r="P77" s="963"/>
      <c r="Q77" s="965">
        <v>2</v>
      </c>
      <c r="R77" s="966"/>
      <c r="S77" s="966"/>
      <c r="T77" s="966"/>
      <c r="U77" s="967"/>
      <c r="V77" s="968">
        <v>2</v>
      </c>
      <c r="W77" s="966"/>
      <c r="X77" s="966"/>
      <c r="Y77" s="966"/>
      <c r="Z77" s="967"/>
      <c r="AA77" s="968">
        <v>1</v>
      </c>
      <c r="AB77" s="966"/>
      <c r="AC77" s="966"/>
      <c r="AD77" s="966"/>
      <c r="AE77" s="967"/>
      <c r="AF77" s="968">
        <v>1</v>
      </c>
      <c r="AG77" s="966"/>
      <c r="AH77" s="966"/>
      <c r="AI77" s="966"/>
      <c r="AJ77" s="967"/>
      <c r="AK77" s="968" t="s">
        <v>486</v>
      </c>
      <c r="AL77" s="966"/>
      <c r="AM77" s="966"/>
      <c r="AN77" s="966"/>
      <c r="AO77" s="967"/>
      <c r="AP77" s="968" t="s">
        <v>486</v>
      </c>
      <c r="AQ77" s="966"/>
      <c r="AR77" s="966"/>
      <c r="AS77" s="966"/>
      <c r="AT77" s="967"/>
      <c r="AU77" s="968" t="s">
        <v>486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557</v>
      </c>
      <c r="C78" s="962"/>
      <c r="D78" s="962"/>
      <c r="E78" s="962"/>
      <c r="F78" s="962"/>
      <c r="G78" s="962"/>
      <c r="H78" s="962"/>
      <c r="I78" s="962"/>
      <c r="J78" s="962"/>
      <c r="K78" s="962"/>
      <c r="L78" s="962"/>
      <c r="M78" s="962"/>
      <c r="N78" s="962"/>
      <c r="O78" s="962"/>
      <c r="P78" s="963"/>
      <c r="Q78" s="964">
        <v>1781</v>
      </c>
      <c r="R78" s="958"/>
      <c r="S78" s="958"/>
      <c r="T78" s="958"/>
      <c r="U78" s="958"/>
      <c r="V78" s="958">
        <v>1548</v>
      </c>
      <c r="W78" s="958"/>
      <c r="X78" s="958"/>
      <c r="Y78" s="958"/>
      <c r="Z78" s="958"/>
      <c r="AA78" s="958">
        <v>233</v>
      </c>
      <c r="AB78" s="958"/>
      <c r="AC78" s="958"/>
      <c r="AD78" s="958"/>
      <c r="AE78" s="958"/>
      <c r="AF78" s="958">
        <v>233</v>
      </c>
      <c r="AG78" s="958"/>
      <c r="AH78" s="958"/>
      <c r="AI78" s="958"/>
      <c r="AJ78" s="958"/>
      <c r="AK78" s="958" t="s">
        <v>486</v>
      </c>
      <c r="AL78" s="958"/>
      <c r="AM78" s="958"/>
      <c r="AN78" s="958"/>
      <c r="AO78" s="958"/>
      <c r="AP78" s="958" t="s">
        <v>486</v>
      </c>
      <c r="AQ78" s="958"/>
      <c r="AR78" s="958"/>
      <c r="AS78" s="958"/>
      <c r="AT78" s="958"/>
      <c r="AU78" s="958" t="s">
        <v>486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17028</v>
      </c>
      <c r="AG88" s="946"/>
      <c r="AH88" s="946"/>
      <c r="AI88" s="946"/>
      <c r="AJ88" s="946"/>
      <c r="AK88" s="950"/>
      <c r="AL88" s="950"/>
      <c r="AM88" s="950"/>
      <c r="AN88" s="950"/>
      <c r="AO88" s="950"/>
      <c r="AP88" s="946">
        <v>2616</v>
      </c>
      <c r="AQ88" s="946"/>
      <c r="AR88" s="946"/>
      <c r="AS88" s="946"/>
      <c r="AT88" s="946"/>
      <c r="AU88" s="946">
        <v>377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6" t="s">
        <v>412</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885567</v>
      </c>
      <c r="AB110" s="876"/>
      <c r="AC110" s="876"/>
      <c r="AD110" s="876"/>
      <c r="AE110" s="877"/>
      <c r="AF110" s="878">
        <v>840704</v>
      </c>
      <c r="AG110" s="876"/>
      <c r="AH110" s="876"/>
      <c r="AI110" s="876"/>
      <c r="AJ110" s="877"/>
      <c r="AK110" s="878">
        <v>809628</v>
      </c>
      <c r="AL110" s="876"/>
      <c r="AM110" s="876"/>
      <c r="AN110" s="876"/>
      <c r="AO110" s="877"/>
      <c r="AP110" s="879">
        <v>12.9</v>
      </c>
      <c r="AQ110" s="880"/>
      <c r="AR110" s="880"/>
      <c r="AS110" s="880"/>
      <c r="AT110" s="881"/>
      <c r="AU110" s="917" t="s">
        <v>69</v>
      </c>
      <c r="AV110" s="918"/>
      <c r="AW110" s="918"/>
      <c r="AX110" s="918"/>
      <c r="AY110" s="918"/>
      <c r="AZ110" s="847" t="s">
        <v>413</v>
      </c>
      <c r="BA110" s="797"/>
      <c r="BB110" s="797"/>
      <c r="BC110" s="797"/>
      <c r="BD110" s="797"/>
      <c r="BE110" s="797"/>
      <c r="BF110" s="797"/>
      <c r="BG110" s="797"/>
      <c r="BH110" s="797"/>
      <c r="BI110" s="797"/>
      <c r="BJ110" s="797"/>
      <c r="BK110" s="797"/>
      <c r="BL110" s="797"/>
      <c r="BM110" s="797"/>
      <c r="BN110" s="797"/>
      <c r="BO110" s="797"/>
      <c r="BP110" s="798"/>
      <c r="BQ110" s="848">
        <v>8239072</v>
      </c>
      <c r="BR110" s="829"/>
      <c r="BS110" s="829"/>
      <c r="BT110" s="829"/>
      <c r="BU110" s="829"/>
      <c r="BV110" s="829">
        <v>8023239</v>
      </c>
      <c r="BW110" s="829"/>
      <c r="BX110" s="829"/>
      <c r="BY110" s="829"/>
      <c r="BZ110" s="829"/>
      <c r="CA110" s="829">
        <v>8632307</v>
      </c>
      <c r="CB110" s="829"/>
      <c r="CC110" s="829"/>
      <c r="CD110" s="829"/>
      <c r="CE110" s="829"/>
      <c r="CF110" s="853">
        <v>137.30000000000001</v>
      </c>
      <c r="CG110" s="854"/>
      <c r="CH110" s="854"/>
      <c r="CI110" s="854"/>
      <c r="CJ110" s="854"/>
      <c r="CK110" s="913" t="s">
        <v>414</v>
      </c>
      <c r="CL110" s="806"/>
      <c r="CM110" s="847" t="s">
        <v>415</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4" t="s">
        <v>417</v>
      </c>
      <c r="BA111" s="739"/>
      <c r="BB111" s="739"/>
      <c r="BC111" s="739"/>
      <c r="BD111" s="739"/>
      <c r="BE111" s="739"/>
      <c r="BF111" s="739"/>
      <c r="BG111" s="739"/>
      <c r="BH111" s="739"/>
      <c r="BI111" s="739"/>
      <c r="BJ111" s="739"/>
      <c r="BK111" s="739"/>
      <c r="BL111" s="739"/>
      <c r="BM111" s="739"/>
      <c r="BN111" s="739"/>
      <c r="BO111" s="739"/>
      <c r="BP111" s="740"/>
      <c r="BQ111" s="776" t="s">
        <v>121</v>
      </c>
      <c r="BR111" s="777"/>
      <c r="BS111" s="777"/>
      <c r="BT111" s="777"/>
      <c r="BU111" s="777"/>
      <c r="BV111" s="777" t="s">
        <v>121</v>
      </c>
      <c r="BW111" s="777"/>
      <c r="BX111" s="777"/>
      <c r="BY111" s="777"/>
      <c r="BZ111" s="777"/>
      <c r="CA111" s="777" t="s">
        <v>121</v>
      </c>
      <c r="CB111" s="777"/>
      <c r="CC111" s="777"/>
      <c r="CD111" s="777"/>
      <c r="CE111" s="777"/>
      <c r="CF111" s="862" t="s">
        <v>121</v>
      </c>
      <c r="CG111" s="863"/>
      <c r="CH111" s="863"/>
      <c r="CI111" s="863"/>
      <c r="CJ111" s="863"/>
      <c r="CK111" s="914"/>
      <c r="CL111" s="808"/>
      <c r="CM111" s="804"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121</v>
      </c>
      <c r="DH111" s="777"/>
      <c r="DI111" s="777"/>
      <c r="DJ111" s="777"/>
      <c r="DK111" s="777"/>
      <c r="DL111" s="777" t="s">
        <v>121</v>
      </c>
      <c r="DM111" s="777"/>
      <c r="DN111" s="777"/>
      <c r="DO111" s="777"/>
      <c r="DP111" s="777"/>
      <c r="DQ111" s="777" t="s">
        <v>121</v>
      </c>
      <c r="DR111" s="777"/>
      <c r="DS111" s="777"/>
      <c r="DT111" s="777"/>
      <c r="DU111" s="777"/>
      <c r="DV111" s="783" t="s">
        <v>121</v>
      </c>
      <c r="DW111" s="783"/>
      <c r="DX111" s="783"/>
      <c r="DY111" s="783"/>
      <c r="DZ111" s="784"/>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4" t="s">
        <v>421</v>
      </c>
      <c r="BA112" s="739"/>
      <c r="BB112" s="739"/>
      <c r="BC112" s="739"/>
      <c r="BD112" s="739"/>
      <c r="BE112" s="739"/>
      <c r="BF112" s="739"/>
      <c r="BG112" s="739"/>
      <c r="BH112" s="739"/>
      <c r="BI112" s="739"/>
      <c r="BJ112" s="739"/>
      <c r="BK112" s="739"/>
      <c r="BL112" s="739"/>
      <c r="BM112" s="739"/>
      <c r="BN112" s="739"/>
      <c r="BO112" s="739"/>
      <c r="BP112" s="740"/>
      <c r="BQ112" s="776">
        <v>3724822</v>
      </c>
      <c r="BR112" s="777"/>
      <c r="BS112" s="777"/>
      <c r="BT112" s="777"/>
      <c r="BU112" s="777"/>
      <c r="BV112" s="777">
        <v>3469752</v>
      </c>
      <c r="BW112" s="777"/>
      <c r="BX112" s="777"/>
      <c r="BY112" s="777"/>
      <c r="BZ112" s="777"/>
      <c r="CA112" s="777">
        <v>3437807</v>
      </c>
      <c r="CB112" s="777"/>
      <c r="CC112" s="777"/>
      <c r="CD112" s="777"/>
      <c r="CE112" s="777"/>
      <c r="CF112" s="862">
        <v>54.7</v>
      </c>
      <c r="CG112" s="863"/>
      <c r="CH112" s="863"/>
      <c r="CI112" s="863"/>
      <c r="CJ112" s="863"/>
      <c r="CK112" s="914"/>
      <c r="CL112" s="808"/>
      <c r="CM112" s="804"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121</v>
      </c>
      <c r="DH112" s="777"/>
      <c r="DI112" s="777"/>
      <c r="DJ112" s="777"/>
      <c r="DK112" s="777"/>
      <c r="DL112" s="777" t="s">
        <v>121</v>
      </c>
      <c r="DM112" s="777"/>
      <c r="DN112" s="777"/>
      <c r="DO112" s="777"/>
      <c r="DP112" s="777"/>
      <c r="DQ112" s="777" t="s">
        <v>121</v>
      </c>
      <c r="DR112" s="777"/>
      <c r="DS112" s="777"/>
      <c r="DT112" s="777"/>
      <c r="DU112" s="777"/>
      <c r="DV112" s="783" t="s">
        <v>121</v>
      </c>
      <c r="DW112" s="783"/>
      <c r="DX112" s="783"/>
      <c r="DY112" s="783"/>
      <c r="DZ112" s="784"/>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215022</v>
      </c>
      <c r="AB113" s="906"/>
      <c r="AC113" s="906"/>
      <c r="AD113" s="906"/>
      <c r="AE113" s="907"/>
      <c r="AF113" s="908">
        <v>200919</v>
      </c>
      <c r="AG113" s="906"/>
      <c r="AH113" s="906"/>
      <c r="AI113" s="906"/>
      <c r="AJ113" s="907"/>
      <c r="AK113" s="908">
        <v>222405</v>
      </c>
      <c r="AL113" s="906"/>
      <c r="AM113" s="906"/>
      <c r="AN113" s="906"/>
      <c r="AO113" s="907"/>
      <c r="AP113" s="909">
        <v>3.5</v>
      </c>
      <c r="AQ113" s="910"/>
      <c r="AR113" s="910"/>
      <c r="AS113" s="910"/>
      <c r="AT113" s="911"/>
      <c r="AU113" s="919"/>
      <c r="AV113" s="920"/>
      <c r="AW113" s="920"/>
      <c r="AX113" s="920"/>
      <c r="AY113" s="920"/>
      <c r="AZ113" s="804" t="s">
        <v>424</v>
      </c>
      <c r="BA113" s="739"/>
      <c r="BB113" s="739"/>
      <c r="BC113" s="739"/>
      <c r="BD113" s="739"/>
      <c r="BE113" s="739"/>
      <c r="BF113" s="739"/>
      <c r="BG113" s="739"/>
      <c r="BH113" s="739"/>
      <c r="BI113" s="739"/>
      <c r="BJ113" s="739"/>
      <c r="BK113" s="739"/>
      <c r="BL113" s="739"/>
      <c r="BM113" s="739"/>
      <c r="BN113" s="739"/>
      <c r="BO113" s="739"/>
      <c r="BP113" s="740"/>
      <c r="BQ113" s="776">
        <v>371100</v>
      </c>
      <c r="BR113" s="777"/>
      <c r="BS113" s="777"/>
      <c r="BT113" s="777"/>
      <c r="BU113" s="777"/>
      <c r="BV113" s="777">
        <v>393518</v>
      </c>
      <c r="BW113" s="777"/>
      <c r="BX113" s="777"/>
      <c r="BY113" s="777"/>
      <c r="BZ113" s="777"/>
      <c r="CA113" s="777">
        <v>387949</v>
      </c>
      <c r="CB113" s="777"/>
      <c r="CC113" s="777"/>
      <c r="CD113" s="777"/>
      <c r="CE113" s="777"/>
      <c r="CF113" s="862">
        <v>6.2</v>
      </c>
      <c r="CG113" s="863"/>
      <c r="CH113" s="863"/>
      <c r="CI113" s="863"/>
      <c r="CJ113" s="863"/>
      <c r="CK113" s="914"/>
      <c r="CL113" s="808"/>
      <c r="CM113" s="804"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37213</v>
      </c>
      <c r="AB114" s="767"/>
      <c r="AC114" s="767"/>
      <c r="AD114" s="767"/>
      <c r="AE114" s="768"/>
      <c r="AF114" s="769">
        <v>38038</v>
      </c>
      <c r="AG114" s="767"/>
      <c r="AH114" s="767"/>
      <c r="AI114" s="767"/>
      <c r="AJ114" s="768"/>
      <c r="AK114" s="769">
        <v>38193</v>
      </c>
      <c r="AL114" s="767"/>
      <c r="AM114" s="767"/>
      <c r="AN114" s="767"/>
      <c r="AO114" s="768"/>
      <c r="AP114" s="811">
        <v>0.6</v>
      </c>
      <c r="AQ114" s="812"/>
      <c r="AR114" s="812"/>
      <c r="AS114" s="812"/>
      <c r="AT114" s="813"/>
      <c r="AU114" s="919"/>
      <c r="AV114" s="920"/>
      <c r="AW114" s="920"/>
      <c r="AX114" s="920"/>
      <c r="AY114" s="920"/>
      <c r="AZ114" s="804" t="s">
        <v>427</v>
      </c>
      <c r="BA114" s="739"/>
      <c r="BB114" s="739"/>
      <c r="BC114" s="739"/>
      <c r="BD114" s="739"/>
      <c r="BE114" s="739"/>
      <c r="BF114" s="739"/>
      <c r="BG114" s="739"/>
      <c r="BH114" s="739"/>
      <c r="BI114" s="739"/>
      <c r="BJ114" s="739"/>
      <c r="BK114" s="739"/>
      <c r="BL114" s="739"/>
      <c r="BM114" s="739"/>
      <c r="BN114" s="739"/>
      <c r="BO114" s="739"/>
      <c r="BP114" s="740"/>
      <c r="BQ114" s="776">
        <v>2418334</v>
      </c>
      <c r="BR114" s="777"/>
      <c r="BS114" s="777"/>
      <c r="BT114" s="777"/>
      <c r="BU114" s="777"/>
      <c r="BV114" s="777">
        <v>2364884</v>
      </c>
      <c r="BW114" s="777"/>
      <c r="BX114" s="777"/>
      <c r="BY114" s="777"/>
      <c r="BZ114" s="777"/>
      <c r="CA114" s="777">
        <v>1827787</v>
      </c>
      <c r="CB114" s="777"/>
      <c r="CC114" s="777"/>
      <c r="CD114" s="777"/>
      <c r="CE114" s="777"/>
      <c r="CF114" s="862">
        <v>29.1</v>
      </c>
      <c r="CG114" s="863"/>
      <c r="CH114" s="863"/>
      <c r="CI114" s="863"/>
      <c r="CJ114" s="863"/>
      <c r="CK114" s="914"/>
      <c r="CL114" s="808"/>
      <c r="CM114" s="804"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4" t="s">
        <v>430</v>
      </c>
      <c r="BA115" s="739"/>
      <c r="BB115" s="739"/>
      <c r="BC115" s="739"/>
      <c r="BD115" s="739"/>
      <c r="BE115" s="739"/>
      <c r="BF115" s="739"/>
      <c r="BG115" s="739"/>
      <c r="BH115" s="739"/>
      <c r="BI115" s="739"/>
      <c r="BJ115" s="739"/>
      <c r="BK115" s="739"/>
      <c r="BL115" s="739"/>
      <c r="BM115" s="739"/>
      <c r="BN115" s="739"/>
      <c r="BO115" s="739"/>
      <c r="BP115" s="740"/>
      <c r="BQ115" s="776" t="s">
        <v>121</v>
      </c>
      <c r="BR115" s="777"/>
      <c r="BS115" s="777"/>
      <c r="BT115" s="777"/>
      <c r="BU115" s="777"/>
      <c r="BV115" s="777" t="s">
        <v>121</v>
      </c>
      <c r="BW115" s="777"/>
      <c r="BX115" s="777"/>
      <c r="BY115" s="777"/>
      <c r="BZ115" s="777"/>
      <c r="CA115" s="777" t="s">
        <v>121</v>
      </c>
      <c r="CB115" s="777"/>
      <c r="CC115" s="777"/>
      <c r="CD115" s="777"/>
      <c r="CE115" s="777"/>
      <c r="CF115" s="862" t="s">
        <v>121</v>
      </c>
      <c r="CG115" s="863"/>
      <c r="CH115" s="863"/>
      <c r="CI115" s="863"/>
      <c r="CJ115" s="863"/>
      <c r="CK115" s="914"/>
      <c r="CL115" s="808"/>
      <c r="CM115" s="804"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v>709</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776" t="s">
        <v>121</v>
      </c>
      <c r="BR116" s="777"/>
      <c r="BS116" s="777"/>
      <c r="BT116" s="777"/>
      <c r="BU116" s="777"/>
      <c r="BV116" s="777" t="s">
        <v>121</v>
      </c>
      <c r="BW116" s="777"/>
      <c r="BX116" s="777"/>
      <c r="BY116" s="777"/>
      <c r="BZ116" s="777"/>
      <c r="CA116" s="777" t="s">
        <v>121</v>
      </c>
      <c r="CB116" s="777"/>
      <c r="CC116" s="777"/>
      <c r="CD116" s="777"/>
      <c r="CE116" s="777"/>
      <c r="CF116" s="862" t="s">
        <v>121</v>
      </c>
      <c r="CG116" s="863"/>
      <c r="CH116" s="863"/>
      <c r="CI116" s="863"/>
      <c r="CJ116" s="863"/>
      <c r="CK116" s="914"/>
      <c r="CL116" s="808"/>
      <c r="CM116" s="804"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1137802</v>
      </c>
      <c r="AB117" s="890"/>
      <c r="AC117" s="890"/>
      <c r="AD117" s="890"/>
      <c r="AE117" s="891"/>
      <c r="AF117" s="892">
        <v>1079661</v>
      </c>
      <c r="AG117" s="890"/>
      <c r="AH117" s="890"/>
      <c r="AI117" s="890"/>
      <c r="AJ117" s="891"/>
      <c r="AK117" s="892">
        <v>1070935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776" t="s">
        <v>121</v>
      </c>
      <c r="BR117" s="777"/>
      <c r="BS117" s="777"/>
      <c r="BT117" s="777"/>
      <c r="BU117" s="777"/>
      <c r="BV117" s="777" t="s">
        <v>121</v>
      </c>
      <c r="BW117" s="777"/>
      <c r="BX117" s="777"/>
      <c r="BY117" s="777"/>
      <c r="BZ117" s="777"/>
      <c r="CA117" s="777" t="s">
        <v>121</v>
      </c>
      <c r="CB117" s="777"/>
      <c r="CC117" s="777"/>
      <c r="CD117" s="777"/>
      <c r="CE117" s="777"/>
      <c r="CF117" s="862" t="s">
        <v>121</v>
      </c>
      <c r="CG117" s="863"/>
      <c r="CH117" s="863"/>
      <c r="CI117" s="863"/>
      <c r="CJ117" s="863"/>
      <c r="CK117" s="914"/>
      <c r="CL117" s="808"/>
      <c r="CM117" s="804"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4"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14753328</v>
      </c>
      <c r="BR119" s="832"/>
      <c r="BS119" s="832"/>
      <c r="BT119" s="832"/>
      <c r="BU119" s="832"/>
      <c r="BV119" s="832">
        <v>14251393</v>
      </c>
      <c r="BW119" s="832"/>
      <c r="BX119" s="832"/>
      <c r="BY119" s="832"/>
      <c r="BZ119" s="832"/>
      <c r="CA119" s="832">
        <v>14285850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4"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7"/>
      <c r="BB120" s="797"/>
      <c r="BC120" s="797"/>
      <c r="BD120" s="797"/>
      <c r="BE120" s="797"/>
      <c r="BF120" s="797"/>
      <c r="BG120" s="797"/>
      <c r="BH120" s="797"/>
      <c r="BI120" s="797"/>
      <c r="BJ120" s="797"/>
      <c r="BK120" s="797"/>
      <c r="BL120" s="797"/>
      <c r="BM120" s="797"/>
      <c r="BN120" s="797"/>
      <c r="BO120" s="797"/>
      <c r="BP120" s="798"/>
      <c r="BQ120" s="848">
        <v>2580110</v>
      </c>
      <c r="BR120" s="829"/>
      <c r="BS120" s="829"/>
      <c r="BT120" s="829"/>
      <c r="BU120" s="829"/>
      <c r="BV120" s="829">
        <v>2637620</v>
      </c>
      <c r="BW120" s="829"/>
      <c r="BX120" s="829"/>
      <c r="BY120" s="829"/>
      <c r="BZ120" s="829"/>
      <c r="CA120" s="829">
        <v>2467722</v>
      </c>
      <c r="CB120" s="829"/>
      <c r="CC120" s="829"/>
      <c r="CD120" s="829"/>
      <c r="CE120" s="829"/>
      <c r="CF120" s="853">
        <v>39.299999999999997</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3721928</v>
      </c>
      <c r="DH120" s="829"/>
      <c r="DI120" s="829"/>
      <c r="DJ120" s="829"/>
      <c r="DK120" s="829"/>
      <c r="DL120" s="829">
        <v>3467124</v>
      </c>
      <c r="DM120" s="829"/>
      <c r="DN120" s="829"/>
      <c r="DO120" s="829"/>
      <c r="DP120" s="829"/>
      <c r="DQ120" s="829">
        <v>3435695</v>
      </c>
      <c r="DR120" s="829"/>
      <c r="DS120" s="829"/>
      <c r="DT120" s="829"/>
      <c r="DU120" s="829"/>
      <c r="DV120" s="830">
        <v>54.7</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4" t="s">
        <v>446</v>
      </c>
      <c r="BA121" s="739"/>
      <c r="BB121" s="739"/>
      <c r="BC121" s="739"/>
      <c r="BD121" s="739"/>
      <c r="BE121" s="739"/>
      <c r="BF121" s="739"/>
      <c r="BG121" s="739"/>
      <c r="BH121" s="739"/>
      <c r="BI121" s="739"/>
      <c r="BJ121" s="739"/>
      <c r="BK121" s="739"/>
      <c r="BL121" s="739"/>
      <c r="BM121" s="739"/>
      <c r="BN121" s="739"/>
      <c r="BO121" s="739"/>
      <c r="BP121" s="740"/>
      <c r="BQ121" s="776">
        <v>1779017</v>
      </c>
      <c r="BR121" s="777"/>
      <c r="BS121" s="777"/>
      <c r="BT121" s="777"/>
      <c r="BU121" s="777"/>
      <c r="BV121" s="777">
        <v>1783079</v>
      </c>
      <c r="BW121" s="777"/>
      <c r="BX121" s="777"/>
      <c r="BY121" s="777"/>
      <c r="BZ121" s="777"/>
      <c r="CA121" s="777">
        <v>1650594</v>
      </c>
      <c r="CB121" s="777"/>
      <c r="CC121" s="777"/>
      <c r="CD121" s="777"/>
      <c r="CE121" s="777"/>
      <c r="CF121" s="862">
        <v>26.3</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776">
        <v>2894</v>
      </c>
      <c r="DH121" s="777"/>
      <c r="DI121" s="777"/>
      <c r="DJ121" s="777"/>
      <c r="DK121" s="777"/>
      <c r="DL121" s="777">
        <v>2628</v>
      </c>
      <c r="DM121" s="777"/>
      <c r="DN121" s="777"/>
      <c r="DO121" s="777"/>
      <c r="DP121" s="777"/>
      <c r="DQ121" s="777">
        <v>2112</v>
      </c>
      <c r="DR121" s="777"/>
      <c r="DS121" s="777"/>
      <c r="DT121" s="777"/>
      <c r="DU121" s="777"/>
      <c r="DV121" s="783">
        <v>0</v>
      </c>
      <c r="DW121" s="783"/>
      <c r="DX121" s="783"/>
      <c r="DY121" s="783"/>
      <c r="DZ121" s="784"/>
    </row>
    <row r="122" spans="1:130" s="212" customFormat="1" ht="26.25" customHeight="1" x14ac:dyDescent="0.15">
      <c r="A122" s="807"/>
      <c r="B122" s="808"/>
      <c r="C122" s="804"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8689975</v>
      </c>
      <c r="BR122" s="832"/>
      <c r="BS122" s="832"/>
      <c r="BT122" s="832"/>
      <c r="BU122" s="832"/>
      <c r="BV122" s="832">
        <v>8886592</v>
      </c>
      <c r="BW122" s="832"/>
      <c r="BX122" s="832"/>
      <c r="BY122" s="832"/>
      <c r="BZ122" s="832"/>
      <c r="CA122" s="832">
        <v>8469084</v>
      </c>
      <c r="CB122" s="832"/>
      <c r="CC122" s="832"/>
      <c r="CD122" s="832"/>
      <c r="CE122" s="832"/>
      <c r="CF122" s="833">
        <v>134.69999999999999</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776" t="s">
        <v>121</v>
      </c>
      <c r="DH122" s="777"/>
      <c r="DI122" s="777"/>
      <c r="DJ122" s="777"/>
      <c r="DK122" s="777"/>
      <c r="DL122" s="777" t="s">
        <v>121</v>
      </c>
      <c r="DM122" s="777"/>
      <c r="DN122" s="777"/>
      <c r="DO122" s="777"/>
      <c r="DP122" s="777"/>
      <c r="DQ122" s="777" t="s">
        <v>121</v>
      </c>
      <c r="DR122" s="777"/>
      <c r="DS122" s="777"/>
      <c r="DT122" s="777"/>
      <c r="DU122" s="777"/>
      <c r="DV122" s="783" t="s">
        <v>121</v>
      </c>
      <c r="DW122" s="783"/>
      <c r="DX122" s="783"/>
      <c r="DY122" s="783"/>
      <c r="DZ122" s="784"/>
    </row>
    <row r="123" spans="1:130" s="212" customFormat="1" ht="26.25" customHeight="1" x14ac:dyDescent="0.15">
      <c r="A123" s="807"/>
      <c r="B123" s="808"/>
      <c r="C123" s="804"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13049102</v>
      </c>
      <c r="BR123" s="820"/>
      <c r="BS123" s="820"/>
      <c r="BT123" s="820"/>
      <c r="BU123" s="820"/>
      <c r="BV123" s="820">
        <v>13307291</v>
      </c>
      <c r="BW123" s="820"/>
      <c r="BX123" s="820"/>
      <c r="BY123" s="820"/>
      <c r="BZ123" s="820"/>
      <c r="CA123" s="820">
        <v>12587400</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4"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28.3</v>
      </c>
      <c r="BR124" s="818"/>
      <c r="BS124" s="818"/>
      <c r="BT124" s="818"/>
      <c r="BU124" s="818"/>
      <c r="BV124" s="818">
        <v>15.4</v>
      </c>
      <c r="BW124" s="818"/>
      <c r="BX124" s="818"/>
      <c r="BY124" s="818"/>
      <c r="BZ124" s="818"/>
      <c r="CA124" s="818">
        <v>27</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4"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7"/>
      <c r="CR125" s="797"/>
      <c r="CS125" s="797"/>
      <c r="CT125" s="797"/>
      <c r="CU125" s="797"/>
      <c r="CV125" s="797"/>
      <c r="CW125" s="797"/>
      <c r="CX125" s="797"/>
      <c r="CY125" s="797"/>
      <c r="CZ125" s="797"/>
      <c r="DA125" s="797"/>
      <c r="DB125" s="797"/>
      <c r="DC125" s="797"/>
      <c r="DD125" s="797"/>
      <c r="DE125" s="797"/>
      <c r="DF125" s="798"/>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4"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453</v>
      </c>
      <c r="CQ126" s="739"/>
      <c r="CR126" s="739"/>
      <c r="CS126" s="739"/>
      <c r="CT126" s="739"/>
      <c r="CU126" s="739"/>
      <c r="CV126" s="739"/>
      <c r="CW126" s="739"/>
      <c r="CX126" s="739"/>
      <c r="CY126" s="739"/>
      <c r="CZ126" s="739"/>
      <c r="DA126" s="739"/>
      <c r="DB126" s="739"/>
      <c r="DC126" s="739"/>
      <c r="DD126" s="739"/>
      <c r="DE126" s="739"/>
      <c r="DF126" s="740"/>
      <c r="DG126" s="776" t="s">
        <v>121</v>
      </c>
      <c r="DH126" s="777"/>
      <c r="DI126" s="777"/>
      <c r="DJ126" s="777"/>
      <c r="DK126" s="777"/>
      <c r="DL126" s="777" t="s">
        <v>121</v>
      </c>
      <c r="DM126" s="777"/>
      <c r="DN126" s="777"/>
      <c r="DO126" s="777"/>
      <c r="DP126" s="777"/>
      <c r="DQ126" s="777" t="s">
        <v>121</v>
      </c>
      <c r="DR126" s="777"/>
      <c r="DS126" s="777"/>
      <c r="DT126" s="777"/>
      <c r="DU126" s="777"/>
      <c r="DV126" s="783" t="s">
        <v>121</v>
      </c>
      <c r="DW126" s="783"/>
      <c r="DX126" s="783"/>
      <c r="DY126" s="783"/>
      <c r="DZ126" s="784"/>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801"/>
      <c r="AZ127" s="801"/>
      <c r="BA127" s="801"/>
      <c r="BB127" s="801"/>
      <c r="BC127" s="801"/>
      <c r="BD127" s="801"/>
      <c r="BE127" s="802"/>
      <c r="BF127" s="800" t="s">
        <v>456</v>
      </c>
      <c r="BG127" s="801"/>
      <c r="BH127" s="801"/>
      <c r="BI127" s="801"/>
      <c r="BJ127" s="801"/>
      <c r="BK127" s="801"/>
      <c r="BL127" s="802"/>
      <c r="BM127" s="800" t="s">
        <v>457</v>
      </c>
      <c r="BN127" s="801"/>
      <c r="BO127" s="801"/>
      <c r="BP127" s="801"/>
      <c r="BQ127" s="801"/>
      <c r="BR127" s="801"/>
      <c r="BS127" s="802"/>
      <c r="BT127" s="800" t="s">
        <v>458</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459</v>
      </c>
      <c r="CQ127" s="739"/>
      <c r="CR127" s="739"/>
      <c r="CS127" s="739"/>
      <c r="CT127" s="739"/>
      <c r="CU127" s="739"/>
      <c r="CV127" s="739"/>
      <c r="CW127" s="739"/>
      <c r="CX127" s="739"/>
      <c r="CY127" s="739"/>
      <c r="CZ127" s="739"/>
      <c r="DA127" s="739"/>
      <c r="DB127" s="739"/>
      <c r="DC127" s="739"/>
      <c r="DD127" s="739"/>
      <c r="DE127" s="739"/>
      <c r="DF127" s="740"/>
      <c r="DG127" s="776" t="s">
        <v>121</v>
      </c>
      <c r="DH127" s="777"/>
      <c r="DI127" s="777"/>
      <c r="DJ127" s="777"/>
      <c r="DK127" s="777"/>
      <c r="DL127" s="777" t="s">
        <v>121</v>
      </c>
      <c r="DM127" s="777"/>
      <c r="DN127" s="777"/>
      <c r="DO127" s="777"/>
      <c r="DP127" s="777"/>
      <c r="DQ127" s="777" t="s">
        <v>121</v>
      </c>
      <c r="DR127" s="777"/>
      <c r="DS127" s="777"/>
      <c r="DT127" s="777"/>
      <c r="DU127" s="777"/>
      <c r="DV127" s="783" t="s">
        <v>121</v>
      </c>
      <c r="DW127" s="783"/>
      <c r="DX127" s="783"/>
      <c r="DY127" s="783"/>
      <c r="DZ127" s="784"/>
    </row>
    <row r="128" spans="1:130" s="212" customFormat="1" ht="26.25" customHeight="1" thickBot="1" x14ac:dyDescent="0.2">
      <c r="A128" s="785" t="s">
        <v>460</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461</v>
      </c>
      <c r="X128" s="787"/>
      <c r="Y128" s="787"/>
      <c r="Z128" s="788"/>
      <c r="AA128" s="789">
        <v>108575</v>
      </c>
      <c r="AB128" s="790"/>
      <c r="AC128" s="790"/>
      <c r="AD128" s="790"/>
      <c r="AE128" s="791"/>
      <c r="AF128" s="792">
        <v>108320</v>
      </c>
      <c r="AG128" s="790"/>
      <c r="AH128" s="790"/>
      <c r="AI128" s="790"/>
      <c r="AJ128" s="791"/>
      <c r="AK128" s="792">
        <v>96456</v>
      </c>
      <c r="AL128" s="790"/>
      <c r="AM128" s="790"/>
      <c r="AN128" s="790"/>
      <c r="AO128" s="791"/>
      <c r="AP128" s="793"/>
      <c r="AQ128" s="794"/>
      <c r="AR128" s="794"/>
      <c r="AS128" s="794"/>
      <c r="AT128" s="795"/>
      <c r="AU128" s="214"/>
      <c r="AV128" s="214"/>
      <c r="AW128" s="214"/>
      <c r="AX128" s="796" t="s">
        <v>462</v>
      </c>
      <c r="AY128" s="797"/>
      <c r="AZ128" s="797"/>
      <c r="BA128" s="797"/>
      <c r="BB128" s="797"/>
      <c r="BC128" s="797"/>
      <c r="BD128" s="797"/>
      <c r="BE128" s="798"/>
      <c r="BF128" s="773" t="s">
        <v>121</v>
      </c>
      <c r="BG128" s="774"/>
      <c r="BH128" s="774"/>
      <c r="BI128" s="774"/>
      <c r="BJ128" s="774"/>
      <c r="BK128" s="774"/>
      <c r="BL128" s="799"/>
      <c r="BM128" s="773">
        <v>14.05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463</v>
      </c>
      <c r="CQ128" s="717"/>
      <c r="CR128" s="717"/>
      <c r="CS128" s="717"/>
      <c r="CT128" s="717"/>
      <c r="CU128" s="717"/>
      <c r="CV128" s="717"/>
      <c r="CW128" s="717"/>
      <c r="CX128" s="717"/>
      <c r="CY128" s="717"/>
      <c r="CZ128" s="717"/>
      <c r="DA128" s="717"/>
      <c r="DB128" s="717"/>
      <c r="DC128" s="717"/>
      <c r="DD128" s="717"/>
      <c r="DE128" s="717"/>
      <c r="DF128" s="718"/>
      <c r="DG128" s="779" t="s">
        <v>121</v>
      </c>
      <c r="DH128" s="780"/>
      <c r="DI128" s="780"/>
      <c r="DJ128" s="780"/>
      <c r="DK128" s="780"/>
      <c r="DL128" s="780" t="s">
        <v>121</v>
      </c>
      <c r="DM128" s="780"/>
      <c r="DN128" s="780"/>
      <c r="DO128" s="780"/>
      <c r="DP128" s="780"/>
      <c r="DQ128" s="780" t="s">
        <v>121</v>
      </c>
      <c r="DR128" s="780"/>
      <c r="DS128" s="780"/>
      <c r="DT128" s="780"/>
      <c r="DU128" s="780"/>
      <c r="DV128" s="781" t="s">
        <v>121</v>
      </c>
      <c r="DW128" s="781"/>
      <c r="DX128" s="781"/>
      <c r="DY128" s="781"/>
      <c r="DZ128" s="782"/>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6714106</v>
      </c>
      <c r="AB129" s="767"/>
      <c r="AC129" s="767"/>
      <c r="AD129" s="767"/>
      <c r="AE129" s="768"/>
      <c r="AF129" s="769">
        <v>6815269</v>
      </c>
      <c r="AG129" s="767"/>
      <c r="AH129" s="767"/>
      <c r="AI129" s="767"/>
      <c r="AJ129" s="768"/>
      <c r="AK129" s="769">
        <v>6989160</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19.05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711519</v>
      </c>
      <c r="AB130" s="767"/>
      <c r="AC130" s="767"/>
      <c r="AD130" s="767"/>
      <c r="AE130" s="768"/>
      <c r="AF130" s="769">
        <v>714408</v>
      </c>
      <c r="AG130" s="767"/>
      <c r="AH130" s="767"/>
      <c r="AI130" s="767"/>
      <c r="AJ130" s="768"/>
      <c r="AK130" s="769">
        <v>703134</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4.5999999999999996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6002587</v>
      </c>
      <c r="AB131" s="751"/>
      <c r="AC131" s="751"/>
      <c r="AD131" s="751"/>
      <c r="AE131" s="752"/>
      <c r="AF131" s="753">
        <v>6100861</v>
      </c>
      <c r="AG131" s="751"/>
      <c r="AH131" s="751"/>
      <c r="AI131" s="751"/>
      <c r="AJ131" s="752"/>
      <c r="AK131" s="753">
        <v>6286026</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27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5.2928512320000003</v>
      </c>
      <c r="AB132" s="732"/>
      <c r="AC132" s="732"/>
      <c r="AD132" s="732"/>
      <c r="AE132" s="733"/>
      <c r="AF132" s="734">
        <v>4.2114219620000002</v>
      </c>
      <c r="AG132" s="732"/>
      <c r="AH132" s="732"/>
      <c r="AI132" s="732"/>
      <c r="AJ132" s="733"/>
      <c r="AK132" s="734">
        <v>4.3166382069999996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6.3</v>
      </c>
      <c r="AB133" s="711"/>
      <c r="AC133" s="711"/>
      <c r="AD133" s="711"/>
      <c r="AE133" s="712"/>
      <c r="AF133" s="710">
        <v>5.2</v>
      </c>
      <c r="AG133" s="711"/>
      <c r="AH133" s="711"/>
      <c r="AI133" s="711"/>
      <c r="AJ133" s="712"/>
      <c r="AK133" s="710">
        <v>4.5999999999999996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XOZPQiSycliSY8LTf0SrODZEEQu8o9JfhDhmU4wmr2dPxAqt9c/hvBzsFhbl/LcRRcqb0g4Pj3vYMbqHiQ5g==" saltValue="68ck4cpIX0DauB8e+WlN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ZpZziXsLwzpWUS3iTtfASU7x1k3dtz7h+AmRHFs20BT7lSfn4MEeSPHck2uMhxDJVTpaa+pEx4PeDoWkmIpAQ==" saltValue="lNbarRphqUrnSQ9bZySLZw=="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bY0F1xcm8mECAgeHWhMu6KBCLJef8mlKJ2t4WVHqku2r4hAPpVWKiVGfJRBdzJ8eLW2y/uRpqe7qK+vKYD2/w==" saltValue="Mxp5ps2AnmXxGJTAqZNhxA==" spinCount="100000" sheet="1" objects="1" scenarios="1"/>
  <dataConsolidate/>
  <phoneticPr fontId="2"/>
  <printOptions horizontalCentered="1"/>
  <pageMargins left="0" right="0" top="0.39370078740157483" bottom="0.39370078740157483" header="0.19685039370078741" footer="0.19685039370078741"/>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2010233</v>
      </c>
      <c r="AP9" s="262">
        <v>73238</v>
      </c>
      <c r="AQ9" s="263">
        <v>72090</v>
      </c>
      <c r="AR9" s="264">
        <v>1.6</v>
      </c>
    </row>
    <row r="10" spans="1:46" ht="13.5" customHeight="1" x14ac:dyDescent="0.15">
      <c r="A10" s="247"/>
      <c r="AK10" s="1117" t="s">
        <v>483</v>
      </c>
      <c r="AL10" s="1118"/>
      <c r="AM10" s="1118"/>
      <c r="AN10" s="1119"/>
      <c r="AO10" s="265">
        <v>404006</v>
      </c>
      <c r="AP10" s="265">
        <v>14719</v>
      </c>
      <c r="AQ10" s="266">
        <v>9072</v>
      </c>
      <c r="AR10" s="267">
        <v>62.2</v>
      </c>
    </row>
    <row r="11" spans="1:46" ht="13.5" customHeight="1" x14ac:dyDescent="0.15">
      <c r="A11" s="247"/>
      <c r="AK11" s="1117" t="s">
        <v>484</v>
      </c>
      <c r="AL11" s="1118"/>
      <c r="AM11" s="1118"/>
      <c r="AN11" s="1119"/>
      <c r="AO11" s="265">
        <v>34863</v>
      </c>
      <c r="AP11" s="265">
        <v>1270</v>
      </c>
      <c r="AQ11" s="266">
        <v>383</v>
      </c>
      <c r="AR11" s="267">
        <v>231.6</v>
      </c>
    </row>
    <row r="12" spans="1:46" ht="13.5" customHeight="1" x14ac:dyDescent="0.15">
      <c r="A12" s="247"/>
      <c r="AK12" s="1117" t="s">
        <v>485</v>
      </c>
      <c r="AL12" s="1118"/>
      <c r="AM12" s="1118"/>
      <c r="AN12" s="1119"/>
      <c r="AO12" s="265" t="s">
        <v>486</v>
      </c>
      <c r="AP12" s="265" t="s">
        <v>486</v>
      </c>
      <c r="AQ12" s="266">
        <v>26</v>
      </c>
      <c r="AR12" s="267" t="s">
        <v>486</v>
      </c>
    </row>
    <row r="13" spans="1:46" ht="13.5" customHeight="1" x14ac:dyDescent="0.15">
      <c r="A13" s="247"/>
      <c r="AK13" s="1117" t="s">
        <v>487</v>
      </c>
      <c r="AL13" s="1118"/>
      <c r="AM13" s="1118"/>
      <c r="AN13" s="1119"/>
      <c r="AO13" s="265">
        <v>92317</v>
      </c>
      <c r="AP13" s="265">
        <v>3363</v>
      </c>
      <c r="AQ13" s="266">
        <v>2732</v>
      </c>
      <c r="AR13" s="267">
        <v>23.1</v>
      </c>
    </row>
    <row r="14" spans="1:46" ht="13.5" customHeight="1" x14ac:dyDescent="0.15">
      <c r="A14" s="247"/>
      <c r="AK14" s="1117" t="s">
        <v>488</v>
      </c>
      <c r="AL14" s="1118"/>
      <c r="AM14" s="1118"/>
      <c r="AN14" s="1119"/>
      <c r="AO14" s="265">
        <v>73569</v>
      </c>
      <c r="AP14" s="265">
        <v>2680</v>
      </c>
      <c r="AQ14" s="266">
        <v>1315</v>
      </c>
      <c r="AR14" s="267">
        <v>103.8</v>
      </c>
    </row>
    <row r="15" spans="1:46" ht="13.5" customHeight="1" x14ac:dyDescent="0.15">
      <c r="A15" s="247"/>
      <c r="AK15" s="1120" t="s">
        <v>489</v>
      </c>
      <c r="AL15" s="1121"/>
      <c r="AM15" s="1121"/>
      <c r="AN15" s="1122"/>
      <c r="AO15" s="265">
        <v>-149620</v>
      </c>
      <c r="AP15" s="265">
        <v>-5451</v>
      </c>
      <c r="AQ15" s="266">
        <v>-4107</v>
      </c>
      <c r="AR15" s="267">
        <v>32.700000000000003</v>
      </c>
    </row>
    <row r="16" spans="1:46" x14ac:dyDescent="0.15">
      <c r="A16" s="247"/>
      <c r="AK16" s="1120" t="s">
        <v>177</v>
      </c>
      <c r="AL16" s="1121"/>
      <c r="AM16" s="1121"/>
      <c r="AN16" s="1122"/>
      <c r="AO16" s="265">
        <v>2465368</v>
      </c>
      <c r="AP16" s="265">
        <v>89820</v>
      </c>
      <c r="AQ16" s="266">
        <v>81511</v>
      </c>
      <c r="AR16" s="267">
        <v>10.199999999999999</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7.87</v>
      </c>
      <c r="AP21" s="278">
        <v>6.74</v>
      </c>
      <c r="AQ21" s="279">
        <v>1.1299999999999999</v>
      </c>
      <c r="AS21" s="280"/>
      <c r="AT21" s="276"/>
    </row>
    <row r="22" spans="1:46" s="248" customFormat="1" x14ac:dyDescent="0.15">
      <c r="A22" s="276"/>
      <c r="AK22" s="1123" t="s">
        <v>495</v>
      </c>
      <c r="AL22" s="1124"/>
      <c r="AM22" s="1124"/>
      <c r="AN22" s="1125"/>
      <c r="AO22" s="281">
        <v>99.6</v>
      </c>
      <c r="AP22" s="282">
        <v>97</v>
      </c>
      <c r="AQ22" s="283">
        <v>2.6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809628</v>
      </c>
      <c r="AP32" s="291">
        <v>29497</v>
      </c>
      <c r="AQ32" s="292">
        <v>33695</v>
      </c>
      <c r="AR32" s="293">
        <v>-12.5</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t="s">
        <v>486</v>
      </c>
      <c r="AR34" s="293" t="s">
        <v>486</v>
      </c>
    </row>
    <row r="35" spans="1:46" ht="27" customHeight="1" x14ac:dyDescent="0.15">
      <c r="A35" s="247"/>
      <c r="AK35" s="1107" t="s">
        <v>502</v>
      </c>
      <c r="AL35" s="1108"/>
      <c r="AM35" s="1108"/>
      <c r="AN35" s="1109"/>
      <c r="AO35" s="291">
        <v>222405</v>
      </c>
      <c r="AP35" s="291">
        <v>8103</v>
      </c>
      <c r="AQ35" s="292">
        <v>8394</v>
      </c>
      <c r="AR35" s="293">
        <v>-3.5</v>
      </c>
    </row>
    <row r="36" spans="1:46" ht="27" customHeight="1" x14ac:dyDescent="0.15">
      <c r="A36" s="247"/>
      <c r="AK36" s="1107" t="s">
        <v>503</v>
      </c>
      <c r="AL36" s="1108"/>
      <c r="AM36" s="1108"/>
      <c r="AN36" s="1109"/>
      <c r="AO36" s="291">
        <v>38193</v>
      </c>
      <c r="AP36" s="291">
        <v>1391</v>
      </c>
      <c r="AQ36" s="292">
        <v>1998</v>
      </c>
      <c r="AR36" s="293">
        <v>-30.4</v>
      </c>
    </row>
    <row r="37" spans="1:46" ht="13.5" customHeight="1" x14ac:dyDescent="0.15">
      <c r="A37" s="247"/>
      <c r="AK37" s="1107" t="s">
        <v>504</v>
      </c>
      <c r="AL37" s="1108"/>
      <c r="AM37" s="1108"/>
      <c r="AN37" s="1109"/>
      <c r="AO37" s="291" t="s">
        <v>486</v>
      </c>
      <c r="AP37" s="291" t="s">
        <v>486</v>
      </c>
      <c r="AQ37" s="292">
        <v>1021</v>
      </c>
      <c r="AR37" s="293" t="s">
        <v>486</v>
      </c>
    </row>
    <row r="38" spans="1:46" ht="27" customHeight="1" x14ac:dyDescent="0.15">
      <c r="A38" s="247"/>
      <c r="AK38" s="1110" t="s">
        <v>505</v>
      </c>
      <c r="AL38" s="1111"/>
      <c r="AM38" s="1111"/>
      <c r="AN38" s="1112"/>
      <c r="AO38" s="294">
        <v>709</v>
      </c>
      <c r="AP38" s="294">
        <v>26</v>
      </c>
      <c r="AQ38" s="295">
        <v>3</v>
      </c>
      <c r="AR38" s="283">
        <v>766.7</v>
      </c>
      <c r="AS38" s="290"/>
    </row>
    <row r="39" spans="1:46" x14ac:dyDescent="0.15">
      <c r="A39" s="247"/>
      <c r="AK39" s="1110" t="s">
        <v>506</v>
      </c>
      <c r="AL39" s="1111"/>
      <c r="AM39" s="1111"/>
      <c r="AN39" s="1112"/>
      <c r="AO39" s="291">
        <v>-96456</v>
      </c>
      <c r="AP39" s="291">
        <v>-3514</v>
      </c>
      <c r="AQ39" s="292">
        <v>-3210</v>
      </c>
      <c r="AR39" s="293">
        <v>9.5</v>
      </c>
      <c r="AS39" s="290"/>
    </row>
    <row r="40" spans="1:46" ht="27" customHeight="1" x14ac:dyDescent="0.15">
      <c r="A40" s="247"/>
      <c r="AK40" s="1107" t="s">
        <v>507</v>
      </c>
      <c r="AL40" s="1108"/>
      <c r="AM40" s="1108"/>
      <c r="AN40" s="1109"/>
      <c r="AO40" s="291">
        <v>-703134</v>
      </c>
      <c r="AP40" s="291">
        <v>-25617</v>
      </c>
      <c r="AQ40" s="292">
        <v>-26336</v>
      </c>
      <c r="AR40" s="293">
        <v>-2.7</v>
      </c>
      <c r="AS40" s="290"/>
    </row>
    <row r="41" spans="1:46" x14ac:dyDescent="0.15">
      <c r="A41" s="247"/>
      <c r="AK41" s="1113" t="s">
        <v>287</v>
      </c>
      <c r="AL41" s="1114"/>
      <c r="AM41" s="1114"/>
      <c r="AN41" s="1115"/>
      <c r="AO41" s="291">
        <v>271345</v>
      </c>
      <c r="AP41" s="291">
        <v>9886</v>
      </c>
      <c r="AQ41" s="292">
        <v>15565</v>
      </c>
      <c r="AR41" s="293">
        <v>-36.5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950831</v>
      </c>
      <c r="AN51" s="313">
        <v>32703</v>
      </c>
      <c r="AO51" s="314">
        <v>192.3</v>
      </c>
      <c r="AP51" s="315">
        <v>52068</v>
      </c>
      <c r="AQ51" s="316">
        <v>1.6</v>
      </c>
      <c r="AR51" s="317">
        <v>190.7</v>
      </c>
    </row>
    <row r="52" spans="1:44" x14ac:dyDescent="0.15">
      <c r="A52" s="247"/>
      <c r="AK52" s="318"/>
      <c r="AL52" s="319" t="s">
        <v>517</v>
      </c>
      <c r="AM52" s="320">
        <v>572826</v>
      </c>
      <c r="AN52" s="321">
        <v>19702</v>
      </c>
      <c r="AO52" s="322">
        <v>266.39999999999998</v>
      </c>
      <c r="AP52" s="323">
        <v>26936</v>
      </c>
      <c r="AQ52" s="324">
        <v>3.4</v>
      </c>
      <c r="AR52" s="325">
        <v>263</v>
      </c>
    </row>
    <row r="53" spans="1:44" x14ac:dyDescent="0.15">
      <c r="A53" s="247"/>
      <c r="AK53" s="303" t="s">
        <v>518</v>
      </c>
      <c r="AL53" s="304"/>
      <c r="AM53" s="312">
        <v>321391</v>
      </c>
      <c r="AN53" s="313">
        <v>11219</v>
      </c>
      <c r="AO53" s="314">
        <v>-65.7</v>
      </c>
      <c r="AP53" s="315">
        <v>47161</v>
      </c>
      <c r="AQ53" s="316">
        <v>-9.4</v>
      </c>
      <c r="AR53" s="317">
        <v>-56.3</v>
      </c>
    </row>
    <row r="54" spans="1:44" x14ac:dyDescent="0.15">
      <c r="A54" s="247"/>
      <c r="AK54" s="318"/>
      <c r="AL54" s="319" t="s">
        <v>517</v>
      </c>
      <c r="AM54" s="320">
        <v>240440</v>
      </c>
      <c r="AN54" s="321">
        <v>8393</v>
      </c>
      <c r="AO54" s="322">
        <v>-57.4</v>
      </c>
      <c r="AP54" s="323">
        <v>24595</v>
      </c>
      <c r="AQ54" s="324">
        <v>-8.6999999999999993</v>
      </c>
      <c r="AR54" s="325">
        <v>-48.7</v>
      </c>
    </row>
    <row r="55" spans="1:44" x14ac:dyDescent="0.15">
      <c r="A55" s="247"/>
      <c r="AK55" s="303" t="s">
        <v>519</v>
      </c>
      <c r="AL55" s="304"/>
      <c r="AM55" s="312">
        <v>787630</v>
      </c>
      <c r="AN55" s="313">
        <v>27887</v>
      </c>
      <c r="AO55" s="314">
        <v>148.6</v>
      </c>
      <c r="AP55" s="315">
        <v>43423</v>
      </c>
      <c r="AQ55" s="316">
        <v>-7.9</v>
      </c>
      <c r="AR55" s="317">
        <v>156.5</v>
      </c>
    </row>
    <row r="56" spans="1:44" x14ac:dyDescent="0.15">
      <c r="A56" s="247"/>
      <c r="AK56" s="318"/>
      <c r="AL56" s="319" t="s">
        <v>517</v>
      </c>
      <c r="AM56" s="320">
        <v>544670</v>
      </c>
      <c r="AN56" s="321">
        <v>19284</v>
      </c>
      <c r="AO56" s="322">
        <v>129.80000000000001</v>
      </c>
      <c r="AP56" s="323">
        <v>22207</v>
      </c>
      <c r="AQ56" s="324">
        <v>-9.6999999999999993</v>
      </c>
      <c r="AR56" s="325">
        <v>139.5</v>
      </c>
    </row>
    <row r="57" spans="1:44" x14ac:dyDescent="0.15">
      <c r="A57" s="247"/>
      <c r="AK57" s="303" t="s">
        <v>520</v>
      </c>
      <c r="AL57" s="304"/>
      <c r="AM57" s="312">
        <v>1003987</v>
      </c>
      <c r="AN57" s="313">
        <v>36003</v>
      </c>
      <c r="AO57" s="314">
        <v>29.1</v>
      </c>
      <c r="AP57" s="315">
        <v>45265</v>
      </c>
      <c r="AQ57" s="316">
        <v>4.2</v>
      </c>
      <c r="AR57" s="317">
        <v>24.9</v>
      </c>
    </row>
    <row r="58" spans="1:44" x14ac:dyDescent="0.15">
      <c r="A58" s="247"/>
      <c r="AK58" s="318"/>
      <c r="AL58" s="319" t="s">
        <v>517</v>
      </c>
      <c r="AM58" s="320">
        <v>711895</v>
      </c>
      <c r="AN58" s="321">
        <v>25529</v>
      </c>
      <c r="AO58" s="322">
        <v>32.4</v>
      </c>
      <c r="AP58" s="323">
        <v>22600</v>
      </c>
      <c r="AQ58" s="324">
        <v>1.8</v>
      </c>
      <c r="AR58" s="325">
        <v>30.6</v>
      </c>
    </row>
    <row r="59" spans="1:44" x14ac:dyDescent="0.15">
      <c r="A59" s="247"/>
      <c r="AK59" s="303" t="s">
        <v>521</v>
      </c>
      <c r="AL59" s="304"/>
      <c r="AM59" s="312">
        <v>2696581</v>
      </c>
      <c r="AN59" s="313">
        <v>98243</v>
      </c>
      <c r="AO59" s="314">
        <v>172.9</v>
      </c>
      <c r="AP59" s="315">
        <v>54621</v>
      </c>
      <c r="AQ59" s="316">
        <v>20.7</v>
      </c>
      <c r="AR59" s="317">
        <v>152.19999999999999</v>
      </c>
    </row>
    <row r="60" spans="1:44" x14ac:dyDescent="0.15">
      <c r="A60" s="247"/>
      <c r="AK60" s="318"/>
      <c r="AL60" s="319" t="s">
        <v>517</v>
      </c>
      <c r="AM60" s="320">
        <v>1275047</v>
      </c>
      <c r="AN60" s="321">
        <v>46453</v>
      </c>
      <c r="AO60" s="322">
        <v>82</v>
      </c>
      <c r="AP60" s="323">
        <v>30892</v>
      </c>
      <c r="AQ60" s="324">
        <v>36.700000000000003</v>
      </c>
      <c r="AR60" s="325">
        <v>45.3</v>
      </c>
    </row>
    <row r="61" spans="1:44" x14ac:dyDescent="0.15">
      <c r="A61" s="247"/>
      <c r="AK61" s="303" t="s">
        <v>522</v>
      </c>
      <c r="AL61" s="326"/>
      <c r="AM61" s="312">
        <v>1152084</v>
      </c>
      <c r="AN61" s="313">
        <v>41211</v>
      </c>
      <c r="AO61" s="314">
        <v>95.4</v>
      </c>
      <c r="AP61" s="315">
        <v>48508</v>
      </c>
      <c r="AQ61" s="327">
        <v>1.8</v>
      </c>
      <c r="AR61" s="317">
        <v>93.6</v>
      </c>
    </row>
    <row r="62" spans="1:44" x14ac:dyDescent="0.15">
      <c r="A62" s="247"/>
      <c r="AK62" s="318"/>
      <c r="AL62" s="319" t="s">
        <v>517</v>
      </c>
      <c r="AM62" s="320">
        <v>668976</v>
      </c>
      <c r="AN62" s="321">
        <v>23872</v>
      </c>
      <c r="AO62" s="322">
        <v>90.6</v>
      </c>
      <c r="AP62" s="323">
        <v>25446</v>
      </c>
      <c r="AQ62" s="324">
        <v>4.7</v>
      </c>
      <c r="AR62" s="325">
        <v>85.9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xNI+bOFq1OveXdkeWkYmRRwCOMVdxuHSyoejEwJIcWtd5azi5cEKoboQ4pA5VVaU5uxLCKx5LMhhZMwiXx3wQ==" saltValue="oYBzG0eNGYJHintoaZ5D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uyWwK123d1EleJYCUXksKK8DNuPTFnrsZdrnq4l9+i1aYTMoN+dj3kBuswtmhmdgxIyYXGmUzu2plBIbDd1d7w==" saltValue="0I1dzOnKs5uEMxA3Mji56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D79"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PPJF9sx+9hNCreeJUX4GxqSBLmYzb6LelQSMx9IQ4yVqRt+u1SxAPooaZQ6ATV7AuaOWmV3yjAVfD6CUlbre+Q==" saltValue="FpKnPY60IToUF9HuC/9Ou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12.75</v>
      </c>
      <c r="G47" s="12">
        <v>16.89</v>
      </c>
      <c r="H47" s="12">
        <v>18.96</v>
      </c>
      <c r="I47" s="12">
        <v>18.829999999999998</v>
      </c>
      <c r="J47" s="13">
        <v>18.399999999999999</v>
      </c>
    </row>
    <row r="48" spans="2:10" ht="57.75" customHeight="1" x14ac:dyDescent="0.15">
      <c r="B48" s="14"/>
      <c r="C48" s="1128" t="s">
        <v>4</v>
      </c>
      <c r="D48" s="1128"/>
      <c r="E48" s="1129"/>
      <c r="F48" s="15">
        <v>3.77</v>
      </c>
      <c r="G48" s="16">
        <v>6.41</v>
      </c>
      <c r="H48" s="16">
        <v>6.72</v>
      </c>
      <c r="I48" s="16">
        <v>5.7</v>
      </c>
      <c r="J48" s="17">
        <v>5.84</v>
      </c>
    </row>
    <row r="49" spans="2:10" ht="57.75" customHeight="1" thickBot="1" x14ac:dyDescent="0.2">
      <c r="B49" s="18"/>
      <c r="C49" s="1130" t="s">
        <v>5</v>
      </c>
      <c r="D49" s="1130"/>
      <c r="E49" s="1131"/>
      <c r="F49" s="19" t="s">
        <v>529</v>
      </c>
      <c r="G49" s="20">
        <v>4.8899999999999997</v>
      </c>
      <c r="H49" s="20" t="s">
        <v>530</v>
      </c>
      <c r="I49" s="20" t="s">
        <v>531</v>
      </c>
      <c r="J49" s="21" t="s">
        <v>532</v>
      </c>
    </row>
    <row r="50" spans="2:10" x14ac:dyDescent="0.15"/>
  </sheetData>
  <sheetProtection algorithmName="SHA-512" hashValue="pA6PjTKI4GugvCeAPwB9LXYgOtCNvFgKkLcyAZdh2V4R9e/IcWJgz02BrQzRAJ2uqSasTCTAPaN5dR3WLJZk1Q==" saltValue="Gd7fWHkagdlewnTlY7izg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涌井 小百合（市町村課）</cp:lastModifiedBy>
  <cp:lastPrinted>2026-03-11T10:34:58Z</cp:lastPrinted>
  <dcterms:created xsi:type="dcterms:W3CDTF">2026-02-26T09:36:49Z</dcterms:created>
  <dcterms:modified xsi:type="dcterms:W3CDTF">2026-03-17T05:24:42Z</dcterms:modified>
  <cp:category/>
</cp:coreProperties>
</file>