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72.26.150.130\Public2\情報系　専用フォルダー\01_総務課\02_財務契約担当\財政\財政公表【財政状況資料集等】\R7年度\R8.3.3_【3.13〆】令和６年度財政状況資料集の作成及び提出について\提出用\"/>
    </mc:Choice>
  </mc:AlternateContent>
  <xr:revisionPtr revIDLastSave="0" documentId="13_ncr:1_{F6A6F199-7472-4E1E-B7B1-86AA9B1B8121}" xr6:coauthVersionLast="47" xr6:coauthVersionMax="47" xr10:uidLastSave="{00000000-0000-0000-0000-000000000000}"/>
  <bookViews>
    <workbookView xWindow="600" yWindow="72" windowWidth="12576" windowHeight="11652"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<sst xmlns="http://schemas.openxmlformats.org/spreadsheetml/2006/main" count="1063" uniqueCount="556">
  <si>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</si>
  <si>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</si>
  <si>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</si>
  <si>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</si>
  <si>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</si>
  <si>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</si>
  <si>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</si>
  <si>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</si>
  <si>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</si>
  <si>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</si>
  <si>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</si>
  <si>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</si>
  <si>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</si>
  <si>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</si>
  <si>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</si>
  <si>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</si>
  <si>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</si>
  <si>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</si>
  <si>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</si>
  <si>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</si>
  <si>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</si>
  <si>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</si>
  <si>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</si>
  <si>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</si>
  <si>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</si>
  <si>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</si>
  <si>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</si>
  <si>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</si>
  <si>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</si>
  <si>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</si>
  <si>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</si>
  <si>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</si>
  <si>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</si>
  <si>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</si>
  <si>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</si>
  <si>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</si>
  <si>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</si>
  <si>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</si>
  <si>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</si>
  <si>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</si>
  <si>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</si>
  <si>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</si>
  <si>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</si>
  <si>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</si>
  <si>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</si>
  <si>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</si>
  <si>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</si>
  <si>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</si>
  <si>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</si>
  <si>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</si>
  <si>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</si>
  <si>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</si>
  <si>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</si>
  <si>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</si>
  <si>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</si>
  <si>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</si>
  <si>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</si>
  <si>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</si>
  <si>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</si>
  <si>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</si>
  <si>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</si>
  <si>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</si>
  <si>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</si>
  <si>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</si>
  <si>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</si>
  <si>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</si>
  <si>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</si>
  <si>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</si>
  <si>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</si>
  <si>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</si>
  <si>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</si>
  <si>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</si>
  <si>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</si>
  <si>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</si>
  <si>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</si>
  <si>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</si>
  <si>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</si>
  <si>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</si>
  <si>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</si>
  <si>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</si>
  <si>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</si>
  <si>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</si>
  <si>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</si>
  <si>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</si>
  <si>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</si>
  <si>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</si>
  <si>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</si>
  <si>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</si>
  <si>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</si>
  <si>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</si>
  <si>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</si>
  <si>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</si>
  <si>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</si>
  <si>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</si>
  <si>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嵐山町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</si>
  <si>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</si>
  <si>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</si>
  <si>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</si>
  <si>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</si>
  <si>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</si>
  <si>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</si>
  <si>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</si>
  <si>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</si>
  <si>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</si>
  <si>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</si>
  <si>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</si>
  <si>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</si>
  <si>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</si>
  <si>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</si>
  <si>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</si>
  <si>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</si>
  <si>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</si>
  <si>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</si>
  <si>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</si>
  <si>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</si>
  <si>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</si>
  <si>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</si>
  <si>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</si>
  <si>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</si>
  <si>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</si>
  <si>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</si>
  <si>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</si>
  <si>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</si>
  <si>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</si>
  <si>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</si>
  <si>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</si>
  <si>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</si>
  <si>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</si>
  <si>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</si>
  <si>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</si>
  <si>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</si>
  <si>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</si>
  <si>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</si>
  <si>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</si>
  <si>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</si>
  <si>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</si>
  <si>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</si>
  <si>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</si>
  <si>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</si>
  <si>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</si>
  <si>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</si>
  <si>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</si>
  <si>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</si>
  <si>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</si>
  <si>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</si>
  <si>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</si>
  <si>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</si>
  <si>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</si>
  <si>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</si>
  <si>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</si>
  <si>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</si>
  <si>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</si>
  <si>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</si>
  <si>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</si>
  <si>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</si>
  <si>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</si>
  <si>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</si>
  <si>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</si>
  <si>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</si>
  <si>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</si>
  <si>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</si>
  <si>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</si>
  <si>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</si>
  <si>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</si>
  <si>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</si>
  <si>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</si>
  <si>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</si>
  <si>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</si>
  <si>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</si>
  <si>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</si>
  <si>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</si>
  <si>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</si>
  <si>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</si>
  <si>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</si>
  <si>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</si>
  <si>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</si>
  <si>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</si>
  <si>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</si>
  <si>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</si>
  <si>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</si>
  <si>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</si>
  <si>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</si>
  <si>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</si>
  <si>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</si>
  <si>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</si>
  <si>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</si>
  <si>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</si>
  <si>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</si>
  <si>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</si>
  <si>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</si>
  <si>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</si>
  <si>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</si>
  <si>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</si>
  <si>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</si>
  <si>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</si>
  <si>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</si>
  <si>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</si>
  <si>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</si>
  <si>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</si>
  <si>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</si>
  <si>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</si>
  <si>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</si>
  <si>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</si>
  <si>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埼玉県嵐山町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</si>
  <si>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</si>
  <si>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</si>
  <si>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</si>
  <si>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</si>
  <si>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</si>
  <si>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</si>
  <si>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</si>
  <si>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</si>
  <si>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</si>
  <si>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</si>
  <si>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</si>
  <si>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</si>
  <si>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</si>
  <si>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</si>
  <si>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</si>
  <si>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</si>
  <si>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</si>
  <si>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</si>
  <si>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</si>
  <si>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</si>
  <si>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</si>
  <si>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</si>
  <si>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</si>
  <si>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</si>
  <si>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</si>
  <si>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</si>
  <si>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</si>
  <si>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</si>
  <si>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</si>
  <si>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</si>
  <si>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</si>
  <si>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</si>
  <si>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</si>
  <si>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</si>
  <si>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</si>
  <si>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</si>
  <si>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</si>
  <si>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</si>
  <si>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</si>
  <si>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</si>
  <si>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</si>
  <si>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</si>
  <si>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</si>
  <si>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</si>
  <si>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</si>
  <si>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</si>
  <si>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</si>
  <si>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</si>
  <si>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</si>
  <si>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</si>
  <si>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</si>
  <si>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</si>
  <si>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</si>
  <si>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</si>
  <si>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</si>
  <si>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</si>
  <si>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</si>
  <si>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</si>
  <si>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</si>
  <si>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</si>
  <si>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</si>
  <si>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</si>
  <si>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</si>
  <si>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</si>
  <si>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</si>
  <si>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</si>
  <si>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</si>
  <si>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</si>
  <si>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</si>
  <si>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</si>
  <si>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</si>
  <si>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</si>
  <si>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</si>
  <si>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</si>
  <si>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</si>
  <si>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</si>
  <si>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</si>
  <si>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</si>
  <si>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</si>
  <si>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</si>
  <si>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</si>
  <si>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</si>
  <si>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</si>
  <si>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</si>
  <si>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</si>
  <si>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</si>
  <si>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</si>
  <si>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</si>
  <si>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</si>
  <si>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</si>
  <si>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</si>
  <si>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</si>
  <si>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</si>
  <si>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</si>
  <si>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</si>
  <si>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</si>
  <si>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</si>
  <si>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</si>
  <si>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</si>
  <si>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</si>
  <si>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</si>
  <si>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</si>
  <si>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</si>
  <si>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</si>
  <si>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</si>
  <si>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</si>
  <si>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</si>
  <si>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</si>
  <si>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</si>
  <si>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</si>
  <si>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</si>
  <si>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</si>
  <si>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</si>
  <si>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</si>
  <si>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</si>
  <si>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</si>
  <si>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</si>
  <si>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</si>
  <si>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</si>
  <si>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</si>
  <si>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</si>
  <si>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</si>
  <si>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</si>
  <si>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</si>
  <si>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</si>
  <si>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</si>
  <si>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</si>
  <si>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</si>
  <si>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</si>
  <si>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</si>
  <si>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</si>
  <si>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</si>
  <si>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</si>
  <si>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</si>
  <si>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</si>
  <si>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</si>
  <si>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</si>
  <si>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</si>
  <si>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</si>
  <si>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</si>
  <si>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</si>
  <si>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</si>
  <si>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</si>
  <si>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</si>
  <si>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</si>
  <si>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</si>
  <si>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</si>
  <si>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</si>
  <si>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</si>
  <si>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</si>
  <si>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埼玉県嵐山町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</si>
  <si>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</si>
  <si>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</si>
  <si>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</si>
  <si>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</si>
  <si>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</si>
  <si>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</si>
  <si>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</si>
  <si>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</si>
  <si>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</si>
  <si>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</si>
  <si>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</si>
  <si>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</si>
  <si>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</si>
  <si>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</si>
  <si>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</si>
  <si>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</si>
  <si>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</si>
  <si>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</si>
  <si>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</si>
  <si>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</si>
  <si>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</si>
  <si>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</si>
  <si>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</si>
  <si>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</si>
  <si>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</si>
  <si>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</si>
  <si>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</si>
  <si>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</si>
  <si>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</si>
  <si>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</si>
  <si>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</si>
  <si>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</si>
  <si>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</si>
  <si>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</si>
  <si>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</si>
  <si>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</si>
  <si>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</si>
  <si>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</si>
  <si>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</si>
  <si>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</si>
  <si>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</si>
  <si>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</si>
  <si>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</si>
  <si>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</si>
  <si>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</si>
  <si>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</si>
  <si>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</si>
  <si>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</si>
  <si>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</si>
  <si>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</si>
  <si>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</si>
  <si>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</si>
  <si>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</si>
  <si>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</si>
  <si>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</si>
  <si>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</si>
  <si>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</si>
  <si>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</si>
  <si>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</si>
  <si>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</si>
  <si>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</si>
  <si>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</si>
  <si>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</si>
  <si>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</si>
  <si>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</si>
  <si>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</si>
  <si>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</si>
  <si>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</si>
  <si>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</si>
  <si>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</si>
  <si>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</si>
  <si>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</si>
  <si>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</si>
  <si>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</si>
  <si>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</si>
  <si>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</si>
  <si>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</si>
  <si>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</si>
  <si>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</si>
  <si>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</si>
  <si>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</si>
  <si>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</si>
  <si>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</si>
  <si>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</si>
  <si>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</si>
  <si>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</si>
  <si>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</si>
  <si>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</si>
  <si>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</si>
  <si>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</si>
  <si>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</si>
  <si>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</si>
  <si>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</si>
  <si>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</si>
  <si>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</si>
  <si>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</si>
  <si>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</si>
  <si>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</si>
  <si>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</si>
  <si>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</si>
  <si>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</si>
  <si>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</si>
  <si>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</si>
  <si>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</si>
  <si>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</si>
  <si>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</si>
  <si>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</si>
  <si>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</si>
  <si>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</si>
  <si>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</si>
  <si>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</si>
  <si>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</si>
  <si>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</si>
  <si>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</si>
  <si>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</si>
  <si>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</si>
  <si>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</si>
  <si>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</si>
  <si>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</si>
  <si>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</si>
  <si>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</si>
  <si>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</si>
  <si>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</si>
  <si>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</si>
  <si>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</si>
  <si>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</si>
  <si>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</si>
  <si>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</si>
  <si>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</si>
  <si>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</si>
  <si>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</si>
  <si>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</si>
  <si>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</si>
  <si>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</si>
  <si>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</si>
  <si>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</si>
  <si>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</si>
  <si>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</si>
  <si>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</si>
  <si>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</si>
  <si>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</si>
  <si>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</si>
  <si>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</si>
  <si>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</si>
  <si>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</si>
  <si>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</si>
  <si>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</si>
  <si>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</si>
  <si>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</si>
  <si>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</si>
  <si>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</si>
  <si>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</si>
  <si>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</si>
  <si>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</si>
  <si>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</si>
  <si>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</si>
  <si>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</si>
  <si>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</si>
  <si>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</si>
  <si>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</si>
  <si>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</si>
  <si>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</si>
  <si>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</si>
  <si>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</si>
  <si>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</si>
  <si>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</si>
  <si>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</si>
  <si>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</si>
  <si>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</si>
  <si>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</si>
  <si>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</si>
  <si>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</si>
  <si>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</si>
  <si>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</si>
  <si>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2.17</t>
  </si>
  <si>
    <t>水道事業会計</t>
  </si>
  <si>
    <t>一般会計</t>
  </si>
  <si>
    <t>下水道事業会計</t>
  </si>
  <si>
    <t>国民健康保険特別会計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</si>
  <si>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</si>
  <si>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</si>
  <si>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</si>
  <si>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</si>
  <si>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</si>
  <si>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</si>
  <si>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</si>
  <si>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</si>
  <si>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</si>
  <si>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埼玉県後期高齢者医療広域連合</t>
  </si>
  <si>
    <t>埼玉県市町村総合事務組合</t>
  </si>
  <si>
    <t>彩の国さいたま人づくり広域連合</t>
  </si>
  <si>
    <t>小川地区衛生組合</t>
    <rPh sb="0" eb="2">
      <t>オガワ</t>
    </rPh>
    <rPh sb="2" eb="4">
      <t>チク</t>
    </rPh>
    <rPh sb="4" eb="6">
      <t>エイセイ</t>
    </rPh>
    <rPh sb="6" eb="8">
      <t>クミアイ</t>
    </rPh>
    <phoneticPr fontId="10"/>
  </si>
  <si>
    <t>比企広域市町村圏組合</t>
    <rPh sb="0" eb="2">
      <t>ヒキ</t>
    </rPh>
    <rPh sb="2" eb="4">
      <t>コウイキ</t>
    </rPh>
    <rPh sb="4" eb="7">
      <t>シチョウソン</t>
    </rPh>
    <rPh sb="7" eb="8">
      <t>ケン</t>
    </rPh>
    <rPh sb="8" eb="10">
      <t>クミアイ</t>
    </rPh>
    <phoneticPr fontId="10"/>
  </si>
  <si>
    <t>特別会計</t>
  </si>
  <si>
    <t>交通災害特別会計</t>
  </si>
  <si>
    <t>-</t>
    <phoneticPr fontId="2"/>
  </si>
  <si>
    <t>公共公益施設建設基金</t>
  </si>
  <si>
    <t>ふるさとづくり基金</t>
  </si>
  <si>
    <t>地域福祉人材育成基金</t>
  </si>
  <si>
    <t>スポーツ振興基金</t>
  </si>
  <si>
    <t>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</si>
</sst>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2B37-44B0-9A4D-20CD1C1AD1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22234</c:v>
                </c:pt>
                <c:pt idx="1">
                  <c:v>24395</c:v>
                </c:pt>
                <c:pt idx="2">
                  <c:v>21102</c:v>
                </c:pt>
                <c:pt idx="3">
                  <c:v>27666</c:v>
                </c:pt>
                <c:pt idx="4">
                  <c:v>39374</c:v>
                </c:pt>
              </c:numCache>
            </c:numRef>
          </c:val>
          <c:smooth val="0"/>
          <c:extLst>
            <c:ext xmlns:c16="http://schemas.microsoft.com/office/drawing/2014/chart" uri="{C3380CC4-5D6E-409C-BE32-E72D297353CC}">
              <c16:uniqueId val="{00000001-2B37-44B0-9A4D-20CD1C1AD1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6.65</c:v>
                </c:pt>
                <c:pt idx="1">
                  <c:v>9.7200000000000006</c:v>
                </c:pt>
                <c:pt idx="2">
                  <c:v>10.210000000000001</c:v>
                </c:pt>
                <c:pt idx="3">
                  <c:v>9.2799999999999994</c:v>
                </c:pt>
                <c:pt idx="4">
                  <c:v>9.6999999999999993</c:v>
                </c:pt>
              </c:numCache>
            </c:numRef>
          </c:val>
          <c:extLst>
            <c:ext xmlns:c16="http://schemas.microsoft.com/office/drawing/2014/chart" uri="{C3380CC4-5D6E-409C-BE32-E72D297353CC}">
              <c16:uniqueId val="{00000000-8EDB-4A35-AC2C-C15A9764E7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7.95</c:v>
                </c:pt>
                <c:pt idx="1">
                  <c:v>15.52</c:v>
                </c:pt>
                <c:pt idx="2">
                  <c:v>18.14</c:v>
                </c:pt>
                <c:pt idx="3">
                  <c:v>15.85</c:v>
                </c:pt>
                <c:pt idx="4">
                  <c:v>16.350000000000001</c:v>
                </c:pt>
              </c:numCache>
            </c:numRef>
          </c:val>
          <c:extLst>
            <c:ext xmlns:c16="http://schemas.microsoft.com/office/drawing/2014/chart" uri="{C3380CC4-5D6E-409C-BE32-E72D297353CC}">
              <c16:uniqueId val="{00000001-8EDB-4A35-AC2C-C15A9764E7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c:v>
                </c:pt>
                <c:pt idx="1">
                  <c:v>11.58</c:v>
                </c:pt>
                <c:pt idx="2">
                  <c:v>2.4</c:v>
                </c:pt>
                <c:pt idx="3">
                  <c:v>-2.17</c:v>
                </c:pt>
                <c:pt idx="4">
                  <c:v>1.44</c:v>
                </c:pt>
              </c:numCache>
            </c:numRef>
          </c:val>
          <c:smooth val="0"/>
          <c:extLst>
            <c:ext xmlns:c16="http://schemas.microsoft.com/office/drawing/2014/chart" uri="{C3380CC4-5D6E-409C-BE32-E72D297353CC}">
              <c16:uniqueId val="{00000002-8EDB-4A35-AC2C-C15A9764E7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AA-4736-B3D3-771CE44E30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AA-4736-B3D3-771CE44E30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AA-4736-B3D3-771CE44E30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2AA-4736-B3D3-771CE44E30C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3.57</c:v>
                </c:pt>
                <c:pt idx="2">
                  <c:v>#N/A</c:v>
                </c:pt>
                <c:pt idx="3">
                  <c:v>2.08</c:v>
                </c:pt>
                <c:pt idx="4">
                  <c:v>#N/A</c:v>
                </c:pt>
                <c:pt idx="5">
                  <c:v>3.66</c:v>
                </c:pt>
                <c:pt idx="6">
                  <c:v>#N/A</c:v>
                </c:pt>
                <c:pt idx="7">
                  <c:v>1.97</c:v>
                </c:pt>
                <c:pt idx="8">
                  <c:v>#N/A</c:v>
                </c:pt>
                <c:pt idx="9">
                  <c:v>0.08</c:v>
                </c:pt>
              </c:numCache>
            </c:numRef>
          </c:val>
          <c:extLst>
            <c:ext xmlns:c16="http://schemas.microsoft.com/office/drawing/2014/chart" uri="{C3380CC4-5D6E-409C-BE32-E72D297353CC}">
              <c16:uniqueId val="{00000004-02AA-4736-B3D3-771CE44E30C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0.08</c:v>
                </c:pt>
                <c:pt idx="4">
                  <c:v>#N/A</c:v>
                </c:pt>
                <c:pt idx="5">
                  <c:v>0.09</c:v>
                </c:pt>
                <c:pt idx="6">
                  <c:v>#N/A</c:v>
                </c:pt>
                <c:pt idx="7">
                  <c:v>0.08</c:v>
                </c:pt>
                <c:pt idx="8">
                  <c:v>#N/A</c:v>
                </c:pt>
                <c:pt idx="9">
                  <c:v>1.33</c:v>
                </c:pt>
              </c:numCache>
            </c:numRef>
          </c:val>
          <c:extLst>
            <c:ext xmlns:c16="http://schemas.microsoft.com/office/drawing/2014/chart" uri="{C3380CC4-5D6E-409C-BE32-E72D297353CC}">
              <c16:uniqueId val="{00000005-02AA-4736-B3D3-771CE44E30C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1.56</c:v>
                </c:pt>
                <c:pt idx="2">
                  <c:v>#N/A</c:v>
                </c:pt>
                <c:pt idx="3">
                  <c:v>1.93</c:v>
                </c:pt>
                <c:pt idx="4">
                  <c:v>#N/A</c:v>
                </c:pt>
                <c:pt idx="5">
                  <c:v>1.2</c:v>
                </c:pt>
                <c:pt idx="6">
                  <c:v>#N/A</c:v>
                </c:pt>
                <c:pt idx="7">
                  <c:v>0.97</c:v>
                </c:pt>
                <c:pt idx="8">
                  <c:v>#N/A</c:v>
                </c:pt>
                <c:pt idx="9">
                  <c:v>1.94</c:v>
                </c:pt>
              </c:numCache>
            </c:numRef>
          </c:val>
          <c:extLst>
            <c:ext xmlns:c16="http://schemas.microsoft.com/office/drawing/2014/chart" uri="{C3380CC4-5D6E-409C-BE32-E72D297353CC}">
              <c16:uniqueId val="{00000006-02AA-4736-B3D3-771CE44E30C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1.28</c:v>
                </c:pt>
                <c:pt idx="4">
                  <c:v>#N/A</c:v>
                </c:pt>
                <c:pt idx="5">
                  <c:v>1.71</c:v>
                </c:pt>
                <c:pt idx="6">
                  <c:v>#N/A</c:v>
                </c:pt>
                <c:pt idx="7">
                  <c:v>2.36</c:v>
                </c:pt>
                <c:pt idx="8">
                  <c:v>#N/A</c:v>
                </c:pt>
                <c:pt idx="9">
                  <c:v>2.92</c:v>
                </c:pt>
              </c:numCache>
            </c:numRef>
          </c:val>
          <c:extLst>
            <c:ext xmlns:c16="http://schemas.microsoft.com/office/drawing/2014/chart" uri="{C3380CC4-5D6E-409C-BE32-E72D297353CC}">
              <c16:uniqueId val="{00000007-02AA-4736-B3D3-771CE44E30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7.07</c:v>
                </c:pt>
                <c:pt idx="2">
                  <c:v>#N/A</c:v>
                </c:pt>
                <c:pt idx="3">
                  <c:v>10.130000000000001</c:v>
                </c:pt>
                <c:pt idx="4">
                  <c:v>#N/A</c:v>
                </c:pt>
                <c:pt idx="5">
                  <c:v>10.62</c:v>
                </c:pt>
                <c:pt idx="6">
                  <c:v>#N/A</c:v>
                </c:pt>
                <c:pt idx="7">
                  <c:v>9.7200000000000006</c:v>
                </c:pt>
                <c:pt idx="8">
                  <c:v>#N/A</c:v>
                </c:pt>
                <c:pt idx="9">
                  <c:v>10.15</c:v>
                </c:pt>
              </c:numCache>
            </c:numRef>
          </c:val>
          <c:extLst>
            <c:ext xmlns:c16="http://schemas.microsoft.com/office/drawing/2014/chart" uri="{C3380CC4-5D6E-409C-BE32-E72D297353CC}">
              <c16:uniqueId val="{00000008-02AA-4736-B3D3-771CE44E30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36.6</c:v>
                </c:pt>
                <c:pt idx="2">
                  <c:v>#N/A</c:v>
                </c:pt>
                <c:pt idx="3">
                  <c:v>35.130000000000003</c:v>
                </c:pt>
                <c:pt idx="4">
                  <c:v>#N/A</c:v>
                </c:pt>
                <c:pt idx="5">
                  <c:v>37.24</c:v>
                </c:pt>
                <c:pt idx="6">
                  <c:v>#N/A</c:v>
                </c:pt>
                <c:pt idx="7">
                  <c:v>38.11</c:v>
                </c:pt>
                <c:pt idx="8">
                  <c:v>#N/A</c:v>
                </c:pt>
                <c:pt idx="9">
                  <c:v>40.56</c:v>
                </c:pt>
              </c:numCache>
            </c:numRef>
          </c:val>
          <c:extLst>
            <c:ext xmlns:c16="http://schemas.microsoft.com/office/drawing/2014/chart" uri="{C3380CC4-5D6E-409C-BE32-E72D297353CC}">
              <c16:uniqueId val="{00000009-02AA-4736-B3D3-771CE44E30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501</c:v>
                </c:pt>
                <c:pt idx="5">
                  <c:v>486</c:v>
                </c:pt>
                <c:pt idx="8">
                  <c:v>485</c:v>
                </c:pt>
                <c:pt idx="11">
                  <c:v>494</c:v>
                </c:pt>
                <c:pt idx="14">
                  <c:v>492</c:v>
                </c:pt>
              </c:numCache>
            </c:numRef>
          </c:val>
          <c:extLst>
            <c:ext xmlns:c16="http://schemas.microsoft.com/office/drawing/2014/chart" uri="{C3380CC4-5D6E-409C-BE32-E72D297353CC}">
              <c16:uniqueId val="{00000000-D2CF-49F0-9E19-D54CADF257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CF-49F0-9E19-D54CADF257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39</c:v>
                </c:pt>
                <c:pt idx="6">
                  <c:v>20</c:v>
                </c:pt>
                <c:pt idx="9">
                  <c:v>20</c:v>
                </c:pt>
                <c:pt idx="12">
                  <c:v>20</c:v>
                </c:pt>
              </c:numCache>
            </c:numRef>
          </c:val>
          <c:extLst>
            <c:ext xmlns:c16="http://schemas.microsoft.com/office/drawing/2014/chart" uri="{C3380CC4-5D6E-409C-BE32-E72D297353CC}">
              <c16:uniqueId val="{00000002-D2CF-49F0-9E19-D54CADF257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24</c:v>
                </c:pt>
                <c:pt idx="6">
                  <c:v>25</c:v>
                </c:pt>
                <c:pt idx="9">
                  <c:v>27</c:v>
                </c:pt>
                <c:pt idx="12">
                  <c:v>26</c:v>
                </c:pt>
              </c:numCache>
            </c:numRef>
          </c:val>
          <c:extLst>
            <c:ext xmlns:c16="http://schemas.microsoft.com/office/drawing/2014/chart" uri="{C3380CC4-5D6E-409C-BE32-E72D297353CC}">
              <c16:uniqueId val="{00000003-D2CF-49F0-9E19-D54CADF257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140</c:v>
                </c:pt>
                <c:pt idx="3">
                  <c:v>141</c:v>
                </c:pt>
                <c:pt idx="6">
                  <c:v>141</c:v>
                </c:pt>
                <c:pt idx="9">
                  <c:v>129</c:v>
                </c:pt>
                <c:pt idx="12">
                  <c:v>124</c:v>
                </c:pt>
              </c:numCache>
            </c:numRef>
          </c:val>
          <c:extLst>
            <c:ext xmlns:c16="http://schemas.microsoft.com/office/drawing/2014/chart" uri="{C3380CC4-5D6E-409C-BE32-E72D297353CC}">
              <c16:uniqueId val="{00000004-D2CF-49F0-9E19-D54CADF257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CF-49F0-9E19-D54CADF257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CF-49F0-9E19-D54CADF257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697</c:v>
                </c:pt>
                <c:pt idx="3">
                  <c:v>672</c:v>
                </c:pt>
                <c:pt idx="6">
                  <c:v>668</c:v>
                </c:pt>
                <c:pt idx="9">
                  <c:v>705</c:v>
                </c:pt>
                <c:pt idx="12">
                  <c:v>657</c:v>
                </c:pt>
              </c:numCache>
            </c:numRef>
          </c:val>
          <c:extLst>
            <c:ext xmlns:c16="http://schemas.microsoft.com/office/drawing/2014/chart" uri="{C3380CC4-5D6E-409C-BE32-E72D297353CC}">
              <c16:uniqueId val="{00000007-D2CF-49F0-9E19-D54CADF257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372</c:v>
                </c:pt>
                <c:pt idx="2">
                  <c:v>#N/A</c:v>
                </c:pt>
                <c:pt idx="3">
                  <c:v>#N/A</c:v>
                </c:pt>
                <c:pt idx="4">
                  <c:v>390</c:v>
                </c:pt>
                <c:pt idx="5">
                  <c:v>#N/A</c:v>
                </c:pt>
                <c:pt idx="6">
                  <c:v>#N/A</c:v>
                </c:pt>
                <c:pt idx="7">
                  <c:v>369</c:v>
                </c:pt>
                <c:pt idx="8">
                  <c:v>#N/A</c:v>
                </c:pt>
                <c:pt idx="9">
                  <c:v>#N/A</c:v>
                </c:pt>
                <c:pt idx="10">
                  <c:v>387</c:v>
                </c:pt>
                <c:pt idx="11">
                  <c:v>#N/A</c:v>
                </c:pt>
                <c:pt idx="12">
                  <c:v>#N/A</c:v>
                </c:pt>
                <c:pt idx="13">
                  <c:v>335</c:v>
                </c:pt>
                <c:pt idx="14">
                  <c:v>#N/A</c:v>
                </c:pt>
              </c:numCache>
            </c:numRef>
          </c:val>
          <c:smooth val="0"/>
          <c:extLst>
            <c:ext xmlns:c16="http://schemas.microsoft.com/office/drawing/2014/chart" uri="{C3380CC4-5D6E-409C-BE32-E72D297353CC}">
              <c16:uniqueId val="{00000008-D2CF-49F0-9E19-D54CADF257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5868</c:v>
                </c:pt>
                <c:pt idx="5">
                  <c:v>5809</c:v>
                </c:pt>
                <c:pt idx="8">
                  <c:v>5570</c:v>
                </c:pt>
                <c:pt idx="11">
                  <c:v>5259</c:v>
                </c:pt>
                <c:pt idx="14">
                  <c:v>4918</c:v>
                </c:pt>
              </c:numCache>
            </c:numRef>
          </c:val>
          <c:extLst>
            <c:ext xmlns:c16="http://schemas.microsoft.com/office/drawing/2014/chart" uri="{C3380CC4-5D6E-409C-BE32-E72D297353CC}">
              <c16:uniqueId val="{00000000-EEEA-40DE-8C9F-66E47215DC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EEA-40DE-8C9F-66E47215DC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822</c:v>
                </c:pt>
                <c:pt idx="5">
                  <c:v>1450</c:v>
                </c:pt>
                <c:pt idx="8">
                  <c:v>1782</c:v>
                </c:pt>
                <c:pt idx="11">
                  <c:v>1917</c:v>
                </c:pt>
                <c:pt idx="14">
                  <c:v>2153</c:v>
                </c:pt>
              </c:numCache>
            </c:numRef>
          </c:val>
          <c:extLst>
            <c:ext xmlns:c16="http://schemas.microsoft.com/office/drawing/2014/chart" uri="{C3380CC4-5D6E-409C-BE32-E72D297353CC}">
              <c16:uniqueId val="{00000002-EEEA-40DE-8C9F-66E47215DC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EA-40DE-8C9F-66E47215DC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EA-40DE-8C9F-66E47215DC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EA-40DE-8C9F-66E47215DC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1073</c:v>
                </c:pt>
                <c:pt idx="3">
                  <c:v>1023</c:v>
                </c:pt>
                <c:pt idx="6">
                  <c:v>994</c:v>
                </c:pt>
                <c:pt idx="9">
                  <c:v>921</c:v>
                </c:pt>
                <c:pt idx="12">
                  <c:v>945</c:v>
                </c:pt>
              </c:numCache>
            </c:numRef>
          </c:val>
          <c:extLst>
            <c:ext xmlns:c16="http://schemas.microsoft.com/office/drawing/2014/chart" uri="{C3380CC4-5D6E-409C-BE32-E72D297353CC}">
              <c16:uniqueId val="{00000006-EEEA-40DE-8C9F-66E47215DC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266</c:v>
                </c:pt>
                <c:pt idx="3">
                  <c:v>261</c:v>
                </c:pt>
                <c:pt idx="6">
                  <c:v>247</c:v>
                </c:pt>
                <c:pt idx="9">
                  <c:v>259</c:v>
                </c:pt>
                <c:pt idx="12">
                  <c:v>260</c:v>
                </c:pt>
              </c:numCache>
            </c:numRef>
          </c:val>
          <c:extLst>
            <c:ext xmlns:c16="http://schemas.microsoft.com/office/drawing/2014/chart" uri="{C3380CC4-5D6E-409C-BE32-E72D297353CC}">
              <c16:uniqueId val="{00000007-EEEA-40DE-8C9F-66E47215DC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998</c:v>
                </c:pt>
                <c:pt idx="3">
                  <c:v>978</c:v>
                </c:pt>
                <c:pt idx="6">
                  <c:v>957</c:v>
                </c:pt>
                <c:pt idx="9">
                  <c:v>914</c:v>
                </c:pt>
                <c:pt idx="12">
                  <c:v>876</c:v>
                </c:pt>
              </c:numCache>
            </c:numRef>
          </c:val>
          <c:extLst>
            <c:ext xmlns:c16="http://schemas.microsoft.com/office/drawing/2014/chart" uri="{C3380CC4-5D6E-409C-BE32-E72D297353CC}">
              <c16:uniqueId val="{00000008-EEEA-40DE-8C9F-66E47215DC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311</c:v>
                </c:pt>
                <c:pt idx="3">
                  <c:v>497</c:v>
                </c:pt>
                <c:pt idx="6">
                  <c:v>788</c:v>
                </c:pt>
                <c:pt idx="9">
                  <c:v>486</c:v>
                </c:pt>
                <c:pt idx="12">
                  <c:v>378</c:v>
                </c:pt>
              </c:numCache>
            </c:numRef>
          </c:val>
          <c:extLst>
            <c:ext xmlns:c16="http://schemas.microsoft.com/office/drawing/2014/chart" uri="{C3380CC4-5D6E-409C-BE32-E72D297353CC}">
              <c16:uniqueId val="{00000009-EEEA-40DE-8C9F-66E47215DC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6583</c:v>
                </c:pt>
                <c:pt idx="3">
                  <c:v>6484</c:v>
                </c:pt>
                <c:pt idx="6">
                  <c:v>6115</c:v>
                </c:pt>
                <c:pt idx="9">
                  <c:v>5655</c:v>
                </c:pt>
                <c:pt idx="12">
                  <c:v>5419</c:v>
                </c:pt>
              </c:numCache>
            </c:numRef>
          </c:val>
          <c:extLst>
            <c:ext xmlns:c16="http://schemas.microsoft.com/office/drawing/2014/chart" uri="{C3380CC4-5D6E-409C-BE32-E72D297353CC}">
              <c16:uniqueId val="{0000000A-EEEA-40DE-8C9F-66E47215DC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2541</c:v>
                </c:pt>
                <c:pt idx="2">
                  <c:v>#N/A</c:v>
                </c:pt>
                <c:pt idx="3">
                  <c:v>#N/A</c:v>
                </c:pt>
                <c:pt idx="4">
                  <c:v>1984</c:v>
                </c:pt>
                <c:pt idx="5">
                  <c:v>#N/A</c:v>
                </c:pt>
                <c:pt idx="6">
                  <c:v>#N/A</c:v>
                </c:pt>
                <c:pt idx="7">
                  <c:v>1750</c:v>
                </c:pt>
                <c:pt idx="8">
                  <c:v>#N/A</c:v>
                </c:pt>
                <c:pt idx="9">
                  <c:v>#N/A</c:v>
                </c:pt>
                <c:pt idx="10">
                  <c:v>1058</c:v>
                </c:pt>
                <c:pt idx="11">
                  <c:v>#N/A</c:v>
                </c:pt>
                <c:pt idx="12">
                  <c:v>#N/A</c:v>
                </c:pt>
                <c:pt idx="13">
                  <c:v>806</c:v>
                </c:pt>
                <c:pt idx="14">
                  <c:v>#N/A</c:v>
                </c:pt>
              </c:numCache>
            </c:numRef>
          </c:val>
          <c:smooth val="0"/>
          <c:extLst>
            <c:ext xmlns:c16="http://schemas.microsoft.com/office/drawing/2014/chart" uri="{C3380CC4-5D6E-409C-BE32-E72D297353CC}">
              <c16:uniqueId val="{0000000B-EEEA-40DE-8C9F-66E47215DC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830</c:v>
                </c:pt>
                <c:pt idx="1">
                  <c:v>753</c:v>
                </c:pt>
                <c:pt idx="2">
                  <c:v>793</c:v>
                </c:pt>
              </c:numCache>
            </c:numRef>
          </c:val>
          <c:extLst>
            <c:ext xmlns:c16="http://schemas.microsoft.com/office/drawing/2014/chart" uri="{C3380CC4-5D6E-409C-BE32-E72D297353CC}">
              <c16:uniqueId val="{00000000-42F7-4210-943A-4D081850EF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c:v>
                </c:pt>
                <c:pt idx="1">
                  <c:v>148</c:v>
                </c:pt>
                <c:pt idx="2">
                  <c:v>215</c:v>
                </c:pt>
              </c:numCache>
            </c:numRef>
          </c:val>
          <c:extLst>
            <c:ext xmlns:c16="http://schemas.microsoft.com/office/drawing/2014/chart" uri="{C3380CC4-5D6E-409C-BE32-E72D297353CC}">
              <c16:uniqueId val="{00000001-42F7-4210-943A-4D081850EF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396</c:v>
                </c:pt>
                <c:pt idx="1">
                  <c:v>656</c:v>
                </c:pt>
                <c:pt idx="2">
                  <c:v>837</c:v>
                </c:pt>
              </c:numCache>
            </c:numRef>
          </c:val>
          <c:extLst>
            <c:ext xmlns:c16="http://schemas.microsoft.com/office/drawing/2014/chart" uri="{C3380CC4-5D6E-409C-BE32-E72D297353CC}">
              <c16:uniqueId val="{00000002-42F7-4210-943A-4D081850EF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年度がピークとなり減少してゆく。</a:t>
          </a:r>
        </a:p>
        <a:p>
          <a:r>
            <a:rPr kumimoji="1" lang="ja-JP" altLang="en-US" sz="1400">
              <a:latin typeface="ＭＳ ゴシック" pitchFamily="49" charset="-128"/>
              <a:ea typeface="ＭＳ ゴシック" pitchFamily="49" charset="-128"/>
            </a:rPr>
            <a:t>今後、小中学校の再編事業等で、公債費も増加することが見込まれるため、償還金の推移を考慮したうえで、実施事業の選択と集中を行っていき、少しでも起債額の抑制を図りたい。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236</a:t>
          </a:r>
          <a:r>
            <a:rPr kumimoji="1" lang="ja-JP" altLang="en-US" sz="1400">
              <a:latin typeface="ＭＳ ゴシック" pitchFamily="49" charset="-128"/>
              <a:ea typeface="ＭＳ ゴシック" pitchFamily="49" charset="-128"/>
            </a:rPr>
            <a:t>百万円の減少となった。</a:t>
          </a:r>
        </a:p>
        <a:p>
          <a:r>
            <a:rPr kumimoji="1" lang="ja-JP" altLang="en-US" sz="1400">
              <a:latin typeface="ＭＳ ゴシック" pitchFamily="49" charset="-128"/>
              <a:ea typeface="ＭＳ ゴシック" pitchFamily="49" charset="-128"/>
            </a:rPr>
            <a:t>債務負担行為に基づく支出予定額については、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年度に武蔵嵐山駅西口地区整備事業、嵐山町立小中学校再編基本方針策定業務が終了したことにより減少となった。</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充当可能基金については、</a:t>
          </a:r>
          <a:r>
            <a:rPr kumimoji="1" lang="en-US" altLang="ja-JP" sz="1400">
              <a:solidFill>
                <a:sysClr val="windowText" lastClr="000000"/>
              </a:solidFill>
              <a:latin typeface="ＭＳ ゴシック" pitchFamily="49" charset="-128"/>
              <a:ea typeface="ＭＳ ゴシック" pitchFamily="49" charset="-128"/>
            </a:rPr>
            <a:t>1,704</a:t>
          </a:r>
          <a:r>
            <a:rPr kumimoji="1" lang="ja-JP" altLang="en-US" sz="1400">
              <a:solidFill>
                <a:sysClr val="windowText" lastClr="000000"/>
              </a:solidFill>
              <a:latin typeface="ＭＳ ゴシック" pitchFamily="49" charset="-128"/>
              <a:ea typeface="ＭＳ ゴシック" pitchFamily="49" charset="-128"/>
            </a:rPr>
            <a:t>百万円の減少となり、結果として分将来負担比率の分子は下がった。</a:t>
          </a:r>
        </a:p>
        <a:p>
          <a:r>
            <a:rPr kumimoji="1" lang="ja-JP" altLang="en-US" sz="1400">
              <a:solidFill>
                <a:sysClr val="windowText" lastClr="000000"/>
              </a:solidFill>
              <a:latin typeface="ＭＳ ゴシック" pitchFamily="49" charset="-128"/>
              <a:ea typeface="ＭＳ ゴシック" pitchFamily="49" charset="-128"/>
            </a:rPr>
            <a:t>今後も安定的な財政運営を行うため、基金の積立を行っていく。また、地方債残高にも注視し、事業の選択を行っていく必要がある</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埼玉県嵐山町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百万円増加、ふるさと納税が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福祉サービス費等の扶助費の経常経費等は引き続き増加傾向にありる。また今後引き続き、物価高騰や人件費の増加により歳出の総額が押し上げられることが予想される。そのような財政状況下でも、財政調整基金比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％が維持できるよう事業の選択を行っていく。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特定目的基金については、新小中学校建設へ向けて公共公益施設建設基金へ積立を行っていく。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ふるさとづくり基金：自ら考え自ら実践するふるさとづくりを推進するための基金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嵐山町地域福祉人材育成基金：福祉の分野に理解と熱意を持つ人材を確保、育成し、地域福祉の充実を図るための基金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公共公益施設建設基金：公共公益施設の建設に充てるための基金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福祉基金：高齢者の保健福祉活動を促進するなど町民福祉の向上を図るための基金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スポーツ振興基金：スポーツを振興して健康な町づくりを推進し、もって町民の福祉の向上を図るための基金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公共公益施設建設基金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ふるさとづくり基金については、ふるさと納税で寄附をいただいたものを積立て、寄附目的に応じて取崩しを行う。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公共公益施設建設基金については、新小中学校建設および公共施設の老朽化に伴う修繕等に必要な経費の積立をう。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百万円増加、ふるさと納税が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事務事業の見直しや自主財源の確保に努め、積極的に積立を行い現状程度の残高を維持し、安定的な財政運営を図る。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百万円増加、ふるさと納税が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新小中学校建設に関する地方債の償還に備えて、少額ずつでも積立を図りたい。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17,328
16,588
29.92
8,252,155
7,766,158
470,782
4,853,086
5,418,671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社会福祉費、老人福祉費等の増加により基準財政需要が増加した一方、基準財政収入はほぼ横ばいであったため、財政力指数は単年度で</a:t>
          </a:r>
          <a:r>
            <a:rPr kumimoji="1" lang="en-US" altLang="ja-JP" sz="1300">
              <a:latin typeface="ＭＳ Ｐゴシック" panose="020B0600070205080204" pitchFamily="50" charset="-128"/>
              <a:ea typeface="ＭＳ Ｐゴシック" panose="020B0600070205080204" pitchFamily="50" charset="-128"/>
            </a:rPr>
            <a:t>0.031</a:t>
          </a:r>
          <a:r>
            <a:rPr kumimoji="1" lang="ja-JP" altLang="en-US" sz="1300">
              <a:latin typeface="ＭＳ Ｐゴシック" panose="020B0600070205080204" pitchFamily="50" charset="-128"/>
              <a:ea typeface="ＭＳ Ｐゴシック" panose="020B0600070205080204" pitchFamily="50" charset="-128"/>
            </a:rPr>
            <a:t>ポイント低下、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年度平均では</a:t>
          </a:r>
          <a:r>
            <a:rPr kumimoji="1" lang="en-US" altLang="ja-JP" sz="1300">
              <a:latin typeface="ＭＳ Ｐゴシック" panose="020B0600070205080204" pitchFamily="50" charset="-128"/>
              <a:ea typeface="ＭＳ Ｐゴシック" panose="020B0600070205080204" pitchFamily="50" charset="-128"/>
            </a:rPr>
            <a:t>0.002</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現状は類似団体平均を上回っているが、企業誘致や歳出の徹底的な見直しを行うことで今後も自主財源の確保に努める。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126471</xdr:rowOff>
    </xdr:from>
    <xdr:to>
      <xdr:col>23</xdr:col>
      <xdr:colOff>133350</xdr:colOff>
      <xdr:row>41</xdr:row>
      <xdr:rowOff>126471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559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126471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458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66146</xdr:rowOff>
    </xdr:from>
    <xdr:to>
      <xdr:col>11</xdr:col>
      <xdr:colOff>31750</xdr:colOff>
      <xdr:row>41</xdr:row>
      <xdr:rowOff>96308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9559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75671</xdr:rowOff>
    </xdr:from>
    <xdr:to>
      <xdr:col>23</xdr:col>
      <xdr:colOff>184150</xdr:colOff>
      <xdr:row>42</xdr:row>
      <xdr:rowOff>5821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92198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75671</xdr:rowOff>
    </xdr:from>
    <xdr:to>
      <xdr:col>19</xdr:col>
      <xdr:colOff>184150</xdr:colOff>
      <xdr:row>42</xdr:row>
      <xdr:rowOff>5821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15998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873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15346</xdr:rowOff>
    </xdr:from>
    <xdr:to>
      <xdr:col>7</xdr:col>
      <xdr:colOff>31750</xdr:colOff>
      <xdr:row>41</xdr:row>
      <xdr:rowOff>116946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127123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1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評価替えによる固定資産税が減少、減税による個人住民税の減少したが、普通交付税の増、児童手当等交付金の増加による一般財源の減少により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今後は、人件費の上昇が想定されるため、自主財源の確保と歳出の経常経費削減に努め、より効率的な財政運営を図る。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63</xdr:row>
      <xdr:rowOff>170604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558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63</xdr:row>
      <xdr:rowOff>170604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8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904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64</xdr:row>
      <xdr:rowOff>99695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90437"/>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143104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160672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人件費としては人事院勧告による常勤職員及び会計年度職員に係る人件費の増加、物件費としては嵐山町立小中学校基本設計費、ごみ資源収集運搬費の増加により、</a:t>
          </a:r>
          <a:r>
            <a:rPr kumimoji="1" lang="en-US" altLang="ja-JP" sz="1300">
              <a:latin typeface="ＭＳ Ｐゴシック" panose="020B0600070205080204" pitchFamily="50" charset="-128"/>
              <a:ea typeface="ＭＳ Ｐゴシック" panose="020B0600070205080204" pitchFamily="50" charset="-128"/>
            </a:rPr>
            <a:t>9,025</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類似団体平均を下回っているが</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年度、今後は学校の実施設計が発生する。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168681</xdr:rowOff>
    </xdr:from>
    <xdr:to>
      <xdr:col>23</xdr:col>
      <xdr:colOff>133350</xdr:colOff>
      <xdr:row>81</xdr:row>
      <xdr:rowOff>7601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84681"/>
          <a:ext cx="8382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166356</xdr:rowOff>
    </xdr:from>
    <xdr:to>
      <xdr:col>19</xdr:col>
      <xdr:colOff>133350</xdr:colOff>
      <xdr:row>80</xdr:row>
      <xdr:rowOff>168681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82356"/>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165796</xdr:rowOff>
    </xdr:from>
    <xdr:to>
      <xdr:col>15</xdr:col>
      <xdr:colOff>82550</xdr:colOff>
      <xdr:row>80</xdr:row>
      <xdr:rowOff>166356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81796"/>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164277</xdr:rowOff>
    </xdr:from>
    <xdr:to>
      <xdr:col>11</xdr:col>
      <xdr:colOff>31750</xdr:colOff>
      <xdr:row>80</xdr:row>
      <xdr:rowOff>165796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80277"/>
          <a:ext cx="8890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128251</xdr:rowOff>
    </xdr:from>
    <xdr:to>
      <xdr:col>23</xdr:col>
      <xdr:colOff>184150</xdr:colOff>
      <xdr:row>81</xdr:row>
      <xdr:rowOff>58401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49528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6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117881</xdr:rowOff>
    </xdr:from>
    <xdr:to>
      <xdr:col>19</xdr:col>
      <xdr:colOff>184150</xdr:colOff>
      <xdr:row>81</xdr:row>
      <xdr:rowOff>48031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58208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0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115556</xdr:rowOff>
    </xdr:from>
    <xdr:to>
      <xdr:col>15</xdr:col>
      <xdr:colOff>133350</xdr:colOff>
      <xdr:row>81</xdr:row>
      <xdr:rowOff>45706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55883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114996</xdr:rowOff>
    </xdr:from>
    <xdr:to>
      <xdr:col>11</xdr:col>
      <xdr:colOff>82550</xdr:colOff>
      <xdr:row>81</xdr:row>
      <xdr:rowOff>45146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55323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59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113477</xdr:rowOff>
    </xdr:from>
    <xdr:to>
      <xdr:col>7</xdr:col>
      <xdr:colOff>31750</xdr:colOff>
      <xdr:row>81</xdr:row>
      <xdr:rowOff>43627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53804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59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年度と比較し、高卒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年の経験年数階層内職員の平均給与が高くなったため、ラスパイレス指数の増加に繋がった。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9692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158145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969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85</xdr:row>
      <xdr:rowOff>158145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329229"/>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85</xdr:row>
      <xdr:rowOff>20259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329229"/>
          <a:ext cx="889000" cy="26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159250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55836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年度と比較し、一般職員等が▲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名減した。人口が微減していることにより、人口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人当たり職員数は微増となった。</a:t>
          </a:r>
        </a:p>
        <a:p>
          <a:r>
            <a:rPr kumimoji="1" lang="ja-JP" altLang="en-US" sz="1300">
              <a:latin typeface="ＭＳ Ｐゴシック" panose="020B0600070205080204" pitchFamily="50" charset="-128"/>
              <a:ea typeface="ＭＳ Ｐゴシック" panose="020B0600070205080204" pitchFamily="50" charset="-128"/>
            </a:rPr>
            <a:t>各平均値を下回っている状況であるが、今後も職員採用計画に基づき、職員の適正化を図る。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160514</xdr:rowOff>
    </xdr:from>
    <xdr:to>
      <xdr:col>81</xdr:col>
      <xdr:colOff>44450</xdr:colOff>
      <xdr:row>58</xdr:row>
      <xdr:rowOff>163195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04614"/>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125660</xdr:rowOff>
    </xdr:from>
    <xdr:to>
      <xdr:col>77</xdr:col>
      <xdr:colOff>44450</xdr:colOff>
      <xdr:row>58</xdr:row>
      <xdr:rowOff>160514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069760"/>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109573</xdr:rowOff>
    </xdr:from>
    <xdr:to>
      <xdr:col>72</xdr:col>
      <xdr:colOff>203200</xdr:colOff>
      <xdr:row>58</xdr:row>
      <xdr:rowOff>125660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536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58</xdr:row>
      <xdr:rowOff>109573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46970"/>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112395</xdr:rowOff>
    </xdr:from>
    <xdr:to>
      <xdr:col>81</xdr:col>
      <xdr:colOff>95250</xdr:colOff>
      <xdr:row>59</xdr:row>
      <xdr:rowOff>42545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128922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0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109714</xdr:rowOff>
    </xdr:from>
    <xdr:to>
      <xdr:col>77</xdr:col>
      <xdr:colOff>95250</xdr:colOff>
      <xdr:row>59</xdr:row>
      <xdr:rowOff>39864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50041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2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74860</xdr:rowOff>
    </xdr:from>
    <xdr:to>
      <xdr:col>73</xdr:col>
      <xdr:colOff>44450</xdr:colOff>
      <xdr:row>59</xdr:row>
      <xdr:rowOff>5010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8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58773</xdr:rowOff>
    </xdr:from>
    <xdr:to>
      <xdr:col>68</xdr:col>
      <xdr:colOff>203200</xdr:colOff>
      <xdr:row>58</xdr:row>
      <xdr:rowOff>160373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0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170550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7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元利償還金が減少したこと、普通交付税が増加したことにより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ポイント改善した。依然として類似団体平均を上回っているため、起債対象事業の精査を行いながら財政運営を行う。</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105833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121920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3067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121920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121920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臨時財政対策債に係る地方債残高の減少、債務負担行為に係る支出予定額の減少により将来負が減少したため、</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ポイント改善した。今後は学校統合に関係する大型の起債を予定している。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財政調整基金をはじめとして、継続的に基金を積み立て、交付税措置のある地方債の借り入れを原則とするなど、後年度を見据えた財政運営を行う。</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124339</xdr:rowOff>
    </xdr:from>
    <xdr:to>
      <xdr:col>81</xdr:col>
      <xdr:colOff>44450</xdr:colOff>
      <xdr:row>15</xdr:row>
      <xdr:rowOff>26428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24639"/>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26428</xdr:rowOff>
    </xdr:from>
    <xdr:to>
      <xdr:col>77</xdr:col>
      <xdr:colOff>44450</xdr:colOff>
      <xdr:row>16</xdr:row>
      <xdr:rowOff>60658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98178"/>
          <a:ext cx="8890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60658</xdr:rowOff>
    </xdr:from>
    <xdr:to>
      <xdr:col>72</xdr:col>
      <xdr:colOff>203200</xdr:colOff>
      <xdr:row>16</xdr:row>
      <xdr:rowOff>110067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80385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110067</xdr:rowOff>
    </xdr:from>
    <xdr:to>
      <xdr:col>68</xdr:col>
      <xdr:colOff>152400</xdr:colOff>
      <xdr:row>17</xdr:row>
      <xdr:rowOff>146594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53267"/>
          <a:ext cx="8890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73539</xdr:rowOff>
    </xdr:from>
    <xdr:to>
      <xdr:col>81</xdr:col>
      <xdr:colOff>95250</xdr:colOff>
      <xdr:row>15</xdr:row>
      <xdr:rowOff>3689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45616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4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147078</xdr:rowOff>
    </xdr:from>
    <xdr:to>
      <xdr:col>77</xdr:col>
      <xdr:colOff>95250</xdr:colOff>
      <xdr:row>15</xdr:row>
      <xdr:rowOff>77228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62005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3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9858</xdr:rowOff>
    </xdr:from>
    <xdr:to>
      <xdr:col>73</xdr:col>
      <xdr:colOff>44450</xdr:colOff>
      <xdr:row>16</xdr:row>
      <xdr:rowOff>111458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96235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3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59267</xdr:rowOff>
    </xdr:from>
    <xdr:to>
      <xdr:col>68</xdr:col>
      <xdr:colOff>203200</xdr:colOff>
      <xdr:row>16</xdr:row>
      <xdr:rowOff>160867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145644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95794</xdr:rowOff>
    </xdr:from>
    <xdr:to>
      <xdr:col>64</xdr:col>
      <xdr:colOff>152400</xdr:colOff>
      <xdr:row>18</xdr:row>
      <xdr:rowOff>25944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0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10721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9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17,328
16,588
29.92
8,252,155
7,766,158
470,782
4,853,086
5,418,671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経常一般財源は増加したが、人事院勧告による常勤職員及び会計年度職員に係る人件費の増加のため</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ポイント増加した。今後も引き続き、職員採用計画に基づいた職員採用に努め、職員数の適正化を図る。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83457</xdr:rowOff>
    </xdr:from>
    <xdr:to>
      <xdr:col>24</xdr:col>
      <xdr:colOff>25400</xdr:colOff>
      <xdr:row>35</xdr:row>
      <xdr:rowOff>42636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1275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72572</xdr:rowOff>
    </xdr:from>
    <xdr:to>
      <xdr:col>19</xdr:col>
      <xdr:colOff>187325</xdr:colOff>
      <xdr:row>34</xdr:row>
      <xdr:rowOff>83457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0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29028</xdr:rowOff>
    </xdr:from>
    <xdr:to>
      <xdr:col>15</xdr:col>
      <xdr:colOff>98425</xdr:colOff>
      <xdr:row>34</xdr:row>
      <xdr:rowOff>72572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58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36</xdr:row>
      <xdr:rowOff>67128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58328"/>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163286</xdr:rowOff>
    </xdr:from>
    <xdr:to>
      <xdr:col>24</xdr:col>
      <xdr:colOff>76200</xdr:colOff>
      <xdr:row>35</xdr:row>
      <xdr:rowOff>93436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32657</xdr:rowOff>
    </xdr:from>
    <xdr:to>
      <xdr:col>20</xdr:col>
      <xdr:colOff>38100</xdr:colOff>
      <xdr:row>34</xdr:row>
      <xdr:rowOff>134257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144434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21772</xdr:rowOff>
    </xdr:from>
    <xdr:to>
      <xdr:col>15</xdr:col>
      <xdr:colOff>149225</xdr:colOff>
      <xdr:row>34</xdr:row>
      <xdr:rowOff>123372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133549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16328</xdr:rowOff>
    </xdr:from>
    <xdr:to>
      <xdr:col>6</xdr:col>
      <xdr:colOff>171450</xdr:colOff>
      <xdr:row>36</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128105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嵐山町立小中学校基本設計費、ごみ資源収集運搬費、高齢者予防接種医師委託料等の増加により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ポイント増加した。今後、</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年度にかけて新小中学校の実施設計費が発生する。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30988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446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15</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907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154432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907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123715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151401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特定財源である児童手当等交付金の増加により一般財源が減少したため</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ポイントの減少となった。ただし、扶助費は増加傾向にあるため、健康維持、自立支援、適正なサービス提供など、総合的な取り組みにより扶助費の適正化をはかってゆく。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97065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070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75293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132642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国民健康保険特別会計及び後期高齢者医療広域連合負担金の増加により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ポイント増加した。経常経費の抑制に継続的に取り組む。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26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比企広域市町村圏組合における常備消防負担金、下水道事業繰出金が増加したが、分母となる経常一般財源が増加したため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継続的に補助金等の見直し・効果検証を行い適正化を図る。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6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xdr:rowOff>
    </xdr:from>
    <xdr:to>
      <xdr:col>78</xdr:col>
      <xdr:colOff>69850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73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64135</xdr:rowOff>
    </xdr:from>
    <xdr:to>
      <xdr:col>73</xdr:col>
      <xdr:colOff>180975</xdr:colOff>
      <xdr:row>36</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648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64135</xdr:rowOff>
    </xdr:from>
    <xdr:to>
      <xdr:col>69</xdr:col>
      <xdr:colOff>92075</xdr:colOff>
      <xdr:row>36</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648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121920</xdr:rowOff>
    </xdr:from>
    <xdr:to>
      <xdr:col>74</xdr:col>
      <xdr:colOff>31750</xdr:colOff>
      <xdr:row>36</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xdr:rowOff>
    </xdr:from>
    <xdr:to>
      <xdr:col>69</xdr:col>
      <xdr:colOff>142875</xdr:colOff>
      <xdr:row>35</xdr:row>
      <xdr:rowOff>114935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121920</xdr:rowOff>
    </xdr:from>
    <xdr:to>
      <xdr:col>65</xdr:col>
      <xdr:colOff>53975</xdr:colOff>
      <xdr:row>36</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36847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年度臨時財政対策債の償還終了等により公債費充当一般財源が減少したため、昨年度から数値が改善した。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今後、学校統合関係の大型起債が予定されており、基金の活用や起債対象事業の精査を行い健全な財政運営を行ってゆく。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51563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89204"/>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97282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07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労務単価の上昇による委託料の増加、職員の人件費の増加に加え、新小中学校関連の設計委託料が発生したことなどから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ポイント上昇した。類似平均を下回っているが、引き続き経常経費の抑制に努め、財政の健全化を図る。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49276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337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0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75</xdr:row>
      <xdr:rowOff>101854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5943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76</xdr:row>
      <xdr:rowOff>72137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59436"/>
          <a:ext cx="889000" cy="3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133113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162455</xdr:rowOff>
    </xdr:from>
    <xdr:to>
      <xdr:col>29</xdr:col>
      <xdr:colOff>127000</xdr:colOff>
      <xdr:row>19</xdr:row>
      <xdr:rowOff>53053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96180"/>
          <a:ext cx="647700" cy="62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53053</xdr:rowOff>
    </xdr:from>
    <xdr:to>
      <xdr:col>26</xdr:col>
      <xdr:colOff>50800</xdr:colOff>
      <xdr:row>19</xdr:row>
      <xdr:rowOff>65365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8228"/>
          <a:ext cx="698500"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65365</xdr:rowOff>
    </xdr:from>
    <xdr:to>
      <xdr:col>22</xdr:col>
      <xdr:colOff>114300</xdr:colOff>
      <xdr:row>19</xdr:row>
      <xdr:rowOff>77013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70540"/>
          <a:ext cx="698500" cy="1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77013</xdr:rowOff>
    </xdr:from>
    <xdr:to>
      <xdr:col>18</xdr:col>
      <xdr:colOff>177800</xdr:colOff>
      <xdr:row>19</xdr:row>
      <xdr:rowOff>84208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2188"/>
          <a:ext cx="698500" cy="7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111655</xdr:rowOff>
    </xdr:from>
    <xdr:to>
      <xdr:col>29</xdr:col>
      <xdr:colOff>177800</xdr:colOff>
      <xdr:row>19</xdr:row>
      <xdr:rowOff>41805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45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83732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2253</xdr:rowOff>
    </xdr:from>
    <xdr:to>
      <xdr:col>26</xdr:col>
      <xdr:colOff>101600</xdr:colOff>
      <xdr:row>19</xdr:row>
      <xdr:rowOff>103853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7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88630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3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14565</xdr:rowOff>
    </xdr:from>
    <xdr:to>
      <xdr:col>22</xdr:col>
      <xdr:colOff>165100</xdr:colOff>
      <xdr:row>19</xdr:row>
      <xdr:rowOff>116165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9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100942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26213</xdr:rowOff>
    </xdr:from>
    <xdr:to>
      <xdr:col>19</xdr:col>
      <xdr:colOff>38100</xdr:colOff>
      <xdr:row>19</xdr:row>
      <xdr:rowOff>127813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1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112590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33408</xdr:rowOff>
    </xdr:from>
    <xdr:to>
      <xdr:col>15</xdr:col>
      <xdr:colOff>101600</xdr:colOff>
      <xdr:row>19</xdr:row>
      <xdr:rowOff>135008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8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119785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145345</xdr:rowOff>
    </xdr:from>
    <xdr:to>
      <xdr:col>29</xdr:col>
      <xdr:colOff>127000</xdr:colOff>
      <xdr:row>35</xdr:row>
      <xdr:rowOff>196380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55695"/>
          <a:ext cx="647700" cy="51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145345</xdr:rowOff>
    </xdr:from>
    <xdr:to>
      <xdr:col>26</xdr:col>
      <xdr:colOff>50800</xdr:colOff>
      <xdr:row>35</xdr:row>
      <xdr:rowOff>166053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55695"/>
          <a:ext cx="698500" cy="20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145079</xdr:rowOff>
    </xdr:from>
    <xdr:to>
      <xdr:col>22</xdr:col>
      <xdr:colOff>114300</xdr:colOff>
      <xdr:row>35</xdr:row>
      <xdr:rowOff>166053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55429"/>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145079</xdr:rowOff>
    </xdr:from>
    <xdr:to>
      <xdr:col>18</xdr:col>
      <xdr:colOff>177800</xdr:colOff>
      <xdr:row>35</xdr:row>
      <xdr:rowOff>165748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55429"/>
          <a:ext cx="698500" cy="2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145580</xdr:rowOff>
    </xdr:from>
    <xdr:to>
      <xdr:col>29</xdr:col>
      <xdr:colOff>177800</xdr:colOff>
      <xdr:row>35</xdr:row>
      <xdr:rowOff>247180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117657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94545</xdr:rowOff>
    </xdr:from>
    <xdr:to>
      <xdr:col>26</xdr:col>
      <xdr:colOff>101600</xdr:colOff>
      <xdr:row>35</xdr:row>
      <xdr:rowOff>196145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206322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115253</xdr:rowOff>
    </xdr:from>
    <xdr:to>
      <xdr:col>22</xdr:col>
      <xdr:colOff>165100</xdr:colOff>
      <xdr:row>35</xdr:row>
      <xdr:rowOff>216853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2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201630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1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94279</xdr:rowOff>
    </xdr:from>
    <xdr:to>
      <xdr:col>19</xdr:col>
      <xdr:colOff>38100</xdr:colOff>
      <xdr:row>35</xdr:row>
      <xdr:rowOff>195879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4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206056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114948</xdr:rowOff>
    </xdr:from>
    <xdr:to>
      <xdr:col>15</xdr:col>
      <xdr:colOff>101600</xdr:colOff>
      <xdr:row>35</xdr:row>
      <xdr:rowOff>216548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226725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17,328
16,588
29.92
8,252,155
7,766,158
470,782
4,853,086
5,418,671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84671</xdr:rowOff>
    </xdr:from>
    <xdr:to>
      <xdr:col>24</xdr:col>
      <xdr:colOff>63500</xdr:colOff>
      <xdr:row>38</xdr:row>
      <xdr:rowOff>123075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99771"/>
          <a:ext cx="8382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123075</xdr:rowOff>
    </xdr:from>
    <xdr:to>
      <xdr:col>19</xdr:col>
      <xdr:colOff>177800</xdr:colOff>
      <xdr:row>38</xdr:row>
      <xdr:rowOff>139929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8175"/>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136868</xdr:rowOff>
    </xdr:from>
    <xdr:to>
      <xdr:col>15</xdr:col>
      <xdr:colOff>50800</xdr:colOff>
      <xdr:row>38</xdr:row>
      <xdr:rowOff>139929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51968"/>
          <a:ext cx="8890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105905</xdr:rowOff>
    </xdr:from>
    <xdr:to>
      <xdr:col>10</xdr:col>
      <xdr:colOff>114300</xdr:colOff>
      <xdr:row>38</xdr:row>
      <xdr:rowOff>136868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21005"/>
          <a:ext cx="8890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33871</xdr:rowOff>
    </xdr:from>
    <xdr:to>
      <xdr:col>24</xdr:col>
      <xdr:colOff>114300</xdr:colOff>
      <xdr:row>38</xdr:row>
      <xdr:rowOff>135471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12298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2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72275</xdr:rowOff>
    </xdr:from>
    <xdr:to>
      <xdr:col>20</xdr:col>
      <xdr:colOff>38100</xdr:colOff>
      <xdr:row>39</xdr:row>
      <xdr:rowOff>2425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165002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8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89129</xdr:rowOff>
    </xdr:from>
    <xdr:to>
      <xdr:col>15</xdr:col>
      <xdr:colOff>101600</xdr:colOff>
      <xdr:row>39</xdr:row>
      <xdr:rowOff>19279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10406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86068</xdr:rowOff>
    </xdr:from>
    <xdr:to>
      <xdr:col>10</xdr:col>
      <xdr:colOff>165100</xdr:colOff>
      <xdr:row>39</xdr:row>
      <xdr:rowOff>16218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7345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55105</xdr:rowOff>
    </xdr:from>
    <xdr:to>
      <xdr:col>6</xdr:col>
      <xdr:colOff>38100</xdr:colOff>
      <xdr:row>38</xdr:row>
      <xdr:rowOff>156705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147832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135544</xdr:rowOff>
    </xdr:from>
    <xdr:to>
      <xdr:col>24</xdr:col>
      <xdr:colOff>63500</xdr:colOff>
      <xdr:row>58</xdr:row>
      <xdr:rowOff>140321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9644"/>
          <a:ext cx="8382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140321</xdr:rowOff>
    </xdr:from>
    <xdr:to>
      <xdr:col>19</xdr:col>
      <xdr:colOff>177800</xdr:colOff>
      <xdr:row>58</xdr:row>
      <xdr:rowOff>140953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84421"/>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140953</xdr:rowOff>
    </xdr:from>
    <xdr:to>
      <xdr:col>15</xdr:col>
      <xdr:colOff>50800</xdr:colOff>
      <xdr:row>58</xdr:row>
      <xdr:rowOff>141836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5053"/>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141836</xdr:rowOff>
    </xdr:from>
    <xdr:to>
      <xdr:col>10</xdr:col>
      <xdr:colOff>114300</xdr:colOff>
      <xdr:row>58</xdr:row>
      <xdr:rowOff>146131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5936"/>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84744</xdr:rowOff>
    </xdr:from>
    <xdr:to>
      <xdr:col>24</xdr:col>
      <xdr:colOff>114300</xdr:colOff>
      <xdr:row>59</xdr:row>
      <xdr:rowOff>14894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171121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4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89521</xdr:rowOff>
    </xdr:from>
    <xdr:to>
      <xdr:col>20</xdr:col>
      <xdr:colOff>38100</xdr:colOff>
      <xdr:row>59</xdr:row>
      <xdr:rowOff>19671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10798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90153</xdr:rowOff>
    </xdr:from>
    <xdr:to>
      <xdr:col>15</xdr:col>
      <xdr:colOff>101600</xdr:colOff>
      <xdr:row>59</xdr:row>
      <xdr:rowOff>20303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11430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91036</xdr:rowOff>
    </xdr:from>
    <xdr:to>
      <xdr:col>10</xdr:col>
      <xdr:colOff>165100</xdr:colOff>
      <xdr:row>59</xdr:row>
      <xdr:rowOff>21186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12313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95331</xdr:rowOff>
    </xdr:from>
    <xdr:to>
      <xdr:col>6</xdr:col>
      <xdr:colOff>38100</xdr:colOff>
      <xdr:row>59</xdr:row>
      <xdr:rowOff>25481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16608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86894</xdr:rowOff>
    </xdr:from>
    <xdr:to>
      <xdr:col>24</xdr:col>
      <xdr:colOff>63500</xdr:colOff>
      <xdr:row>78</xdr:row>
      <xdr:rowOff>110919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59994"/>
          <a:ext cx="8382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110919</xdr:rowOff>
    </xdr:from>
    <xdr:to>
      <xdr:col>19</xdr:col>
      <xdr:colOff>177800</xdr:colOff>
      <xdr:row>78</xdr:row>
      <xdr:rowOff>112840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84019"/>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112840</xdr:rowOff>
    </xdr:from>
    <xdr:to>
      <xdr:col>15</xdr:col>
      <xdr:colOff>50800</xdr:colOff>
      <xdr:row>78</xdr:row>
      <xdr:rowOff>117960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5940"/>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114622</xdr:rowOff>
    </xdr:from>
    <xdr:to>
      <xdr:col>10</xdr:col>
      <xdr:colOff>114300</xdr:colOff>
      <xdr:row>78</xdr:row>
      <xdr:rowOff>117960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87722"/>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36094</xdr:rowOff>
    </xdr:from>
    <xdr:to>
      <xdr:col>24</xdr:col>
      <xdr:colOff>114300</xdr:colOff>
      <xdr:row>78</xdr:row>
      <xdr:rowOff>137694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122471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60119</xdr:rowOff>
    </xdr:from>
    <xdr:to>
      <xdr:col>20</xdr:col>
      <xdr:colOff>38100</xdr:colOff>
      <xdr:row>78</xdr:row>
      <xdr:rowOff>161719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152846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62040</xdr:rowOff>
    </xdr:from>
    <xdr:to>
      <xdr:col>15</xdr:col>
      <xdr:colOff>101600</xdr:colOff>
      <xdr:row>78</xdr:row>
      <xdr:rowOff>163640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154767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67160</xdr:rowOff>
    </xdr:from>
    <xdr:to>
      <xdr:col>10</xdr:col>
      <xdr:colOff>165100</xdr:colOff>
      <xdr:row>78</xdr:row>
      <xdr:rowOff>168760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159887</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2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63822</xdr:rowOff>
    </xdr:from>
    <xdr:to>
      <xdr:col>6</xdr:col>
      <xdr:colOff>38100</xdr:colOff>
      <xdr:row>78</xdr:row>
      <xdr:rowOff>165422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156549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157400</xdr:rowOff>
    </xdr:from>
    <xdr:to>
      <xdr:col>24</xdr:col>
      <xdr:colOff>63500</xdr:colOff>
      <xdr:row>96</xdr:row>
      <xdr:rowOff>14373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5150"/>
          <a:ext cx="8382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14373</xdr:rowOff>
    </xdr:from>
    <xdr:to>
      <xdr:col>19</xdr:col>
      <xdr:colOff>177800</xdr:colOff>
      <xdr:row>96</xdr:row>
      <xdr:rowOff>42763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3573"/>
          <a:ext cx="889000" cy="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15701</xdr:rowOff>
    </xdr:from>
    <xdr:to>
      <xdr:col>15</xdr:col>
      <xdr:colOff>50800</xdr:colOff>
      <xdr:row>96</xdr:row>
      <xdr:rowOff>42763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4901"/>
          <a:ext cx="889000" cy="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15701</xdr:rowOff>
    </xdr:from>
    <xdr:to>
      <xdr:col>10</xdr:col>
      <xdr:colOff>114300</xdr:colOff>
      <xdr:row>97</xdr:row>
      <xdr:rowOff>28622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4901"/>
          <a:ext cx="889000" cy="18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106600</xdr:rowOff>
    </xdr:from>
    <xdr:to>
      <xdr:col>24</xdr:col>
      <xdr:colOff>114300</xdr:colOff>
      <xdr:row>96</xdr:row>
      <xdr:rowOff>36750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85027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135023</xdr:rowOff>
    </xdr:from>
    <xdr:to>
      <xdr:col>20</xdr:col>
      <xdr:colOff>38100</xdr:colOff>
      <xdr:row>96</xdr:row>
      <xdr:rowOff>65173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56300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163413</xdr:rowOff>
    </xdr:from>
    <xdr:to>
      <xdr:col>15</xdr:col>
      <xdr:colOff>101600</xdr:colOff>
      <xdr:row>96</xdr:row>
      <xdr:rowOff>93563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84690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4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136351</xdr:rowOff>
    </xdr:from>
    <xdr:to>
      <xdr:col>10</xdr:col>
      <xdr:colOff>165100</xdr:colOff>
      <xdr:row>96</xdr:row>
      <xdr:rowOff>66501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57628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149272</xdr:rowOff>
    </xdr:from>
    <xdr:to>
      <xdr:col>6</xdr:col>
      <xdr:colOff>38100</xdr:colOff>
      <xdr:row>97</xdr:row>
      <xdr:rowOff>79422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70549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0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123847</xdr:rowOff>
    </xdr:from>
    <xdr:to>
      <xdr:col>55</xdr:col>
      <xdr:colOff>0</xdr:colOff>
      <xdr:row>37</xdr:row>
      <xdr:rowOff>132190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67497"/>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112211</xdr:rowOff>
    </xdr:from>
    <xdr:to>
      <xdr:col>50</xdr:col>
      <xdr:colOff>114300</xdr:colOff>
      <xdr:row>37</xdr:row>
      <xdr:rowOff>123847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55861"/>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112211</xdr:rowOff>
    </xdr:from>
    <xdr:to>
      <xdr:col>45</xdr:col>
      <xdr:colOff>177800</xdr:colOff>
      <xdr:row>37</xdr:row>
      <xdr:rowOff>151858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5861"/>
          <a:ext cx="889000" cy="3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111914</xdr:rowOff>
    </xdr:from>
    <xdr:to>
      <xdr:col>41</xdr:col>
      <xdr:colOff>50800</xdr:colOff>
      <xdr:row>37</xdr:row>
      <xdr:rowOff>151858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12664"/>
          <a:ext cx="889000" cy="38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81390</xdr:rowOff>
    </xdr:from>
    <xdr:to>
      <xdr:col>55</xdr:col>
      <xdr:colOff>50800</xdr:colOff>
      <xdr:row>38</xdr:row>
      <xdr:rowOff>11540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167767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73047</xdr:rowOff>
    </xdr:from>
    <xdr:to>
      <xdr:col>50</xdr:col>
      <xdr:colOff>165100</xdr:colOff>
      <xdr:row>38</xdr:row>
      <xdr:rowOff>3197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165774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61411</xdr:rowOff>
    </xdr:from>
    <xdr:to>
      <xdr:col>46</xdr:col>
      <xdr:colOff>38100</xdr:colOff>
      <xdr:row>37</xdr:row>
      <xdr:rowOff>163011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154138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101058</xdr:rowOff>
    </xdr:from>
    <xdr:to>
      <xdr:col>41</xdr:col>
      <xdr:colOff>101600</xdr:colOff>
      <xdr:row>38</xdr:row>
      <xdr:rowOff>31207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47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22334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61114</xdr:rowOff>
    </xdr:from>
    <xdr:to>
      <xdr:col>36</xdr:col>
      <xdr:colOff>165100</xdr:colOff>
      <xdr:row>35</xdr:row>
      <xdr:rowOff>162714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153841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5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131132</xdr:rowOff>
    </xdr:from>
    <xdr:to>
      <xdr:col>55</xdr:col>
      <xdr:colOff>0</xdr:colOff>
      <xdr:row>58</xdr:row>
      <xdr:rowOff>13211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03782"/>
          <a:ext cx="838200" cy="5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13211</xdr:rowOff>
    </xdr:from>
    <xdr:to>
      <xdr:col>50</xdr:col>
      <xdr:colOff>114300</xdr:colOff>
      <xdr:row>58</xdr:row>
      <xdr:rowOff>43221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57311"/>
          <a:ext cx="889000" cy="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28166</xdr:rowOff>
    </xdr:from>
    <xdr:to>
      <xdr:col>45</xdr:col>
      <xdr:colOff>177800</xdr:colOff>
      <xdr:row>58</xdr:row>
      <xdr:rowOff>43221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72266"/>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28166</xdr:rowOff>
    </xdr:from>
    <xdr:to>
      <xdr:col>41</xdr:col>
      <xdr:colOff>50800</xdr:colOff>
      <xdr:row>58</xdr:row>
      <xdr:rowOff>38047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72266"/>
          <a:ext cx="889000" cy="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80332</xdr:rowOff>
    </xdr:from>
    <xdr:to>
      <xdr:col>55</xdr:col>
      <xdr:colOff>50800</xdr:colOff>
      <xdr:row>58</xdr:row>
      <xdr:rowOff>10482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58759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3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133861</xdr:rowOff>
    </xdr:from>
    <xdr:to>
      <xdr:col>50</xdr:col>
      <xdr:colOff>165100</xdr:colOff>
      <xdr:row>58</xdr:row>
      <xdr:rowOff>64011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55138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163871</xdr:rowOff>
    </xdr:from>
    <xdr:to>
      <xdr:col>46</xdr:col>
      <xdr:colOff>38100</xdr:colOff>
      <xdr:row>58</xdr:row>
      <xdr:rowOff>94021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85148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148816</xdr:rowOff>
    </xdr:from>
    <xdr:to>
      <xdr:col>41</xdr:col>
      <xdr:colOff>101600</xdr:colOff>
      <xdr:row>58</xdr:row>
      <xdr:rowOff>78966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70093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1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158697</xdr:rowOff>
    </xdr:from>
    <xdr:to>
      <xdr:col>36</xdr:col>
      <xdr:colOff>165100</xdr:colOff>
      <xdr:row>58</xdr:row>
      <xdr:rowOff>88847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79974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116536</xdr:rowOff>
    </xdr:from>
    <xdr:to>
      <xdr:col>55</xdr:col>
      <xdr:colOff>0</xdr:colOff>
      <xdr:row>78</xdr:row>
      <xdr:rowOff>117340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9636"/>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117340</xdr:rowOff>
    </xdr:from>
    <xdr:to>
      <xdr:col>50</xdr:col>
      <xdr:colOff>114300</xdr:colOff>
      <xdr:row>79</xdr:row>
      <xdr:rowOff>59722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0440"/>
          <a:ext cx="889000" cy="1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35534</xdr:rowOff>
    </xdr:from>
    <xdr:to>
      <xdr:col>45</xdr:col>
      <xdr:colOff>177800</xdr:colOff>
      <xdr:row>79</xdr:row>
      <xdr:rowOff>59722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0084"/>
          <a:ext cx="889000" cy="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23310</xdr:rowOff>
    </xdr:from>
    <xdr:to>
      <xdr:col>41</xdr:col>
      <xdr:colOff>50800</xdr:colOff>
      <xdr:row>79</xdr:row>
      <xdr:rowOff>35534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7860"/>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65736</xdr:rowOff>
    </xdr:from>
    <xdr:to>
      <xdr:col>55</xdr:col>
      <xdr:colOff>50800</xdr:colOff>
      <xdr:row>78</xdr:row>
      <xdr:rowOff>167336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44163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66540</xdr:rowOff>
    </xdr:from>
    <xdr:to>
      <xdr:col>50</xdr:col>
      <xdr:colOff>165100</xdr:colOff>
      <xdr:row>78</xdr:row>
      <xdr:rowOff>168140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1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8922</xdr:rowOff>
    </xdr:from>
    <xdr:to>
      <xdr:col>46</xdr:col>
      <xdr:colOff>38100</xdr:colOff>
      <xdr:row>79</xdr:row>
      <xdr:rowOff>110522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101649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156184</xdr:rowOff>
    </xdr:from>
    <xdr:to>
      <xdr:col>41</xdr:col>
      <xdr:colOff>101600</xdr:colOff>
      <xdr:row>79</xdr:row>
      <xdr:rowOff>86334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77461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143960</xdr:rowOff>
    </xdr:from>
    <xdr:to>
      <xdr:col>36</xdr:col>
      <xdr:colOff>165100</xdr:colOff>
      <xdr:row>79</xdr:row>
      <xdr:rowOff>74110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65237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102050</xdr:rowOff>
    </xdr:from>
    <xdr:to>
      <xdr:col>55</xdr:col>
      <xdr:colOff>0</xdr:colOff>
      <xdr:row>97</xdr:row>
      <xdr:rowOff>136900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32700"/>
          <a:ext cx="838200" cy="3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107176</xdr:rowOff>
    </xdr:from>
    <xdr:to>
      <xdr:col>50</xdr:col>
      <xdr:colOff>114300</xdr:colOff>
      <xdr:row>97</xdr:row>
      <xdr:rowOff>136900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37826"/>
          <a:ext cx="889000" cy="2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107176</xdr:rowOff>
    </xdr:from>
    <xdr:to>
      <xdr:col>45</xdr:col>
      <xdr:colOff>177800</xdr:colOff>
      <xdr:row>97</xdr:row>
      <xdr:rowOff>124966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37826"/>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124966</xdr:rowOff>
    </xdr:from>
    <xdr:to>
      <xdr:col>41</xdr:col>
      <xdr:colOff>50800</xdr:colOff>
      <xdr:row>97</xdr:row>
      <xdr:rowOff>138117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55616"/>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51250</xdr:rowOff>
    </xdr:from>
    <xdr:to>
      <xdr:col>55</xdr:col>
      <xdr:colOff>50800</xdr:colOff>
      <xdr:row>97</xdr:row>
      <xdr:rowOff>152850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137627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86100</xdr:rowOff>
    </xdr:from>
    <xdr:to>
      <xdr:col>50</xdr:col>
      <xdr:colOff>165100</xdr:colOff>
      <xdr:row>98</xdr:row>
      <xdr:rowOff>16250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7377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56376</xdr:rowOff>
    </xdr:from>
    <xdr:to>
      <xdr:col>46</xdr:col>
      <xdr:colOff>38100</xdr:colOff>
      <xdr:row>97</xdr:row>
      <xdr:rowOff>157976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149103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74166</xdr:rowOff>
    </xdr:from>
    <xdr:to>
      <xdr:col>41</xdr:col>
      <xdr:colOff>101600</xdr:colOff>
      <xdr:row>98</xdr:row>
      <xdr:rowOff>4316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166893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87317</xdr:rowOff>
    </xdr:from>
    <xdr:to>
      <xdr:col>36</xdr:col>
      <xdr:colOff>165100</xdr:colOff>
      <xdr:row>98</xdr:row>
      <xdr:rowOff>17467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1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43044</xdr:rowOff>
    </xdr:from>
    <xdr:to>
      <xdr:col>85</xdr:col>
      <xdr:colOff>127000</xdr:colOff>
      <xdr:row>39</xdr:row>
      <xdr:rowOff>43212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9594"/>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40499</xdr:rowOff>
    </xdr:from>
    <xdr:to>
      <xdr:col>81</xdr:col>
      <xdr:colOff>50800</xdr:colOff>
      <xdr:row>39</xdr:row>
      <xdr:rowOff>43212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7049"/>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40499</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7049"/>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33081</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19631"/>
          <a:ext cx="889000" cy="1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163694</xdr:rowOff>
    </xdr:from>
    <xdr:to>
      <xdr:col>85</xdr:col>
      <xdr:colOff>177800</xdr:colOff>
      <xdr:row>39</xdr:row>
      <xdr:rowOff>93844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163862</xdr:rowOff>
    </xdr:from>
    <xdr:to>
      <xdr:col>81</xdr:col>
      <xdr:colOff>101600</xdr:colOff>
      <xdr:row>39</xdr:row>
      <xdr:rowOff>94012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85139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71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161149</xdr:rowOff>
    </xdr:from>
    <xdr:to>
      <xdr:col>76</xdr:col>
      <xdr:colOff>165100</xdr:colOff>
      <xdr:row>39</xdr:row>
      <xdr:rowOff>91299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82426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153731</xdr:rowOff>
    </xdr:from>
    <xdr:to>
      <xdr:col>67</xdr:col>
      <xdr:colOff>101600</xdr:colOff>
      <xdr:row>39</xdr:row>
      <xdr:rowOff>83881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75008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114636</xdr:rowOff>
    </xdr:from>
    <xdr:to>
      <xdr:col>85</xdr:col>
      <xdr:colOff>127000</xdr:colOff>
      <xdr:row>76</xdr:row>
      <xdr:rowOff>135942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44836"/>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114636</xdr:rowOff>
    </xdr:from>
    <xdr:to>
      <xdr:col>81</xdr:col>
      <xdr:colOff>50800</xdr:colOff>
      <xdr:row>76</xdr:row>
      <xdr:rowOff>135421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44836"/>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134186</xdr:rowOff>
    </xdr:from>
    <xdr:to>
      <xdr:col>76</xdr:col>
      <xdr:colOff>114300</xdr:colOff>
      <xdr:row>76</xdr:row>
      <xdr:rowOff>135421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64386"/>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123552</xdr:rowOff>
    </xdr:from>
    <xdr:to>
      <xdr:col>71</xdr:col>
      <xdr:colOff>177800</xdr:colOff>
      <xdr:row>76</xdr:row>
      <xdr:rowOff>134186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53752"/>
          <a:ext cx="889000" cy="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85142</xdr:rowOff>
    </xdr:from>
    <xdr:to>
      <xdr:col>85</xdr:col>
      <xdr:colOff>177800</xdr:colOff>
      <xdr:row>77</xdr:row>
      <xdr:rowOff>15292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63569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63836</xdr:rowOff>
    </xdr:from>
    <xdr:to>
      <xdr:col>81</xdr:col>
      <xdr:colOff>101600</xdr:colOff>
      <xdr:row>76</xdr:row>
      <xdr:rowOff>165436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156563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84621</xdr:rowOff>
    </xdr:from>
    <xdr:to>
      <xdr:col>76</xdr:col>
      <xdr:colOff>165100</xdr:colOff>
      <xdr:row>77</xdr:row>
      <xdr:rowOff>14771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83386</xdr:rowOff>
    </xdr:from>
    <xdr:to>
      <xdr:col>72</xdr:col>
      <xdr:colOff>38100</xdr:colOff>
      <xdr:row>77</xdr:row>
      <xdr:rowOff>13536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4663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0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72752</xdr:rowOff>
    </xdr:from>
    <xdr:to>
      <xdr:col>67</xdr:col>
      <xdr:colOff>101600</xdr:colOff>
      <xdr:row>77</xdr:row>
      <xdr:rowOff>2902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165479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77788</xdr:rowOff>
    </xdr:from>
    <xdr:to>
      <xdr:col>85</xdr:col>
      <xdr:colOff>127000</xdr:colOff>
      <xdr:row>97</xdr:row>
      <xdr:rowOff>147076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08438"/>
          <a:ext cx="838200" cy="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133955</xdr:rowOff>
    </xdr:from>
    <xdr:to>
      <xdr:col>81</xdr:col>
      <xdr:colOff>50800</xdr:colOff>
      <xdr:row>97</xdr:row>
      <xdr:rowOff>147076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64605"/>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102857</xdr:rowOff>
    </xdr:from>
    <xdr:to>
      <xdr:col>76</xdr:col>
      <xdr:colOff>114300</xdr:colOff>
      <xdr:row>97</xdr:row>
      <xdr:rowOff>133955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33507"/>
          <a:ext cx="889000" cy="3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102857</xdr:rowOff>
    </xdr:from>
    <xdr:to>
      <xdr:col>71</xdr:col>
      <xdr:colOff>177800</xdr:colOff>
      <xdr:row>98</xdr:row>
      <xdr:rowOff>100923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33507"/>
          <a:ext cx="889000" cy="16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26988</xdr:rowOff>
    </xdr:from>
    <xdr:to>
      <xdr:col>85</xdr:col>
      <xdr:colOff>177800</xdr:colOff>
      <xdr:row>97</xdr:row>
      <xdr:rowOff>128588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3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96276</xdr:rowOff>
    </xdr:from>
    <xdr:to>
      <xdr:col>81</xdr:col>
      <xdr:colOff>101600</xdr:colOff>
      <xdr:row>98</xdr:row>
      <xdr:rowOff>26426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17553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83155</xdr:rowOff>
    </xdr:from>
    <xdr:to>
      <xdr:col>76</xdr:col>
      <xdr:colOff>165100</xdr:colOff>
      <xdr:row>98</xdr:row>
      <xdr:rowOff>13305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4432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0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52057</xdr:rowOff>
    </xdr:from>
    <xdr:to>
      <xdr:col>72</xdr:col>
      <xdr:colOff>38100</xdr:colOff>
      <xdr:row>97</xdr:row>
      <xdr:rowOff>153657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144784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50123</xdr:rowOff>
    </xdr:from>
    <xdr:to>
      <xdr:col>67</xdr:col>
      <xdr:colOff>101600</xdr:colOff>
      <xdr:row>98</xdr:row>
      <xdr:rowOff>151723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142850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75064</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47714"/>
          <a:ext cx="838200" cy="1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75064</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7714"/>
          <a:ext cx="889000" cy="1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24264</xdr:rowOff>
    </xdr:from>
    <xdr:to>
      <xdr:col>112</xdr:col>
      <xdr:colOff>38100</xdr:colOff>
      <xdr:row>57</xdr:row>
      <xdr:rowOff>125864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142391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39230</xdr:rowOff>
    </xdr:from>
    <xdr:to>
      <xdr:col>116</xdr:col>
      <xdr:colOff>63500</xdr:colOff>
      <xdr:row>76</xdr:row>
      <xdr:rowOff>91557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69430"/>
          <a:ext cx="8382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91557</xdr:rowOff>
    </xdr:from>
    <xdr:to>
      <xdr:col>111</xdr:col>
      <xdr:colOff>177800</xdr:colOff>
      <xdr:row>76</xdr:row>
      <xdr:rowOff>118669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121757"/>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118669</xdr:rowOff>
    </xdr:from>
    <xdr:to>
      <xdr:col>107</xdr:col>
      <xdr:colOff>50800</xdr:colOff>
      <xdr:row>76</xdr:row>
      <xdr:rowOff>147884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48869"/>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147884</xdr:rowOff>
    </xdr:from>
    <xdr:to>
      <xdr:col>102</xdr:col>
      <xdr:colOff>114300</xdr:colOff>
      <xdr:row>76</xdr:row>
      <xdr:rowOff>154925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78084"/>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159880</xdr:rowOff>
    </xdr:from>
    <xdr:to>
      <xdr:col>116</xdr:col>
      <xdr:colOff>114300</xdr:colOff>
      <xdr:row>76</xdr:row>
      <xdr:rowOff>90030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138307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40757</xdr:rowOff>
    </xdr:from>
    <xdr:to>
      <xdr:col>112</xdr:col>
      <xdr:colOff>38100</xdr:colOff>
      <xdr:row>76</xdr:row>
      <xdr:rowOff>142357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133484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6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67869</xdr:rowOff>
    </xdr:from>
    <xdr:to>
      <xdr:col>107</xdr:col>
      <xdr:colOff>101600</xdr:colOff>
      <xdr:row>76</xdr:row>
      <xdr:rowOff>169469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160596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97084</xdr:rowOff>
    </xdr:from>
    <xdr:to>
      <xdr:col>102</xdr:col>
      <xdr:colOff>165100</xdr:colOff>
      <xdr:row>77</xdr:row>
      <xdr:rowOff>27234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18361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104125</xdr:rowOff>
    </xdr:from>
    <xdr:to>
      <xdr:col>98</xdr:col>
      <xdr:colOff>38100</xdr:colOff>
      <xdr:row>77</xdr:row>
      <xdr:rowOff>34275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3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25402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2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448</a:t>
          </a:r>
          <a:r>
            <a:rPr kumimoji="1" lang="ja-JP" altLang="en-US" sz="1300">
              <a:latin typeface="ＭＳ Ｐゴシック" panose="020B0600070205080204" pitchFamily="50" charset="-128"/>
              <a:ea typeface="ＭＳ Ｐゴシック" panose="020B0600070205080204" pitchFamily="50" charset="-128"/>
            </a:rPr>
            <a:t>千円で、前年度と比較して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千円の増加となった。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科目である扶助費については、継続的に増加傾向にあるため、健康維持、自立支援、適正なサービス提供など、総合的な取り組みにより扶助費の適正化をはかってゆく。町独自の福祉制度の見直し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物件費においては嵐山町立小中学校基本設計費、ごみ資源収集運搬費、高齢者予防接種医師委託料等により増加した。人件費においては人事院勧告により増加した。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年度にかけて新小中学校の実施設計費を負担する。その後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年度から新小中学校の建設費が発生する。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小中学校の再編のほか役場庁舎の大規模改修の検討・実施も控えているため、持続的に基金の積立ができるよう、健全な財政運営に努める。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17,328
16,588
29.92
8,252,155
7,766,158
470,782
4,853,086
5,418,671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123698</xdr:rowOff>
    </xdr:from>
    <xdr:to>
      <xdr:col>24</xdr:col>
      <xdr:colOff>63500</xdr:colOff>
      <xdr:row>35</xdr:row>
      <xdr:rowOff>63348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2998"/>
          <a:ext cx="8382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38202</xdr:rowOff>
    </xdr:from>
    <xdr:to>
      <xdr:col>19</xdr:col>
      <xdr:colOff>177800</xdr:colOff>
      <xdr:row>35</xdr:row>
      <xdr:rowOff>63348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3895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38202</xdr:rowOff>
    </xdr:from>
    <xdr:to>
      <xdr:col>15</xdr:col>
      <xdr:colOff>50800</xdr:colOff>
      <xdr:row>35</xdr:row>
      <xdr:rowOff>40031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895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133757</xdr:rowOff>
    </xdr:from>
    <xdr:to>
      <xdr:col>10</xdr:col>
      <xdr:colOff>114300</xdr:colOff>
      <xdr:row>35</xdr:row>
      <xdr:rowOff>40031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6305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72898</xdr:rowOff>
    </xdr:from>
    <xdr:to>
      <xdr:col>24</xdr:col>
      <xdr:colOff>114300</xdr:colOff>
      <xdr:row>35</xdr:row>
      <xdr:rowOff>3048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51325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12548</xdr:rowOff>
    </xdr:from>
    <xdr:to>
      <xdr:col>20</xdr:col>
      <xdr:colOff>38100</xdr:colOff>
      <xdr:row>35</xdr:row>
      <xdr:rowOff>114148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105275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158852</xdr:rowOff>
    </xdr:from>
    <xdr:to>
      <xdr:col>15</xdr:col>
      <xdr:colOff>101600</xdr:colOff>
      <xdr:row>35</xdr:row>
      <xdr:rowOff>89002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80129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160681</xdr:rowOff>
    </xdr:from>
    <xdr:to>
      <xdr:col>10</xdr:col>
      <xdr:colOff>165100</xdr:colOff>
      <xdr:row>35</xdr:row>
      <xdr:rowOff>90831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81958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82957</xdr:rowOff>
    </xdr:from>
    <xdr:to>
      <xdr:col>6</xdr:col>
      <xdr:colOff>38100</xdr:colOff>
      <xdr:row>35</xdr:row>
      <xdr:rowOff>13107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44697</xdr:rowOff>
    </xdr:from>
    <xdr:to>
      <xdr:col>24</xdr:col>
      <xdr:colOff>63500</xdr:colOff>
      <xdr:row>57</xdr:row>
      <xdr:rowOff>77437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7347"/>
          <a:ext cx="8382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77437</xdr:rowOff>
    </xdr:from>
    <xdr:to>
      <xdr:col>19</xdr:col>
      <xdr:colOff>177800</xdr:colOff>
      <xdr:row>57</xdr:row>
      <xdr:rowOff>84779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50087"/>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73582</xdr:rowOff>
    </xdr:from>
    <xdr:to>
      <xdr:col>15</xdr:col>
      <xdr:colOff>50800</xdr:colOff>
      <xdr:row>57</xdr:row>
      <xdr:rowOff>84779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46232"/>
          <a:ext cx="889000" cy="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122144</xdr:rowOff>
    </xdr:from>
    <xdr:to>
      <xdr:col>10</xdr:col>
      <xdr:colOff>114300</xdr:colOff>
      <xdr:row>57</xdr:row>
      <xdr:rowOff>73582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51894"/>
          <a:ext cx="889000" cy="29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165347</xdr:rowOff>
    </xdr:from>
    <xdr:to>
      <xdr:col>24</xdr:col>
      <xdr:colOff>114300</xdr:colOff>
      <xdr:row>57</xdr:row>
      <xdr:rowOff>95497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143774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26637</xdr:rowOff>
    </xdr:from>
    <xdr:to>
      <xdr:col>20</xdr:col>
      <xdr:colOff>38100</xdr:colOff>
      <xdr:row>57</xdr:row>
      <xdr:rowOff>128237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119364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33979</xdr:rowOff>
    </xdr:from>
    <xdr:to>
      <xdr:col>15</xdr:col>
      <xdr:colOff>101600</xdr:colOff>
      <xdr:row>57</xdr:row>
      <xdr:rowOff>135579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126706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22782</xdr:rowOff>
    </xdr:from>
    <xdr:to>
      <xdr:col>10</xdr:col>
      <xdr:colOff>165100</xdr:colOff>
      <xdr:row>57</xdr:row>
      <xdr:rowOff>124382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115509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71344</xdr:rowOff>
    </xdr:from>
    <xdr:to>
      <xdr:col>6</xdr:col>
      <xdr:colOff>38100</xdr:colOff>
      <xdr:row>56</xdr:row>
      <xdr:rowOff>1494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164071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9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42796</xdr:rowOff>
    </xdr:from>
    <xdr:to>
      <xdr:col>24</xdr:col>
      <xdr:colOff>63500</xdr:colOff>
      <xdr:row>78</xdr:row>
      <xdr:rowOff>57590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15896"/>
          <a:ext cx="8382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57590</xdr:rowOff>
    </xdr:from>
    <xdr:to>
      <xdr:col>19</xdr:col>
      <xdr:colOff>177800</xdr:colOff>
      <xdr:row>78</xdr:row>
      <xdr:rowOff>76533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30690"/>
          <a:ext cx="889000" cy="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74457</xdr:rowOff>
    </xdr:from>
    <xdr:to>
      <xdr:col>15</xdr:col>
      <xdr:colOff>50800</xdr:colOff>
      <xdr:row>78</xdr:row>
      <xdr:rowOff>76533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47557"/>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74457</xdr:rowOff>
    </xdr:from>
    <xdr:to>
      <xdr:col>10</xdr:col>
      <xdr:colOff>114300</xdr:colOff>
      <xdr:row>78</xdr:row>
      <xdr:rowOff>141909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47557"/>
          <a:ext cx="889000" cy="6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163446</xdr:rowOff>
    </xdr:from>
    <xdr:to>
      <xdr:col>24</xdr:col>
      <xdr:colOff>114300</xdr:colOff>
      <xdr:row>78</xdr:row>
      <xdr:rowOff>93596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78373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8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6790</xdr:rowOff>
    </xdr:from>
    <xdr:to>
      <xdr:col>20</xdr:col>
      <xdr:colOff>38100</xdr:colOff>
      <xdr:row>78</xdr:row>
      <xdr:rowOff>108390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99517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7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25733</xdr:rowOff>
    </xdr:from>
    <xdr:to>
      <xdr:col>15</xdr:col>
      <xdr:colOff>101600</xdr:colOff>
      <xdr:row>78</xdr:row>
      <xdr:rowOff>127333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118460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9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23657</xdr:rowOff>
    </xdr:from>
    <xdr:to>
      <xdr:col>10</xdr:col>
      <xdr:colOff>165100</xdr:colOff>
      <xdr:row>78</xdr:row>
      <xdr:rowOff>125257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116384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8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91109</xdr:rowOff>
    </xdr:from>
    <xdr:to>
      <xdr:col>6</xdr:col>
      <xdr:colOff>38100</xdr:colOff>
      <xdr:row>79</xdr:row>
      <xdr:rowOff>21259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12386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161251</xdr:rowOff>
    </xdr:from>
    <xdr:to>
      <xdr:col>24</xdr:col>
      <xdr:colOff>63500</xdr:colOff>
      <xdr:row>98</xdr:row>
      <xdr:rowOff>162030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63351"/>
          <a:ext cx="8382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159784</xdr:rowOff>
    </xdr:from>
    <xdr:to>
      <xdr:col>19</xdr:col>
      <xdr:colOff>177800</xdr:colOff>
      <xdr:row>98</xdr:row>
      <xdr:rowOff>162030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1884"/>
          <a:ext cx="889000" cy="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159784</xdr:rowOff>
    </xdr:from>
    <xdr:to>
      <xdr:col>15</xdr:col>
      <xdr:colOff>50800</xdr:colOff>
      <xdr:row>98</xdr:row>
      <xdr:rowOff>167562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1884"/>
          <a:ext cx="889000" cy="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167562</xdr:rowOff>
    </xdr:from>
    <xdr:to>
      <xdr:col>10</xdr:col>
      <xdr:colOff>114300</xdr:colOff>
      <xdr:row>99</xdr:row>
      <xdr:rowOff>3256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66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110451</xdr:rowOff>
    </xdr:from>
    <xdr:to>
      <xdr:col>24</xdr:col>
      <xdr:colOff>114300</xdr:colOff>
      <xdr:row>99</xdr:row>
      <xdr:rowOff>40601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111230</xdr:rowOff>
    </xdr:from>
    <xdr:to>
      <xdr:col>20</xdr:col>
      <xdr:colOff>38100</xdr:colOff>
      <xdr:row>99</xdr:row>
      <xdr:rowOff>41380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32507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108984</xdr:rowOff>
    </xdr:from>
    <xdr:to>
      <xdr:col>15</xdr:col>
      <xdr:colOff>101600</xdr:colOff>
      <xdr:row>99</xdr:row>
      <xdr:rowOff>39134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30261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116762</xdr:rowOff>
    </xdr:from>
    <xdr:to>
      <xdr:col>10</xdr:col>
      <xdr:colOff>165100</xdr:colOff>
      <xdr:row>99</xdr:row>
      <xdr:rowOff>46912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38039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123906</xdr:rowOff>
    </xdr:from>
    <xdr:to>
      <xdr:col>6</xdr:col>
      <xdr:colOff>38100</xdr:colOff>
      <xdr:row>99</xdr:row>
      <xdr:rowOff>54056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45183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62956</xdr:rowOff>
    </xdr:from>
    <xdr:to>
      <xdr:col>55</xdr:col>
      <xdr:colOff>0</xdr:colOff>
      <xdr:row>39</xdr:row>
      <xdr:rowOff>63936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49506"/>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63936</xdr:rowOff>
    </xdr:from>
    <xdr:to>
      <xdr:col>50</xdr:col>
      <xdr:colOff>114300</xdr:colOff>
      <xdr:row>39</xdr:row>
      <xdr:rowOff>64588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5048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64588</xdr:rowOff>
    </xdr:from>
    <xdr:to>
      <xdr:col>45</xdr:col>
      <xdr:colOff>177800</xdr:colOff>
      <xdr:row>39</xdr:row>
      <xdr:rowOff>64915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511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64915</xdr:rowOff>
    </xdr:from>
    <xdr:to>
      <xdr:col>41</xdr:col>
      <xdr:colOff>50800</xdr:colOff>
      <xdr:row>39</xdr:row>
      <xdr:rowOff>65895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5146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12156</xdr:rowOff>
    </xdr:from>
    <xdr:to>
      <xdr:col>55</xdr:col>
      <xdr:colOff>50800</xdr:colOff>
      <xdr:row>39</xdr:row>
      <xdr:rowOff>113756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98533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1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13136</xdr:rowOff>
    </xdr:from>
    <xdr:to>
      <xdr:col>50</xdr:col>
      <xdr:colOff>165100</xdr:colOff>
      <xdr:row>39</xdr:row>
      <xdr:rowOff>114736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105863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13788</xdr:rowOff>
    </xdr:from>
    <xdr:to>
      <xdr:col>46</xdr:col>
      <xdr:colOff>38100</xdr:colOff>
      <xdr:row>39</xdr:row>
      <xdr:rowOff>115388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106515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9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14115</xdr:rowOff>
    </xdr:from>
    <xdr:to>
      <xdr:col>41</xdr:col>
      <xdr:colOff>101600</xdr:colOff>
      <xdr:row>39</xdr:row>
      <xdr:rowOff>115715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106842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9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15095</xdr:rowOff>
    </xdr:from>
    <xdr:to>
      <xdr:col>36</xdr:col>
      <xdr:colOff>165100</xdr:colOff>
      <xdr:row>39</xdr:row>
      <xdr:rowOff>116695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107822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9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21024</xdr:rowOff>
    </xdr:from>
    <xdr:to>
      <xdr:col>55</xdr:col>
      <xdr:colOff>0</xdr:colOff>
      <xdr:row>59</xdr:row>
      <xdr:rowOff>22624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3657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1985</xdr:rowOff>
    </xdr:from>
    <xdr:to>
      <xdr:col>50</xdr:col>
      <xdr:colOff>114300</xdr:colOff>
      <xdr:row>59</xdr:row>
      <xdr:rowOff>22624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17535"/>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1985</xdr:rowOff>
    </xdr:from>
    <xdr:to>
      <xdr:col>45</xdr:col>
      <xdr:colOff>177800</xdr:colOff>
      <xdr:row>59</xdr:row>
      <xdr:rowOff>3421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17535"/>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147744</xdr:rowOff>
    </xdr:from>
    <xdr:to>
      <xdr:col>41</xdr:col>
      <xdr:colOff>50800</xdr:colOff>
      <xdr:row>59</xdr:row>
      <xdr:rowOff>3421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91844"/>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141674</xdr:rowOff>
    </xdr:from>
    <xdr:to>
      <xdr:col>55</xdr:col>
      <xdr:colOff>50800</xdr:colOff>
      <xdr:row>59</xdr:row>
      <xdr:rowOff>71824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56601</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0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143274</xdr:rowOff>
    </xdr:from>
    <xdr:to>
      <xdr:col>50</xdr:col>
      <xdr:colOff>165100</xdr:colOff>
      <xdr:row>59</xdr:row>
      <xdr:rowOff>73424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64551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122635</xdr:rowOff>
    </xdr:from>
    <xdr:to>
      <xdr:col>46</xdr:col>
      <xdr:colOff>38100</xdr:colOff>
      <xdr:row>59</xdr:row>
      <xdr:rowOff>52785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6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43912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5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124071</xdr:rowOff>
    </xdr:from>
    <xdr:to>
      <xdr:col>41</xdr:col>
      <xdr:colOff>101600</xdr:colOff>
      <xdr:row>59</xdr:row>
      <xdr:rowOff>54221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45348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6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96944</xdr:rowOff>
    </xdr:from>
    <xdr:to>
      <xdr:col>36</xdr:col>
      <xdr:colOff>165100</xdr:colOff>
      <xdr:row>59</xdr:row>
      <xdr:rowOff>27094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18221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3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124873</xdr:rowOff>
    </xdr:from>
    <xdr:to>
      <xdr:col>55</xdr:col>
      <xdr:colOff>0</xdr:colOff>
      <xdr:row>78</xdr:row>
      <xdr:rowOff>129592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97973"/>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68540</xdr:rowOff>
    </xdr:from>
    <xdr:to>
      <xdr:col>50</xdr:col>
      <xdr:colOff>114300</xdr:colOff>
      <xdr:row>78</xdr:row>
      <xdr:rowOff>124873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1640"/>
          <a:ext cx="8890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68540</xdr:rowOff>
    </xdr:from>
    <xdr:to>
      <xdr:col>45</xdr:col>
      <xdr:colOff>177800</xdr:colOff>
      <xdr:row>78</xdr:row>
      <xdr:rowOff>114619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1640"/>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114619</xdr:rowOff>
    </xdr:from>
    <xdr:to>
      <xdr:col>41</xdr:col>
      <xdr:colOff>50800</xdr:colOff>
      <xdr:row>78</xdr:row>
      <xdr:rowOff>159114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87719"/>
          <a:ext cx="889000" cy="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78792</xdr:rowOff>
    </xdr:from>
    <xdr:to>
      <xdr:col>55</xdr:col>
      <xdr:colOff>50800</xdr:colOff>
      <xdr:row>79</xdr:row>
      <xdr:rowOff>8942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57219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74073</xdr:rowOff>
    </xdr:from>
    <xdr:to>
      <xdr:col>50</xdr:col>
      <xdr:colOff>165100</xdr:colOff>
      <xdr:row>79</xdr:row>
      <xdr:rowOff>4223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166800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17740</xdr:rowOff>
    </xdr:from>
    <xdr:to>
      <xdr:col>46</xdr:col>
      <xdr:colOff>38100</xdr:colOff>
      <xdr:row>78</xdr:row>
      <xdr:rowOff>119340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110467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63819</xdr:rowOff>
    </xdr:from>
    <xdr:to>
      <xdr:col>41</xdr:col>
      <xdr:colOff>101600</xdr:colOff>
      <xdr:row>78</xdr:row>
      <xdr:rowOff>165419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156546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108314</xdr:rowOff>
    </xdr:from>
    <xdr:to>
      <xdr:col>36</xdr:col>
      <xdr:colOff>165100</xdr:colOff>
      <xdr:row>79</xdr:row>
      <xdr:rowOff>38464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29591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7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42664</xdr:rowOff>
    </xdr:from>
    <xdr:to>
      <xdr:col>55</xdr:col>
      <xdr:colOff>0</xdr:colOff>
      <xdr:row>97</xdr:row>
      <xdr:rowOff>5576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01864"/>
          <a:ext cx="838200" cy="1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5576</xdr:rowOff>
    </xdr:from>
    <xdr:to>
      <xdr:col>50</xdr:col>
      <xdr:colOff>114300</xdr:colOff>
      <xdr:row>97</xdr:row>
      <xdr:rowOff>95417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36226"/>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79459</xdr:rowOff>
    </xdr:from>
    <xdr:to>
      <xdr:col>45</xdr:col>
      <xdr:colOff>177800</xdr:colOff>
      <xdr:row>97</xdr:row>
      <xdr:rowOff>95417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10109"/>
          <a:ext cx="889000" cy="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34576</xdr:rowOff>
    </xdr:from>
    <xdr:to>
      <xdr:col>41</xdr:col>
      <xdr:colOff>50800</xdr:colOff>
      <xdr:row>97</xdr:row>
      <xdr:rowOff>79459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65226"/>
          <a:ext cx="889000" cy="4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163314</xdr:rowOff>
    </xdr:from>
    <xdr:to>
      <xdr:col>55</xdr:col>
      <xdr:colOff>50800</xdr:colOff>
      <xdr:row>96</xdr:row>
      <xdr:rowOff>93464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141741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126226</xdr:rowOff>
    </xdr:from>
    <xdr:to>
      <xdr:col>50</xdr:col>
      <xdr:colOff>165100</xdr:colOff>
      <xdr:row>97</xdr:row>
      <xdr:rowOff>56376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47503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7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44617</xdr:rowOff>
    </xdr:from>
    <xdr:to>
      <xdr:col>46</xdr:col>
      <xdr:colOff>38100</xdr:colOff>
      <xdr:row>97</xdr:row>
      <xdr:rowOff>146217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137344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6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28659</xdr:rowOff>
    </xdr:from>
    <xdr:to>
      <xdr:col>41</xdr:col>
      <xdr:colOff>101600</xdr:colOff>
      <xdr:row>97</xdr:row>
      <xdr:rowOff>130259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121386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155226</xdr:rowOff>
    </xdr:from>
    <xdr:to>
      <xdr:col>36</xdr:col>
      <xdr:colOff>165100</xdr:colOff>
      <xdr:row>97</xdr:row>
      <xdr:rowOff>85376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76503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84477</xdr:rowOff>
    </xdr:from>
    <xdr:to>
      <xdr:col>85</xdr:col>
      <xdr:colOff>127000</xdr:colOff>
      <xdr:row>37</xdr:row>
      <xdr:rowOff>112448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28127"/>
          <a:ext cx="838200" cy="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112448</xdr:rowOff>
    </xdr:from>
    <xdr:to>
      <xdr:col>81</xdr:col>
      <xdr:colOff>50800</xdr:colOff>
      <xdr:row>37</xdr:row>
      <xdr:rowOff>115958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56098"/>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70957</xdr:rowOff>
    </xdr:from>
    <xdr:to>
      <xdr:col>76</xdr:col>
      <xdr:colOff>114300</xdr:colOff>
      <xdr:row>37</xdr:row>
      <xdr:rowOff>115958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14607"/>
          <a:ext cx="889000" cy="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70957</xdr:rowOff>
    </xdr:from>
    <xdr:to>
      <xdr:col>71</xdr:col>
      <xdr:colOff>177800</xdr:colOff>
      <xdr:row>37</xdr:row>
      <xdr:rowOff>101050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14607"/>
          <a:ext cx="889000" cy="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33677</xdr:rowOff>
    </xdr:from>
    <xdr:to>
      <xdr:col>85</xdr:col>
      <xdr:colOff>177800</xdr:colOff>
      <xdr:row>37</xdr:row>
      <xdr:rowOff>135277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12104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61648</xdr:rowOff>
    </xdr:from>
    <xdr:to>
      <xdr:col>81</xdr:col>
      <xdr:colOff>101600</xdr:colOff>
      <xdr:row>37</xdr:row>
      <xdr:rowOff>163247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05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154374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9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65158</xdr:rowOff>
    </xdr:from>
    <xdr:to>
      <xdr:col>76</xdr:col>
      <xdr:colOff>165100</xdr:colOff>
      <xdr:row>37</xdr:row>
      <xdr:rowOff>166759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8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157885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20157</xdr:rowOff>
    </xdr:from>
    <xdr:to>
      <xdr:col>72</xdr:col>
      <xdr:colOff>38100</xdr:colOff>
      <xdr:row>37</xdr:row>
      <xdr:rowOff>121757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6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112884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5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50250</xdr:rowOff>
    </xdr:from>
    <xdr:to>
      <xdr:col>67</xdr:col>
      <xdr:colOff>101600</xdr:colOff>
      <xdr:row>37</xdr:row>
      <xdr:rowOff>151850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8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168671</xdr:rowOff>
    </xdr:from>
    <xdr:to>
      <xdr:col>85</xdr:col>
      <xdr:colOff>126364</xdr:colOff>
      <xdr:row>57</xdr:row>
      <xdr:rowOff>111072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41171"/>
          <a:ext cx="1269" cy="1142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114899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111072</xdr:rowOff>
    </xdr:from>
    <xdr:to>
      <xdr:col>86</xdr:col>
      <xdr:colOff>25400</xdr:colOff>
      <xdr:row>57</xdr:row>
      <xdr:rowOff>111072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8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115348</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168671</xdr:rowOff>
    </xdr:from>
    <xdr:to>
      <xdr:col>86</xdr:col>
      <xdr:colOff>25400</xdr:colOff>
      <xdr:row>50</xdr:row>
      <xdr:rowOff>168671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4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111072</xdr:rowOff>
    </xdr:from>
    <xdr:to>
      <xdr:col>85</xdr:col>
      <xdr:colOff>127000</xdr:colOff>
      <xdr:row>57</xdr:row>
      <xdr:rowOff>124209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83722"/>
          <a:ext cx="838200" cy="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164035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2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141158</xdr:rowOff>
    </xdr:from>
    <xdr:to>
      <xdr:col>85</xdr:col>
      <xdr:colOff>177800</xdr:colOff>
      <xdr:row>56</xdr:row>
      <xdr:rowOff>71308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124209</xdr:rowOff>
    </xdr:from>
    <xdr:to>
      <xdr:col>81</xdr:col>
      <xdr:colOff>50800</xdr:colOff>
      <xdr:row>57</xdr:row>
      <xdr:rowOff>135471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96859"/>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24747</xdr:rowOff>
    </xdr:from>
    <xdr:to>
      <xdr:col>81</xdr:col>
      <xdr:colOff>101600</xdr:colOff>
      <xdr:row>56</xdr:row>
      <xdr:rowOff>126347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2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142874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135471</xdr:rowOff>
    </xdr:from>
    <xdr:to>
      <xdr:col>76</xdr:col>
      <xdr:colOff>114300</xdr:colOff>
      <xdr:row>57</xdr:row>
      <xdr:rowOff>144013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908121"/>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22316</xdr:rowOff>
    </xdr:from>
    <xdr:to>
      <xdr:col>76</xdr:col>
      <xdr:colOff>165100</xdr:colOff>
      <xdr:row>56</xdr:row>
      <xdr:rowOff>123916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140443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130853</xdr:rowOff>
    </xdr:from>
    <xdr:to>
      <xdr:col>71</xdr:col>
      <xdr:colOff>177800</xdr:colOff>
      <xdr:row>57</xdr:row>
      <xdr:rowOff>144013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03503"/>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18941</xdr:rowOff>
    </xdr:from>
    <xdr:to>
      <xdr:col>72</xdr:col>
      <xdr:colOff>38100</xdr:colOff>
      <xdr:row>56</xdr:row>
      <xdr:rowOff>120541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137068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140731</xdr:rowOff>
    </xdr:from>
    <xdr:to>
      <xdr:col>67</xdr:col>
      <xdr:colOff>101600</xdr:colOff>
      <xdr:row>56</xdr:row>
      <xdr:rowOff>70881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87408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60272</xdr:rowOff>
    </xdr:from>
    <xdr:to>
      <xdr:col>85</xdr:col>
      <xdr:colOff>177800</xdr:colOff>
      <xdr:row>57</xdr:row>
      <xdr:rowOff>161872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146649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4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73409</xdr:rowOff>
    </xdr:from>
    <xdr:to>
      <xdr:col>81</xdr:col>
      <xdr:colOff>101600</xdr:colOff>
      <xdr:row>58</xdr:row>
      <xdr:rowOff>3559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166136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3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84671</xdr:rowOff>
    </xdr:from>
    <xdr:to>
      <xdr:col>76</xdr:col>
      <xdr:colOff>165100</xdr:colOff>
      <xdr:row>58</xdr:row>
      <xdr:rowOff>14821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5948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93213</xdr:rowOff>
    </xdr:from>
    <xdr:to>
      <xdr:col>72</xdr:col>
      <xdr:colOff>38100</xdr:colOff>
      <xdr:row>58</xdr:row>
      <xdr:rowOff>23363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80053</xdr:rowOff>
    </xdr:from>
    <xdr:to>
      <xdr:col>67</xdr:col>
      <xdr:colOff>101600</xdr:colOff>
      <xdr:row>58</xdr:row>
      <xdr:rowOff>10203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4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43044</xdr:rowOff>
    </xdr:from>
    <xdr:to>
      <xdr:col>85</xdr:col>
      <xdr:colOff>127000</xdr:colOff>
      <xdr:row>79</xdr:row>
      <xdr:rowOff>43211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7594"/>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40498</xdr:rowOff>
    </xdr:from>
    <xdr:to>
      <xdr:col>81</xdr:col>
      <xdr:colOff>50800</xdr:colOff>
      <xdr:row>79</xdr:row>
      <xdr:rowOff>43211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5048"/>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40498</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85048"/>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33082</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77632"/>
          <a:ext cx="889000" cy="1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163694</xdr:rowOff>
    </xdr:from>
    <xdr:to>
      <xdr:col>85</xdr:col>
      <xdr:colOff>177800</xdr:colOff>
      <xdr:row>79</xdr:row>
      <xdr:rowOff>93844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77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163861</xdr:rowOff>
    </xdr:from>
    <xdr:to>
      <xdr:col>81</xdr:col>
      <xdr:colOff>101600</xdr:colOff>
      <xdr:row>79</xdr:row>
      <xdr:rowOff>94011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85138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29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161148</xdr:rowOff>
    </xdr:from>
    <xdr:to>
      <xdr:col>76</xdr:col>
      <xdr:colOff>165100</xdr:colOff>
      <xdr:row>79</xdr:row>
      <xdr:rowOff>91298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82425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153732</xdr:rowOff>
    </xdr:from>
    <xdr:to>
      <xdr:col>67</xdr:col>
      <xdr:colOff>101600</xdr:colOff>
      <xdr:row>79</xdr:row>
      <xdr:rowOff>83882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75009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1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114636</xdr:rowOff>
    </xdr:from>
    <xdr:to>
      <xdr:col>85</xdr:col>
      <xdr:colOff>127000</xdr:colOff>
      <xdr:row>96</xdr:row>
      <xdr:rowOff>135942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573836"/>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114636</xdr:rowOff>
    </xdr:from>
    <xdr:to>
      <xdr:col>81</xdr:col>
      <xdr:colOff>50800</xdr:colOff>
      <xdr:row>96</xdr:row>
      <xdr:rowOff>135421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73836"/>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134186</xdr:rowOff>
    </xdr:from>
    <xdr:to>
      <xdr:col>76</xdr:col>
      <xdr:colOff>114300</xdr:colOff>
      <xdr:row>96</xdr:row>
      <xdr:rowOff>135421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593386"/>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123552</xdr:rowOff>
    </xdr:from>
    <xdr:to>
      <xdr:col>71</xdr:col>
      <xdr:colOff>177800</xdr:colOff>
      <xdr:row>96</xdr:row>
      <xdr:rowOff>134186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82752"/>
          <a:ext cx="889000" cy="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85142</xdr:rowOff>
    </xdr:from>
    <xdr:to>
      <xdr:col>85</xdr:col>
      <xdr:colOff>177800</xdr:colOff>
      <xdr:row>97</xdr:row>
      <xdr:rowOff>15292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63569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63836</xdr:rowOff>
    </xdr:from>
    <xdr:to>
      <xdr:col>81</xdr:col>
      <xdr:colOff>101600</xdr:colOff>
      <xdr:row>96</xdr:row>
      <xdr:rowOff>165436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156563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84621</xdr:rowOff>
    </xdr:from>
    <xdr:to>
      <xdr:col>76</xdr:col>
      <xdr:colOff>165100</xdr:colOff>
      <xdr:row>97</xdr:row>
      <xdr:rowOff>14771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5898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3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83386</xdr:rowOff>
    </xdr:from>
    <xdr:to>
      <xdr:col>72</xdr:col>
      <xdr:colOff>38100</xdr:colOff>
      <xdr:row>97</xdr:row>
      <xdr:rowOff>13536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4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4663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3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72752</xdr:rowOff>
    </xdr:from>
    <xdr:to>
      <xdr:col>67</xdr:col>
      <xdr:colOff>101600</xdr:colOff>
      <xdr:row>97</xdr:row>
      <xdr:rowOff>2902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165479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総務費においては、財政調整基金積立金及びふるさとづくり基金の積立金の増加、基幹系システム標準化による電算委託料の増加により増となった。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幹線道路整備事業費の増により土木費が大幅に増加した。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民生費は介護給付・訓練等給付事業や後期高齢者医療保険事業が継続的に増加している。健康維持、自立支援、適正なサービス提供など、総合的な取り組みにより扶助費の適正化をはかってゆく。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学校統合関連経費に加え、物価高騰対策としての学校給食費補助事業により増加している。令和７年度から令和８年度にかけて学校建設に係る設計委託業務、令和９、１０年に建設工事の請負費用がかかってくる予定であり、今後、大幅な増加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商工費は小規模事業者向けの街路灯</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化事業が終了したため減少となった。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今後、労務単価の上昇や物価高騰により、経常的な経費についても上昇することが想定されるため、事業効果の検証等を行うなど限られた財源の効果的な活用を行うことが一層必要になる。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実質単年度収支は、基金への積立金が増加（</a:t>
          </a:r>
          <a:r>
            <a:rPr kumimoji="1" lang="en-US" altLang="ja-JP" sz="1400">
              <a:latin typeface="ＭＳ ゴシック" pitchFamily="49" charset="-128"/>
              <a:ea typeface="ＭＳ ゴシック" pitchFamily="49" charset="-128"/>
            </a:rPr>
            <a:t>+151,628</a:t>
          </a:r>
          <a:r>
            <a:rPr kumimoji="1" lang="ja-JP" altLang="en-US" sz="1400">
              <a:latin typeface="ＭＳ ゴシック" pitchFamily="49" charset="-128"/>
              <a:ea typeface="ＭＳ ゴシック" pitchFamily="49" charset="-128"/>
            </a:rPr>
            <a:t>千）したが、普通交付税の増加（</a:t>
          </a:r>
          <a:r>
            <a:rPr kumimoji="1" lang="en-US" altLang="ja-JP" sz="1400">
              <a:latin typeface="ＭＳ ゴシック" pitchFamily="49" charset="-128"/>
              <a:ea typeface="ＭＳ ゴシック" pitchFamily="49" charset="-128"/>
            </a:rPr>
            <a:t>+132,783</a:t>
          </a:r>
          <a:r>
            <a:rPr kumimoji="1" lang="ja-JP" altLang="en-US" sz="1400">
              <a:latin typeface="ＭＳ ゴシック" pitchFamily="49" charset="-128"/>
              <a:ea typeface="ＭＳ ゴシック" pitchFamily="49" charset="-128"/>
            </a:rPr>
            <a:t>千円）地方債の増加（</a:t>
          </a:r>
          <a:r>
            <a:rPr kumimoji="1" lang="en-US" altLang="ja-JP" sz="1400">
              <a:latin typeface="ＭＳ ゴシック" pitchFamily="49" charset="-128"/>
              <a:ea typeface="ＭＳ ゴシック" pitchFamily="49" charset="-128"/>
            </a:rPr>
            <a:t>+177,078</a:t>
          </a:r>
          <a:r>
            <a:rPr kumimoji="1" lang="ja-JP" altLang="en-US" sz="1400">
              <a:latin typeface="ＭＳ ゴシック" pitchFamily="49" charset="-128"/>
              <a:ea typeface="ＭＳ ゴシック" pitchFamily="49" charset="-128"/>
            </a:rPr>
            <a:t>千円）により、</a:t>
          </a:r>
          <a:r>
            <a:rPr kumimoji="1" lang="en-US" altLang="ja-JP" sz="1400">
              <a:latin typeface="ＭＳ ゴシック" pitchFamily="49" charset="-128"/>
              <a:ea typeface="ＭＳ ゴシック" pitchFamily="49" charset="-128"/>
            </a:rPr>
            <a:t>70,126</a:t>
          </a:r>
          <a:r>
            <a:rPr kumimoji="1" lang="ja-JP" altLang="en-US" sz="1400">
              <a:latin typeface="ＭＳ ゴシック" pitchFamily="49" charset="-128"/>
              <a:ea typeface="ＭＳ ゴシック" pitchFamily="49" charset="-128"/>
            </a:rPr>
            <a:t>千円の黒字となった。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財政調整基金については、適正規模を維持できているが、今後、小中学校の再編、役場庁舎の大規模改修の検討・実施も控えているため、持続的に基金の積立ができるよう、健全な財政運営に努める。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一般会計は、近年においては標準財政規模比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％程度の黒字を維持している、引き続き計画的な財政運営を行っていく。</a:t>
          </a:r>
        </a:p>
        <a:p>
          <a:r>
            <a:rPr kumimoji="1" lang="ja-JP" altLang="en-US" sz="1400">
              <a:latin typeface="ＭＳ ゴシック" pitchFamily="49" charset="-128"/>
              <a:ea typeface="ＭＳ ゴシック" pitchFamily="49" charset="-128"/>
            </a:rPr>
            <a:t>国民健康保険特別会計においては、継続的に黒字となっている。今後も引き続き住民の健康維持につながる事業を実施し、予防接種の充実などにより医療費の抑制を図りたい。</a:t>
          </a:r>
        </a:p>
        <a:p>
          <a:r>
            <a:rPr kumimoji="1" lang="ja-JP" altLang="en-US" sz="1400">
              <a:latin typeface="ＭＳ ゴシック" pitchFamily="49" charset="-128"/>
              <a:ea typeface="ＭＳ ゴシック" pitchFamily="49" charset="-128"/>
            </a:rPr>
            <a:t>介護保険特別会計及び後期高齢者医療特別会計については、継続的に黒字になっており、堅実な運営ができている。</a:t>
          </a:r>
        </a:p>
        <a:p>
          <a:r>
            <a:rPr kumimoji="1" lang="ja-JP" altLang="en-US" sz="1400">
              <a:latin typeface="ＭＳ ゴシック" pitchFamily="49" charset="-128"/>
              <a:ea typeface="ＭＳ ゴシック" pitchFamily="49" charset="-128"/>
            </a:rPr>
            <a:t>下水道事業会計については、公営企業法の適用となった令和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年度から続けて黒字となっている。今後も接続率の向上等に努め、経営改革を図りたい。</a:t>
          </a:r>
        </a:p>
        <a:p>
          <a:r>
            <a:rPr kumimoji="1" lang="ja-JP" altLang="en-US" sz="1400">
              <a:latin typeface="ＭＳ ゴシック" pitchFamily="49" charset="-128"/>
              <a:ea typeface="ＭＳ ゴシック" pitchFamily="49" charset="-128"/>
            </a:rPr>
            <a:t>水道事業会計は、継続的に大きな黒字となっている。これからも安全で安心な水の供給のために、計画的に施設の更新を図るとともに更なる事業効率化等を進めていく。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0" zoomScaleNormal="50" workbookViewId="0">
      <selection activeCell="BV39" sqref="BV39"/>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 thickBot="1" x14ac:dyDescent="0.25">
      <c r="B2" s="164" t="s">
        <v>77</v>
      </c>
      <c r="C2" s="164"/>
      <c r="D2" s="165"/>
    </row>
    <row r="3" spans="1:119" ht="18.75" customHeight="1" thickBot="1" x14ac:dyDescent="0.25">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8252155</v>
      </c>
      <c r="BO4" s="372"/>
      <c r="BP4" s="372"/>
      <c r="BQ4" s="372"/>
      <c r="BR4" s="372"/>
      <c r="BS4" s="372"/>
      <c r="BT4" s="372"/>
      <c r="BU4" s="373"/>
      <c r="BV4" s="371">
        <v>7881730</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9.6999999999999993</v>
      </c>
      <c r="CU4" s="378"/>
      <c r="CV4" s="378"/>
      <c r="CW4" s="378"/>
      <c r="CX4" s="378"/>
      <c r="CY4" s="378"/>
      <c r="CZ4" s="378"/>
      <c r="DA4" s="379"/>
      <c r="DB4" s="377">
        <v>9.3000000000000007</v>
      </c>
      <c r="DC4" s="378"/>
      <c r="DD4" s="378"/>
      <c r="DE4" s="378"/>
      <c r="DF4" s="378"/>
      <c r="DG4" s="378"/>
      <c r="DH4" s="378"/>
      <c r="DI4" s="379"/>
    </row>
    <row r="5" spans="1:119" ht="18.75" customHeight="1" x14ac:dyDescent="0.2">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7766158</v>
      </c>
      <c r="BO5" s="409"/>
      <c r="BP5" s="409"/>
      <c r="BQ5" s="409"/>
      <c r="BR5" s="409"/>
      <c r="BS5" s="409"/>
      <c r="BT5" s="409"/>
      <c r="BU5" s="410"/>
      <c r="BV5" s="408">
        <v>7378685</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84</v>
      </c>
      <c r="CU5" s="406"/>
      <c r="CV5" s="406"/>
      <c r="CW5" s="406"/>
      <c r="CX5" s="406"/>
      <c r="CY5" s="406"/>
      <c r="CZ5" s="406"/>
      <c r="DA5" s="407"/>
      <c r="DB5" s="405">
        <v>84.4</v>
      </c>
      <c r="DC5" s="406"/>
      <c r="DD5" s="406"/>
      <c r="DE5" s="406"/>
      <c r="DF5" s="406"/>
      <c r="DG5" s="406"/>
      <c r="DH5" s="406"/>
      <c r="DI5" s="407"/>
    </row>
    <row r="6" spans="1:119" ht="18.75" customHeight="1" x14ac:dyDescent="0.2">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485997</v>
      </c>
      <c r="BO6" s="409"/>
      <c r="BP6" s="409"/>
      <c r="BQ6" s="409"/>
      <c r="BR6" s="409"/>
      <c r="BS6" s="409"/>
      <c r="BT6" s="409"/>
      <c r="BU6" s="410"/>
      <c r="BV6" s="408">
        <v>503045</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84.4</v>
      </c>
      <c r="CU6" s="446"/>
      <c r="CV6" s="446"/>
      <c r="CW6" s="446"/>
      <c r="CX6" s="446"/>
      <c r="CY6" s="446"/>
      <c r="CZ6" s="446"/>
      <c r="DA6" s="447"/>
      <c r="DB6" s="445">
        <v>85.2</v>
      </c>
      <c r="DC6" s="446"/>
      <c r="DD6" s="446"/>
      <c r="DE6" s="446"/>
      <c r="DF6" s="446"/>
      <c r="DG6" s="446"/>
      <c r="DH6" s="446"/>
      <c r="DI6" s="447"/>
    </row>
    <row r="7" spans="1:119" ht="18.75" customHeight="1" x14ac:dyDescent="0.2">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101</v>
      </c>
      <c r="AV7" s="441"/>
      <c r="AW7" s="441"/>
      <c r="AX7" s="441"/>
      <c r="AY7" s="442" t="s">
        <v>102</v>
      </c>
      <c r="AZ7" s="443"/>
      <c r="BA7" s="443"/>
      <c r="BB7" s="443"/>
      <c r="BC7" s="443"/>
      <c r="BD7" s="443"/>
      <c r="BE7" s="443"/>
      <c r="BF7" s="443"/>
      <c r="BG7" s="443"/>
      <c r="BH7" s="443"/>
      <c r="BI7" s="443"/>
      <c r="BJ7" s="443"/>
      <c r="BK7" s="443"/>
      <c r="BL7" s="443"/>
      <c r="BM7" s="444"/>
      <c r="BN7" s="408">
        <v>15215</v>
      </c>
      <c r="BO7" s="409"/>
      <c r="BP7" s="409"/>
      <c r="BQ7" s="409"/>
      <c r="BR7" s="409"/>
      <c r="BS7" s="409"/>
      <c r="BT7" s="409"/>
      <c r="BU7" s="410"/>
      <c r="BV7" s="408">
        <v>62000</v>
      </c>
      <c r="BW7" s="409"/>
      <c r="BX7" s="409"/>
      <c r="BY7" s="409"/>
      <c r="BZ7" s="409"/>
      <c r="CA7" s="409"/>
      <c r="CB7" s="409"/>
      <c r="CC7" s="410"/>
      <c r="CD7" s="411" t="s">
        <v>103</v>
      </c>
      <c r="CE7" s="412"/>
      <c r="CF7" s="412"/>
      <c r="CG7" s="412"/>
      <c r="CH7" s="412"/>
      <c r="CI7" s="412"/>
      <c r="CJ7" s="412"/>
      <c r="CK7" s="412"/>
      <c r="CL7" s="412"/>
      <c r="CM7" s="412"/>
      <c r="CN7" s="412"/>
      <c r="CO7" s="412"/>
      <c r="CP7" s="412"/>
      <c r="CQ7" s="412"/>
      <c r="CR7" s="412"/>
      <c r="CS7" s="413"/>
      <c r="CT7" s="408">
        <v>4853086</v>
      </c>
      <c r="CU7" s="409"/>
      <c r="CV7" s="409"/>
      <c r="CW7" s="409"/>
      <c r="CX7" s="409"/>
      <c r="CY7" s="409"/>
      <c r="CZ7" s="409"/>
      <c r="DA7" s="410"/>
      <c r="DB7" s="408">
        <v>4751758</v>
      </c>
      <c r="DC7" s="409"/>
      <c r="DD7" s="409"/>
      <c r="DE7" s="409"/>
      <c r="DF7" s="409"/>
      <c r="DG7" s="409"/>
      <c r="DH7" s="409"/>
      <c r="DI7" s="410"/>
    </row>
    <row r="8" spans="1:119" ht="18.75" customHeight="1" thickBot="1" x14ac:dyDescent="0.25">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104</v>
      </c>
      <c r="AN8" s="438"/>
      <c r="AO8" s="438"/>
      <c r="AP8" s="438"/>
      <c r="AQ8" s="438"/>
      <c r="AR8" s="438"/>
      <c r="AS8" s="438"/>
      <c r="AT8" s="439"/>
      <c r="AU8" s="440" t="s">
        <v>90</v>
      </c>
      <c r="AV8" s="441"/>
      <c r="AW8" s="441"/>
      <c r="AX8" s="441"/>
      <c r="AY8" s="442" t="s">
        <v>105</v>
      </c>
      <c r="AZ8" s="443"/>
      <c r="BA8" s="443"/>
      <c r="BB8" s="443"/>
      <c r="BC8" s="443"/>
      <c r="BD8" s="443"/>
      <c r="BE8" s="443"/>
      <c r="BF8" s="443"/>
      <c r="BG8" s="443"/>
      <c r="BH8" s="443"/>
      <c r="BI8" s="443"/>
      <c r="BJ8" s="443"/>
      <c r="BK8" s="443"/>
      <c r="BL8" s="443"/>
      <c r="BM8" s="444"/>
      <c r="BN8" s="408">
        <v>470782</v>
      </c>
      <c r="BO8" s="409"/>
      <c r="BP8" s="409"/>
      <c r="BQ8" s="409"/>
      <c r="BR8" s="409"/>
      <c r="BS8" s="409"/>
      <c r="BT8" s="409"/>
      <c r="BU8" s="410"/>
      <c r="BV8" s="408">
        <v>441045</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0.73</v>
      </c>
      <c r="CU8" s="449"/>
      <c r="CV8" s="449"/>
      <c r="CW8" s="449"/>
      <c r="CX8" s="449"/>
      <c r="CY8" s="449"/>
      <c r="CZ8" s="449"/>
      <c r="DA8" s="450"/>
      <c r="DB8" s="448">
        <v>0.73</v>
      </c>
      <c r="DC8" s="449"/>
      <c r="DD8" s="449"/>
      <c r="DE8" s="449"/>
      <c r="DF8" s="449"/>
      <c r="DG8" s="449"/>
      <c r="DH8" s="449"/>
      <c r="DI8" s="450"/>
    </row>
    <row r="9" spans="1:119" ht="18.75" customHeight="1" thickBot="1" x14ac:dyDescent="0.25">
      <c r="A9" s="163"/>
      <c r="B9" s="402" t="s">
        <v>107</v>
      </c>
      <c r="C9" s="403"/>
      <c r="D9" s="403"/>
      <c r="E9" s="403"/>
      <c r="F9" s="403"/>
      <c r="G9" s="403"/>
      <c r="H9" s="403"/>
      <c r="I9" s="403"/>
      <c r="J9" s="403"/>
      <c r="K9" s="451"/>
      <c r="L9" s="452" t="s">
        <v>108</v>
      </c>
      <c r="M9" s="453"/>
      <c r="N9" s="453"/>
      <c r="O9" s="453"/>
      <c r="P9" s="453"/>
      <c r="Q9" s="454"/>
      <c r="R9" s="455">
        <v>17889</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90</v>
      </c>
      <c r="AV9" s="441"/>
      <c r="AW9" s="441"/>
      <c r="AX9" s="441"/>
      <c r="AY9" s="442" t="s">
        <v>111</v>
      </c>
      <c r="AZ9" s="443"/>
      <c r="BA9" s="443"/>
      <c r="BB9" s="443"/>
      <c r="BC9" s="443"/>
      <c r="BD9" s="443"/>
      <c r="BE9" s="443"/>
      <c r="BF9" s="443"/>
      <c r="BG9" s="443"/>
      <c r="BH9" s="443"/>
      <c r="BI9" s="443"/>
      <c r="BJ9" s="443"/>
      <c r="BK9" s="443"/>
      <c r="BL9" s="443"/>
      <c r="BM9" s="444"/>
      <c r="BN9" s="408">
        <v>29737</v>
      </c>
      <c r="BO9" s="409"/>
      <c r="BP9" s="409"/>
      <c r="BQ9" s="409"/>
      <c r="BR9" s="409"/>
      <c r="BS9" s="409"/>
      <c r="BT9" s="409"/>
      <c r="BU9" s="410"/>
      <c r="BV9" s="408">
        <v>-26180</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10.7</v>
      </c>
      <c r="CU9" s="406"/>
      <c r="CV9" s="406"/>
      <c r="CW9" s="406"/>
      <c r="CX9" s="406"/>
      <c r="CY9" s="406"/>
      <c r="CZ9" s="406"/>
      <c r="DA9" s="407"/>
      <c r="DB9" s="405">
        <v>11.5</v>
      </c>
      <c r="DC9" s="406"/>
      <c r="DD9" s="406"/>
      <c r="DE9" s="406"/>
      <c r="DF9" s="406"/>
      <c r="DG9" s="406"/>
      <c r="DH9" s="406"/>
      <c r="DI9" s="407"/>
    </row>
    <row r="10" spans="1:119" ht="18.75" customHeight="1" thickBot="1" x14ac:dyDescent="0.25">
      <c r="A10" s="163"/>
      <c r="B10" s="402"/>
      <c r="C10" s="403"/>
      <c r="D10" s="403"/>
      <c r="E10" s="403"/>
      <c r="F10" s="403"/>
      <c r="G10" s="403"/>
      <c r="H10" s="403"/>
      <c r="I10" s="403"/>
      <c r="J10" s="403"/>
      <c r="K10" s="451"/>
      <c r="L10" s="458" t="s">
        <v>113</v>
      </c>
      <c r="M10" s="438"/>
      <c r="N10" s="438"/>
      <c r="O10" s="438"/>
      <c r="P10" s="438"/>
      <c r="Q10" s="439"/>
      <c r="R10" s="459">
        <v>18341</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320389</v>
      </c>
      <c r="BO10" s="409"/>
      <c r="BP10" s="409"/>
      <c r="BQ10" s="409"/>
      <c r="BR10" s="409"/>
      <c r="BS10" s="409"/>
      <c r="BT10" s="409"/>
      <c r="BU10" s="410"/>
      <c r="BV10" s="408">
        <v>213008</v>
      </c>
      <c r="BW10" s="409"/>
      <c r="BX10" s="409"/>
      <c r="BY10" s="409"/>
      <c r="BZ10" s="409"/>
      <c r="CA10" s="409"/>
      <c r="CB10" s="409"/>
      <c r="CC10" s="41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
      <c r="A12" s="163"/>
      <c r="B12" s="468" t="s">
        <v>123</v>
      </c>
      <c r="C12" s="469"/>
      <c r="D12" s="469"/>
      <c r="E12" s="469"/>
      <c r="F12" s="469"/>
      <c r="G12" s="469"/>
      <c r="H12" s="469"/>
      <c r="I12" s="469"/>
      <c r="J12" s="469"/>
      <c r="K12" s="470"/>
      <c r="L12" s="477" t="s">
        <v>124</v>
      </c>
      <c r="M12" s="478"/>
      <c r="N12" s="478"/>
      <c r="O12" s="478"/>
      <c r="P12" s="478"/>
      <c r="Q12" s="479"/>
      <c r="R12" s="480">
        <v>17328</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280000</v>
      </c>
      <c r="BO12" s="409"/>
      <c r="BP12" s="409"/>
      <c r="BQ12" s="409"/>
      <c r="BR12" s="409"/>
      <c r="BS12" s="409"/>
      <c r="BT12" s="409"/>
      <c r="BU12" s="410"/>
      <c r="BV12" s="408">
        <v>290000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
      <c r="A13" s="163"/>
      <c r="B13" s="471"/>
      <c r="C13" s="472"/>
      <c r="D13" s="472"/>
      <c r="E13" s="472"/>
      <c r="F13" s="472"/>
      <c r="G13" s="472"/>
      <c r="H13" s="472"/>
      <c r="I13" s="472"/>
      <c r="J13" s="472"/>
      <c r="K13" s="473"/>
      <c r="L13" s="178"/>
      <c r="M13" s="499" t="s">
        <v>130</v>
      </c>
      <c r="N13" s="500"/>
      <c r="O13" s="500"/>
      <c r="P13" s="500"/>
      <c r="Q13" s="501"/>
      <c r="R13" s="492">
        <v>16588</v>
      </c>
      <c r="S13" s="493"/>
      <c r="T13" s="493"/>
      <c r="U13" s="493"/>
      <c r="V13" s="494"/>
      <c r="W13" s="424" t="s">
        <v>131</v>
      </c>
      <c r="X13" s="425"/>
      <c r="Y13" s="425"/>
      <c r="Z13" s="425"/>
      <c r="AA13" s="425"/>
      <c r="AB13" s="415"/>
      <c r="AC13" s="459">
        <v>249</v>
      </c>
      <c r="AD13" s="460"/>
      <c r="AE13" s="460"/>
      <c r="AF13" s="460"/>
      <c r="AG13" s="502"/>
      <c r="AH13" s="459">
        <v>294</v>
      </c>
      <c r="AI13" s="460"/>
      <c r="AJ13" s="460"/>
      <c r="AK13" s="460"/>
      <c r="AL13" s="461"/>
      <c r="AM13" s="437" t="s">
        <v>132</v>
      </c>
      <c r="AN13" s="438"/>
      <c r="AO13" s="438"/>
      <c r="AP13" s="438"/>
      <c r="AQ13" s="438"/>
      <c r="AR13" s="438"/>
      <c r="AS13" s="438"/>
      <c r="AT13" s="439"/>
      <c r="AU13" s="440" t="s">
        <v>101</v>
      </c>
      <c r="AV13" s="441"/>
      <c r="AW13" s="441"/>
      <c r="AX13" s="441"/>
      <c r="AY13" s="442" t="s">
        <v>133</v>
      </c>
      <c r="AZ13" s="443"/>
      <c r="BA13" s="443"/>
      <c r="BB13" s="443"/>
      <c r="BC13" s="443"/>
      <c r="BD13" s="443"/>
      <c r="BE13" s="443"/>
      <c r="BF13" s="443"/>
      <c r="BG13" s="443"/>
      <c r="BH13" s="443"/>
      <c r="BI13" s="443"/>
      <c r="BJ13" s="443"/>
      <c r="BK13" s="443"/>
      <c r="BL13" s="443"/>
      <c r="BM13" s="444"/>
      <c r="BN13" s="408">
        <v>70126</v>
      </c>
      <c r="BO13" s="409"/>
      <c r="BP13" s="409"/>
      <c r="BQ13" s="409"/>
      <c r="BR13" s="409"/>
      <c r="BS13" s="409"/>
      <c r="BT13" s="409"/>
      <c r="BU13" s="410"/>
      <c r="BV13" s="408">
        <v>-103172</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8.5</v>
      </c>
      <c r="CU13" s="406"/>
      <c r="CV13" s="406"/>
      <c r="CW13" s="406"/>
      <c r="CX13" s="406"/>
      <c r="CY13" s="406"/>
      <c r="CZ13" s="406"/>
      <c r="DA13" s="407"/>
      <c r="DB13" s="405">
        <v>9</v>
      </c>
      <c r="DC13" s="406"/>
      <c r="DD13" s="406"/>
      <c r="DE13" s="406"/>
      <c r="DF13" s="406"/>
      <c r="DG13" s="406"/>
      <c r="DH13" s="406"/>
      <c r="DI13" s="407"/>
    </row>
    <row r="14" spans="1:119" ht="18.75" customHeight="1" thickBot="1" x14ac:dyDescent="0.25">
      <c r="A14" s="163"/>
      <c r="B14" s="471"/>
      <c r="C14" s="472"/>
      <c r="D14" s="472"/>
      <c r="E14" s="472"/>
      <c r="F14" s="472"/>
      <c r="G14" s="472"/>
      <c r="H14" s="472"/>
      <c r="I14" s="472"/>
      <c r="J14" s="472"/>
      <c r="K14" s="473"/>
      <c r="L14" s="489" t="s">
        <v>135</v>
      </c>
      <c r="M14" s="490"/>
      <c r="N14" s="490"/>
      <c r="O14" s="490"/>
      <c r="P14" s="490"/>
      <c r="Q14" s="491"/>
      <c r="R14" s="492">
        <v>17516</v>
      </c>
      <c r="S14" s="493"/>
      <c r="T14" s="493"/>
      <c r="U14" s="493"/>
      <c r="V14" s="494"/>
      <c r="W14" s="398"/>
      <c r="X14" s="399"/>
      <c r="Y14" s="399"/>
      <c r="Z14" s="399"/>
      <c r="AA14" s="399"/>
      <c r="AB14" s="388"/>
      <c r="AC14" s="495">
        <v>2.9</v>
      </c>
      <c r="AD14" s="496"/>
      <c r="AE14" s="496"/>
      <c r="AF14" s="496"/>
      <c r="AG14" s="497"/>
      <c r="AH14" s="495">
        <v>3.4</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18.399999999999999</v>
      </c>
      <c r="CU14" s="507"/>
      <c r="CV14" s="507"/>
      <c r="CW14" s="507"/>
      <c r="CX14" s="507"/>
      <c r="CY14" s="507"/>
      <c r="CZ14" s="507"/>
      <c r="DA14" s="508"/>
      <c r="DB14" s="506">
        <v>24.8</v>
      </c>
      <c r="DC14" s="507"/>
      <c r="DD14" s="507"/>
      <c r="DE14" s="507"/>
      <c r="DF14" s="507"/>
      <c r="DG14" s="507"/>
      <c r="DH14" s="507"/>
      <c r="DI14" s="508"/>
    </row>
    <row r="15" spans="1:119" ht="18.75" customHeight="1" x14ac:dyDescent="0.2">
      <c r="A15" s="163"/>
      <c r="B15" s="471"/>
      <c r="C15" s="472"/>
      <c r="D15" s="472"/>
      <c r="E15" s="472"/>
      <c r="F15" s="472"/>
      <c r="G15" s="472"/>
      <c r="H15" s="472"/>
      <c r="I15" s="472"/>
      <c r="J15" s="472"/>
      <c r="K15" s="473"/>
      <c r="L15" s="178"/>
      <c r="M15" s="499" t="s">
        <v>130</v>
      </c>
      <c r="N15" s="500"/>
      <c r="O15" s="500"/>
      <c r="P15" s="500"/>
      <c r="Q15" s="501"/>
      <c r="R15" s="492">
        <v>16840</v>
      </c>
      <c r="S15" s="493"/>
      <c r="T15" s="493"/>
      <c r="U15" s="493"/>
      <c r="V15" s="494"/>
      <c r="W15" s="424" t="s">
        <v>137</v>
      </c>
      <c r="X15" s="425"/>
      <c r="Y15" s="425"/>
      <c r="Z15" s="425"/>
      <c r="AA15" s="425"/>
      <c r="AB15" s="415"/>
      <c r="AC15" s="459">
        <v>2819</v>
      </c>
      <c r="AD15" s="460"/>
      <c r="AE15" s="460"/>
      <c r="AF15" s="460"/>
      <c r="AG15" s="502"/>
      <c r="AH15" s="459">
        <v>2895</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2923609</v>
      </c>
      <c r="BO15" s="372"/>
      <c r="BP15" s="372"/>
      <c r="BQ15" s="372"/>
      <c r="BR15" s="372"/>
      <c r="BS15" s="372"/>
      <c r="BT15" s="372"/>
      <c r="BU15" s="373"/>
      <c r="BV15" s="371">
        <v>2935102</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33.299999999999997</v>
      </c>
      <c r="AD16" s="496"/>
      <c r="AE16" s="496"/>
      <c r="AF16" s="496"/>
      <c r="AG16" s="497"/>
      <c r="AH16" s="495">
        <v>33.6</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4052618</v>
      </c>
      <c r="BO16" s="409"/>
      <c r="BP16" s="409"/>
      <c r="BQ16" s="409"/>
      <c r="BR16" s="409"/>
      <c r="BS16" s="409"/>
      <c r="BT16" s="409"/>
      <c r="BU16" s="410"/>
      <c r="BV16" s="408">
        <v>3904811</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63"/>
      <c r="B17" s="474"/>
      <c r="C17" s="475"/>
      <c r="D17" s="475"/>
      <c r="E17" s="475"/>
      <c r="F17" s="475"/>
      <c r="G17" s="475"/>
      <c r="H17" s="475"/>
      <c r="I17" s="475"/>
      <c r="J17" s="475"/>
      <c r="K17" s="476"/>
      <c r="L17" s="182"/>
      <c r="M17" s="519" t="s">
        <v>143</v>
      </c>
      <c r="N17" s="520"/>
      <c r="O17" s="520"/>
      <c r="P17" s="520"/>
      <c r="Q17" s="521"/>
      <c r="R17" s="514" t="s">
        <v>144</v>
      </c>
      <c r="S17" s="515"/>
      <c r="T17" s="515"/>
      <c r="U17" s="515"/>
      <c r="V17" s="516"/>
      <c r="W17" s="424" t="s">
        <v>145</v>
      </c>
      <c r="X17" s="425"/>
      <c r="Y17" s="425"/>
      <c r="Z17" s="425"/>
      <c r="AA17" s="425"/>
      <c r="AB17" s="415"/>
      <c r="AC17" s="459">
        <v>5409</v>
      </c>
      <c r="AD17" s="460"/>
      <c r="AE17" s="460"/>
      <c r="AF17" s="460"/>
      <c r="AG17" s="502"/>
      <c r="AH17" s="459">
        <v>5422</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3722598</v>
      </c>
      <c r="BO17" s="409"/>
      <c r="BP17" s="409"/>
      <c r="BQ17" s="409"/>
      <c r="BR17" s="409"/>
      <c r="BS17" s="409"/>
      <c r="BT17" s="409"/>
      <c r="BU17" s="410"/>
      <c r="BV17" s="408">
        <v>3737570</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63"/>
      <c r="B18" s="533" t="s">
        <v>147</v>
      </c>
      <c r="C18" s="451"/>
      <c r="D18" s="451"/>
      <c r="E18" s="534"/>
      <c r="F18" s="534"/>
      <c r="G18" s="534"/>
      <c r="H18" s="534"/>
      <c r="I18" s="534"/>
      <c r="J18" s="534"/>
      <c r="K18" s="534"/>
      <c r="L18" s="535">
        <v>29.92</v>
      </c>
      <c r="M18" s="535"/>
      <c r="N18" s="535"/>
      <c r="O18" s="535"/>
      <c r="P18" s="535"/>
      <c r="Q18" s="535"/>
      <c r="R18" s="536"/>
      <c r="S18" s="536"/>
      <c r="T18" s="536"/>
      <c r="U18" s="536"/>
      <c r="V18" s="537"/>
      <c r="W18" s="426"/>
      <c r="X18" s="427"/>
      <c r="Y18" s="427"/>
      <c r="Z18" s="427"/>
      <c r="AA18" s="427"/>
      <c r="AB18" s="418"/>
      <c r="AC18" s="538">
        <v>63.8</v>
      </c>
      <c r="AD18" s="539"/>
      <c r="AE18" s="539"/>
      <c r="AF18" s="539"/>
      <c r="AG18" s="540"/>
      <c r="AH18" s="538">
        <v>63</v>
      </c>
      <c r="AI18" s="539"/>
      <c r="AJ18" s="539"/>
      <c r="AK18" s="539"/>
      <c r="AL18" s="541"/>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4174484</v>
      </c>
      <c r="BO18" s="409"/>
      <c r="BP18" s="409"/>
      <c r="BQ18" s="409"/>
      <c r="BR18" s="409"/>
      <c r="BS18" s="409"/>
      <c r="BT18" s="409"/>
      <c r="BU18" s="410"/>
      <c r="BV18" s="408">
        <v>4076546</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63"/>
      <c r="B19" s="533" t="s">
        <v>149</v>
      </c>
      <c r="C19" s="451"/>
      <c r="D19" s="451"/>
      <c r="E19" s="534"/>
      <c r="F19" s="534"/>
      <c r="G19" s="534"/>
      <c r="H19" s="534"/>
      <c r="I19" s="534"/>
      <c r="J19" s="534"/>
      <c r="K19" s="534"/>
      <c r="L19" s="542">
        <v>598</v>
      </c>
      <c r="M19" s="542"/>
      <c r="N19" s="542"/>
      <c r="O19" s="542"/>
      <c r="P19" s="542"/>
      <c r="Q19" s="542"/>
      <c r="R19" s="543"/>
      <c r="S19" s="543"/>
      <c r="T19" s="543"/>
      <c r="U19" s="543"/>
      <c r="V19" s="544"/>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6157013</v>
      </c>
      <c r="BO19" s="409"/>
      <c r="BP19" s="409"/>
      <c r="BQ19" s="409"/>
      <c r="BR19" s="409"/>
      <c r="BS19" s="409"/>
      <c r="BT19" s="409"/>
      <c r="BU19" s="410"/>
      <c r="BV19" s="408">
        <v>6105247</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63"/>
      <c r="B20" s="533" t="s">
        <v>151</v>
      </c>
      <c r="C20" s="451"/>
      <c r="D20" s="451"/>
      <c r="E20" s="534"/>
      <c r="F20" s="534"/>
      <c r="G20" s="534"/>
      <c r="H20" s="534"/>
      <c r="I20" s="534"/>
      <c r="J20" s="534"/>
      <c r="K20" s="534"/>
      <c r="L20" s="542">
        <v>7421</v>
      </c>
      <c r="M20" s="542"/>
      <c r="N20" s="542"/>
      <c r="O20" s="542"/>
      <c r="P20" s="542"/>
      <c r="Q20" s="542"/>
      <c r="R20" s="543"/>
      <c r="S20" s="543"/>
      <c r="T20" s="543"/>
      <c r="U20" s="543"/>
      <c r="V20" s="544"/>
      <c r="W20" s="426"/>
      <c r="X20" s="427"/>
      <c r="Y20" s="427"/>
      <c r="Z20" s="427"/>
      <c r="AA20" s="427"/>
      <c r="AB20" s="427"/>
      <c r="AC20" s="545"/>
      <c r="AD20" s="545"/>
      <c r="AE20" s="545"/>
      <c r="AF20" s="545"/>
      <c r="AG20" s="545"/>
      <c r="AH20" s="545"/>
      <c r="AI20" s="545"/>
      <c r="AJ20" s="545"/>
      <c r="AK20" s="545"/>
      <c r="AL20" s="546"/>
      <c r="AM20" s="547"/>
      <c r="AN20" s="463"/>
      <c r="AO20" s="463"/>
      <c r="AP20" s="463"/>
      <c r="AQ20" s="463"/>
      <c r="AR20" s="463"/>
      <c r="AS20" s="463"/>
      <c r="AT20" s="464"/>
      <c r="AU20" s="548"/>
      <c r="AV20" s="549"/>
      <c r="AW20" s="549"/>
      <c r="AX20" s="550"/>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63"/>
      <c r="B21" s="524" t="s">
        <v>152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5418671</v>
      </c>
      <c r="BO22" s="372"/>
      <c r="BP22" s="372"/>
      <c r="BQ22" s="372"/>
      <c r="BR22" s="372"/>
      <c r="BS22" s="372"/>
      <c r="BT22" s="372"/>
      <c r="BU22" s="373"/>
      <c r="BV22" s="371">
        <v>5654805</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3179278</v>
      </c>
      <c r="BO23" s="409"/>
      <c r="BP23" s="409"/>
      <c r="BQ23" s="409"/>
      <c r="BR23" s="409"/>
      <c r="BS23" s="409"/>
      <c r="BT23" s="409"/>
      <c r="BU23" s="410"/>
      <c r="BV23" s="408">
        <v>3499638</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63"/>
      <c r="B24" s="579"/>
      <c r="C24" s="555"/>
      <c r="D24" s="556"/>
      <c r="E24" s="458" t="s">
        <v>161</v>
      </c>
      <c r="F24" s="438"/>
      <c r="G24" s="438"/>
      <c r="H24" s="438"/>
      <c r="I24" s="438"/>
      <c r="J24" s="438"/>
      <c r="K24" s="439"/>
      <c r="L24" s="459">
        <v>1</v>
      </c>
      <c r="M24" s="460"/>
      <c r="N24" s="460"/>
      <c r="O24" s="460"/>
      <c r="P24" s="502"/>
      <c r="Q24" s="459">
        <v>6780</v>
      </c>
      <c r="R24" s="460"/>
      <c r="S24" s="460"/>
      <c r="T24" s="460"/>
      <c r="U24" s="460"/>
      <c r="V24" s="502"/>
      <c r="W24" s="554"/>
      <c r="X24" s="555"/>
      <c r="Y24" s="556"/>
      <c r="Z24" s="458" t="s">
        <v>162</v>
      </c>
      <c r="AA24" s="438"/>
      <c r="AB24" s="438"/>
      <c r="AC24" s="438"/>
      <c r="AD24" s="438"/>
      <c r="AE24" s="438"/>
      <c r="AF24" s="438"/>
      <c r="AG24" s="439"/>
      <c r="AH24" s="459">
        <v>114</v>
      </c>
      <c r="AI24" s="460"/>
      <c r="AJ24" s="460"/>
      <c r="AK24" s="460"/>
      <c r="AL24" s="502"/>
      <c r="AM24" s="459">
        <v>361038</v>
      </c>
      <c r="AN24" s="460"/>
      <c r="AO24" s="460"/>
      <c r="AP24" s="460"/>
      <c r="AQ24" s="460"/>
      <c r="AR24" s="502"/>
      <c r="AS24" s="459">
        <v>3167</v>
      </c>
      <c r="AT24" s="460"/>
      <c r="AU24" s="460"/>
      <c r="AV24" s="460"/>
      <c r="AW24" s="460"/>
      <c r="AX24" s="461"/>
      <c r="AY24" s="527" t="s">
        <v>163</v>
      </c>
      <c r="AZ24" s="528"/>
      <c r="BA24" s="528"/>
      <c r="BB24" s="528"/>
      <c r="BC24" s="528"/>
      <c r="BD24" s="528"/>
      <c r="BE24" s="528"/>
      <c r="BF24" s="528"/>
      <c r="BG24" s="528"/>
      <c r="BH24" s="528"/>
      <c r="BI24" s="528"/>
      <c r="BJ24" s="528"/>
      <c r="BK24" s="528"/>
      <c r="BL24" s="528"/>
      <c r="BM24" s="529"/>
      <c r="BN24" s="408">
        <v>2369626</v>
      </c>
      <c r="BO24" s="409"/>
      <c r="BP24" s="409"/>
      <c r="BQ24" s="409"/>
      <c r="BR24" s="409"/>
      <c r="BS24" s="409"/>
      <c r="BT24" s="409"/>
      <c r="BU24" s="410"/>
      <c r="BV24" s="408">
        <v>2305169</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
      <c r="A25" s="163"/>
      <c r="B25" s="579"/>
      <c r="C25" s="555"/>
      <c r="D25" s="556"/>
      <c r="E25" s="458" t="s">
        <v>164</v>
      </c>
      <c r="F25" s="438"/>
      <c r="G25" s="438"/>
      <c r="H25" s="438"/>
      <c r="I25" s="438"/>
      <c r="J25" s="438"/>
      <c r="K25" s="439"/>
      <c r="L25" s="459">
        <v>1</v>
      </c>
      <c r="M25" s="460"/>
      <c r="N25" s="460"/>
      <c r="O25" s="460"/>
      <c r="P25" s="502"/>
      <c r="Q25" s="459">
        <v>5760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377620</v>
      </c>
      <c r="BO25" s="372"/>
      <c r="BP25" s="372"/>
      <c r="BQ25" s="372"/>
      <c r="BR25" s="372"/>
      <c r="BS25" s="372"/>
      <c r="BT25" s="372"/>
      <c r="BU25" s="373"/>
      <c r="BV25" s="371">
        <v>485528</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
      <c r="A26" s="163"/>
      <c r="B26" s="579"/>
      <c r="C26" s="555"/>
      <c r="D26" s="556"/>
      <c r="E26" s="458" t="s">
        <v>167</v>
      </c>
      <c r="F26" s="438"/>
      <c r="G26" s="438"/>
      <c r="H26" s="438"/>
      <c r="I26" s="438"/>
      <c r="J26" s="438"/>
      <c r="K26" s="439"/>
      <c r="L26" s="459">
        <v>1</v>
      </c>
      <c r="M26" s="460"/>
      <c r="N26" s="460"/>
      <c r="O26" s="460"/>
      <c r="P26" s="502"/>
      <c r="Q26" s="459">
        <v>5470</v>
      </c>
      <c r="R26" s="460"/>
      <c r="S26" s="460"/>
      <c r="T26" s="460"/>
      <c r="U26" s="460"/>
      <c r="V26" s="502"/>
      <c r="W26" s="554"/>
      <c r="X26" s="555"/>
      <c r="Y26" s="556"/>
      <c r="Z26" s="458" t="s">
        <v>168</v>
      </c>
      <c r="AA26" s="560"/>
      <c r="AB26" s="560"/>
      <c r="AC26" s="560"/>
      <c r="AD26" s="560"/>
      <c r="AE26" s="560"/>
      <c r="AF26" s="560"/>
      <c r="AG26" s="561"/>
      <c r="AH26" s="459" t="s">
        <v>122</v>
      </c>
      <c r="AI26" s="460"/>
      <c r="AJ26" s="460"/>
      <c r="AK26" s="460"/>
      <c r="AL26" s="502"/>
      <c r="AM26" s="459" t="s">
        <v>122</v>
      </c>
      <c r="AN26" s="460"/>
      <c r="AO26" s="460"/>
      <c r="AP26" s="460"/>
      <c r="AQ26" s="460"/>
      <c r="AR26" s="502"/>
      <c r="AS26" s="459" t="s">
        <v>122</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63"/>
      <c r="B27" s="579"/>
      <c r="C27" s="555"/>
      <c r="D27" s="556"/>
      <c r="E27" s="458" t="s">
        <v>170</v>
      </c>
      <c r="F27" s="438"/>
      <c r="G27" s="438"/>
      <c r="H27" s="438"/>
      <c r="I27" s="438"/>
      <c r="J27" s="438"/>
      <c r="K27" s="439"/>
      <c r="L27" s="459">
        <v>1</v>
      </c>
      <c r="M27" s="460"/>
      <c r="N27" s="460"/>
      <c r="O27" s="460"/>
      <c r="P27" s="502"/>
      <c r="Q27" s="459">
        <v>3180</v>
      </c>
      <c r="R27" s="460"/>
      <c r="S27" s="460"/>
      <c r="T27" s="460"/>
      <c r="U27" s="460"/>
      <c r="V27" s="502"/>
      <c r="W27" s="554"/>
      <c r="X27" s="555"/>
      <c r="Y27" s="556"/>
      <c r="Z27" s="458" t="s">
        <v>171</v>
      </c>
      <c r="AA27" s="438"/>
      <c r="AB27" s="438"/>
      <c r="AC27" s="438"/>
      <c r="AD27" s="438"/>
      <c r="AE27" s="438"/>
      <c r="AF27" s="438"/>
      <c r="AG27" s="439"/>
      <c r="AH27" s="459">
        <v>5</v>
      </c>
      <c r="AI27" s="460"/>
      <c r="AJ27" s="460"/>
      <c r="AK27" s="460"/>
      <c r="AL27" s="502"/>
      <c r="AM27" s="459">
        <v>16674</v>
      </c>
      <c r="AN27" s="460"/>
      <c r="AO27" s="460"/>
      <c r="AP27" s="460"/>
      <c r="AQ27" s="460"/>
      <c r="AR27" s="502"/>
      <c r="AS27" s="459">
        <v>3335</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30">
        <v>50000</v>
      </c>
      <c r="BO27" s="531"/>
      <c r="BP27" s="531"/>
      <c r="BQ27" s="531"/>
      <c r="BR27" s="531"/>
      <c r="BS27" s="531"/>
      <c r="BT27" s="531"/>
      <c r="BU27" s="532"/>
      <c r="BV27" s="530">
        <v>50000</v>
      </c>
      <c r="BW27" s="531"/>
      <c r="BX27" s="531"/>
      <c r="BY27" s="531"/>
      <c r="BZ27" s="531"/>
      <c r="CA27" s="531"/>
      <c r="CB27" s="531"/>
      <c r="CC27" s="532"/>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
      <c r="A28" s="163"/>
      <c r="B28" s="579"/>
      <c r="C28" s="555"/>
      <c r="D28" s="556"/>
      <c r="E28" s="458" t="s">
        <v>173</v>
      </c>
      <c r="F28" s="438"/>
      <c r="G28" s="438"/>
      <c r="H28" s="438"/>
      <c r="I28" s="438"/>
      <c r="J28" s="438"/>
      <c r="K28" s="439"/>
      <c r="L28" s="459">
        <v>1</v>
      </c>
      <c r="M28" s="460"/>
      <c r="N28" s="460"/>
      <c r="O28" s="460"/>
      <c r="P28" s="502"/>
      <c r="Q28" s="459">
        <v>2530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793462</v>
      </c>
      <c r="BO28" s="372"/>
      <c r="BP28" s="372"/>
      <c r="BQ28" s="372"/>
      <c r="BR28" s="372"/>
      <c r="BS28" s="372"/>
      <c r="BT28" s="372"/>
      <c r="BU28" s="373"/>
      <c r="BV28" s="371">
        <v>753073</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
      <c r="A29" s="163"/>
      <c r="B29" s="579"/>
      <c r="C29" s="555"/>
      <c r="D29" s="556"/>
      <c r="E29" s="458" t="s">
        <v>176</v>
      </c>
      <c r="F29" s="438"/>
      <c r="G29" s="438"/>
      <c r="H29" s="438"/>
      <c r="I29" s="438"/>
      <c r="J29" s="438"/>
      <c r="K29" s="439"/>
      <c r="L29" s="459">
        <v>11</v>
      </c>
      <c r="M29" s="460"/>
      <c r="N29" s="460"/>
      <c r="O29" s="460"/>
      <c r="P29" s="502"/>
      <c r="Q29" s="459">
        <v>2240</v>
      </c>
      <c r="R29" s="460"/>
      <c r="S29" s="460"/>
      <c r="T29" s="460"/>
      <c r="U29" s="460"/>
      <c r="V29" s="502"/>
      <c r="W29" s="557"/>
      <c r="X29" s="558"/>
      <c r="Y29" s="559"/>
      <c r="Z29" s="458" t="s">
        <v>177</v>
      </c>
      <c r="AA29" s="438"/>
      <c r="AB29" s="438"/>
      <c r="AC29" s="438"/>
      <c r="AD29" s="438"/>
      <c r="AE29" s="438"/>
      <c r="AF29" s="438"/>
      <c r="AG29" s="439"/>
      <c r="AH29" s="459">
        <v>119</v>
      </c>
      <c r="AI29" s="460"/>
      <c r="AJ29" s="460"/>
      <c r="AK29" s="460"/>
      <c r="AL29" s="502"/>
      <c r="AM29" s="459">
        <v>377712</v>
      </c>
      <c r="AN29" s="460"/>
      <c r="AO29" s="460"/>
      <c r="AP29" s="460"/>
      <c r="AQ29" s="460"/>
      <c r="AR29" s="502"/>
      <c r="AS29" s="459">
        <v>3174</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214893</v>
      </c>
      <c r="BO29" s="409"/>
      <c r="BP29" s="409"/>
      <c r="BQ29" s="409"/>
      <c r="BR29" s="409"/>
      <c r="BS29" s="409"/>
      <c r="BT29" s="409"/>
      <c r="BU29" s="410"/>
      <c r="BV29" s="408">
        <v>147991</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8">
        <v>99</v>
      </c>
      <c r="AI30" s="539"/>
      <c r="AJ30" s="539"/>
      <c r="AK30" s="539"/>
      <c r="AL30" s="539"/>
      <c r="AM30" s="539"/>
      <c r="AN30" s="539"/>
      <c r="AO30" s="539"/>
      <c r="AP30" s="539"/>
      <c r="AQ30" s="539"/>
      <c r="AR30" s="539"/>
      <c r="AS30" s="539"/>
      <c r="AT30" s="539"/>
      <c r="AU30" s="539"/>
      <c r="AV30" s="539"/>
      <c r="AW30" s="539"/>
      <c r="AX30" s="541"/>
      <c r="AY30" s="568"/>
      <c r="AZ30" s="569"/>
      <c r="BA30" s="569"/>
      <c r="BB30" s="570"/>
      <c r="BC30" s="527" t="s">
        <v>48</v>
      </c>
      <c r="BD30" s="528"/>
      <c r="BE30" s="528"/>
      <c r="BF30" s="528"/>
      <c r="BG30" s="528"/>
      <c r="BH30" s="528"/>
      <c r="BI30" s="528"/>
      <c r="BJ30" s="528"/>
      <c r="BK30" s="528"/>
      <c r="BL30" s="528"/>
      <c r="BM30" s="529"/>
      <c r="BN30" s="530">
        <v>836591</v>
      </c>
      <c r="BO30" s="531"/>
      <c r="BP30" s="531"/>
      <c r="BQ30" s="531"/>
      <c r="BR30" s="531"/>
      <c r="BS30" s="531"/>
      <c r="BT30" s="531"/>
      <c r="BU30" s="532"/>
      <c r="BV30" s="530">
        <v>655538</v>
      </c>
      <c r="BW30" s="531"/>
      <c r="BX30" s="531"/>
      <c r="BY30" s="531"/>
      <c r="BZ30" s="531"/>
      <c r="CA30" s="531"/>
      <c r="CB30" s="531"/>
      <c r="CC30" s="53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2">
      <c r="A33" s="163"/>
      <c r="B33" s="190"/>
      <c r="C33" s="432" t="s">
        <v>186</v>
      </c>
      <c r="D33" s="432"/>
      <c r="E33" s="397" t="s">
        <v>187</v>
      </c>
      <c r="F33" s="397"/>
      <c r="G33" s="397"/>
      <c r="H33" s="397"/>
      <c r="I33" s="397"/>
      <c r="J33" s="397"/>
      <c r="K33" s="397"/>
      <c r="L33" s="397"/>
      <c r="M33" s="397"/>
      <c r="N33" s="397"/>
      <c r="O33" s="397"/>
      <c r="P33" s="397"/>
      <c r="Q33" s="397"/>
      <c r="R33" s="397"/>
      <c r="S33" s="397"/>
      <c r="T33" s="167"/>
      <c r="U33" s="432" t="s">
        <v>186</v>
      </c>
      <c r="V33" s="432"/>
      <c r="W33" s="397" t="s">
        <v>187</v>
      </c>
      <c r="X33" s="397"/>
      <c r="Y33" s="397"/>
      <c r="Z33" s="397"/>
      <c r="AA33" s="397"/>
      <c r="AB33" s="397"/>
      <c r="AC33" s="397"/>
      <c r="AD33" s="397"/>
      <c r="AE33" s="397"/>
      <c r="AF33" s="397"/>
      <c r="AG33" s="397"/>
      <c r="AH33" s="397"/>
      <c r="AI33" s="397"/>
      <c r="AJ33" s="397"/>
      <c r="AK33" s="397"/>
      <c r="AL33" s="167"/>
      <c r="AM33" s="432" t="s">
        <v>186</v>
      </c>
      <c r="AN33" s="432"/>
      <c r="AO33" s="397" t="s">
        <v>187</v>
      </c>
      <c r="AP33" s="397"/>
      <c r="AQ33" s="397"/>
      <c r="AR33" s="397"/>
      <c r="AS33" s="397"/>
      <c r="AT33" s="397"/>
      <c r="AU33" s="397"/>
      <c r="AV33" s="397"/>
      <c r="AW33" s="397"/>
      <c r="AX33" s="397"/>
      <c r="AY33" s="397"/>
      <c r="AZ33" s="397"/>
      <c r="BA33" s="397"/>
      <c r="BB33" s="397"/>
      <c r="BC33" s="397"/>
      <c r="BD33" s="173"/>
      <c r="BE33" s="397" t="s">
        <v>188</v>
      </c>
      <c r="BF33" s="397"/>
      <c r="BG33" s="397" t="s">
        <v>189</v>
      </c>
      <c r="BH33" s="397"/>
      <c r="BI33" s="397"/>
      <c r="BJ33" s="397"/>
      <c r="BK33" s="397"/>
      <c r="BL33" s="397"/>
      <c r="BM33" s="397"/>
      <c r="BN33" s="397"/>
      <c r="BO33" s="397"/>
      <c r="BP33" s="397"/>
      <c r="BQ33" s="397"/>
      <c r="BR33" s="397"/>
      <c r="BS33" s="397"/>
      <c r="BT33" s="397"/>
      <c r="BU33" s="397"/>
      <c r="BV33" s="173"/>
      <c r="BW33" s="432" t="s">
        <v>188</v>
      </c>
      <c r="BX33" s="432"/>
      <c r="BY33" s="397" t="s">
        <v>190</v>
      </c>
      <c r="BZ33" s="397"/>
      <c r="CA33" s="397"/>
      <c r="CB33" s="397"/>
      <c r="CC33" s="397"/>
      <c r="CD33" s="397"/>
      <c r="CE33" s="397"/>
      <c r="CF33" s="397"/>
      <c r="CG33" s="397"/>
      <c r="CH33" s="397"/>
      <c r="CI33" s="397"/>
      <c r="CJ33" s="397"/>
      <c r="CK33" s="397"/>
      <c r="CL33" s="397"/>
      <c r="CM33" s="397"/>
      <c r="CN33" s="167"/>
      <c r="CO33" s="432" t="s">
        <v>186</v>
      </c>
      <c r="CP33" s="432"/>
      <c r="CQ33" s="397" t="s">
        <v>191</v>
      </c>
      <c r="CR33" s="397"/>
      <c r="CS33" s="397"/>
      <c r="CT33" s="397"/>
      <c r="CU33" s="397"/>
      <c r="CV33" s="397"/>
      <c r="CW33" s="397"/>
      <c r="CX33" s="397"/>
      <c r="CY33" s="397"/>
      <c r="CZ33" s="397"/>
      <c r="DA33" s="397"/>
      <c r="DB33" s="397"/>
      <c r="DC33" s="397"/>
      <c r="DD33" s="397"/>
      <c r="DE33" s="397"/>
      <c r="DF33" s="167"/>
      <c r="DG33" s="597" t="s">
        <v>192</v>
      </c>
      <c r="DH33" s="597"/>
      <c r="DI33" s="168"/>
    </row>
    <row r="34" spans="1:113" ht="32.25" customHeight="1" x14ac:dyDescent="0.2">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7</v>
      </c>
      <c r="BX34" s="598"/>
      <c r="BY34" s="599" t="str">
        <f>IF('各会計、関係団体の財政状況及び健全化判断比率'!B68="","",'各会計、関係団体の財政状況及び健全化判断比率'!B68)</f>
        <v>埼玉県後期高齢者医療広域連合</v>
      </c>
      <c r="BZ34" s="599"/>
      <c r="CA34" s="599"/>
      <c r="CB34" s="599"/>
      <c r="CC34" s="599"/>
      <c r="CD34" s="599"/>
      <c r="CE34" s="599"/>
      <c r="CF34" s="599"/>
      <c r="CG34" s="599"/>
      <c r="CH34" s="599"/>
      <c r="CI34" s="599"/>
      <c r="CJ34" s="599"/>
      <c r="CK34" s="599"/>
      <c r="CL34" s="599"/>
      <c r="CM34" s="599"/>
      <c r="CN34" s="163"/>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68"/>
    </row>
    <row r="35" spans="1:113" ht="32.25" customHeight="1" x14ac:dyDescent="0.2">
      <c r="A35" s="163"/>
      <c r="B35" s="190"/>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3"/>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3"/>
      <c r="AM35" s="598">
        <f t="shared" ref="AM35:AM43" si="0">IF(AO35="","",AM34+1)</f>
        <v>6</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8</v>
      </c>
      <c r="BX35" s="598"/>
      <c r="BY35" s="599" t="str">
        <f>IF('各会計、関係団体の財政状況及び健全化判断比率'!B69="","",'各会計、関係団体の財政状況及び健全化判断比率'!B69)</f>
        <v>埼玉県後期高齢者医療広域連合</v>
      </c>
      <c r="BZ35" s="599"/>
      <c r="CA35" s="599"/>
      <c r="CB35" s="599"/>
      <c r="CC35" s="599"/>
      <c r="CD35" s="599"/>
      <c r="CE35" s="599"/>
      <c r="CF35" s="599"/>
      <c r="CG35" s="599"/>
      <c r="CH35" s="599"/>
      <c r="CI35" s="599"/>
      <c r="CJ35" s="599"/>
      <c r="CK35" s="599"/>
      <c r="CL35" s="599"/>
      <c r="CM35" s="599"/>
      <c r="CN35" s="163"/>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2">
      <c r="A36" s="163"/>
      <c r="B36" s="190"/>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9</v>
      </c>
      <c r="BX36" s="598"/>
      <c r="BY36" s="599" t="str">
        <f>IF('各会計、関係団体の財政状況及び健全化判断比率'!B70="","",'各会計、関係団体の財政状況及び健全化判断比率'!B70)</f>
        <v>埼玉県市町村総合事務組合</v>
      </c>
      <c r="BZ36" s="599"/>
      <c r="CA36" s="599"/>
      <c r="CB36" s="599"/>
      <c r="CC36" s="599"/>
      <c r="CD36" s="599"/>
      <c r="CE36" s="599"/>
      <c r="CF36" s="599"/>
      <c r="CG36" s="599"/>
      <c r="CH36" s="599"/>
      <c r="CI36" s="599"/>
      <c r="CJ36" s="599"/>
      <c r="CK36" s="599"/>
      <c r="CL36" s="599"/>
      <c r="CM36" s="599"/>
      <c r="CN36" s="163"/>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2">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10</v>
      </c>
      <c r="BX37" s="598"/>
      <c r="BY37" s="599" t="str">
        <f>IF('各会計、関係団体の財政状況及び健全化判断比率'!B71="","",'各会計、関係団体の財政状況及び健全化判断比率'!B71)</f>
        <v>埼玉県市町村総合事務組合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2">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11</v>
      </c>
      <c r="BX38" s="598"/>
      <c r="BY38" s="599" t="str">
        <f>IF('各会計、関係団体の財政状況及び健全化判断比率'!B72="","",'各会計、関係団体の財政状況及び健全化判断比率'!B72)</f>
        <v>彩の国さいたま人づくり広域連合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2">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12</v>
      </c>
      <c r="BX39" s="598"/>
      <c r="BY39" s="599" t="str">
        <f>IF('各会計、関係団体の財政状況及び健全化判断比率'!B73="","",'各会計、関係団体の財政状況及び健全化判断比率'!B73)</f>
        <v>小川地区衛生組合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2">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13</v>
      </c>
      <c r="BX40" s="598"/>
      <c r="BY40" s="599" t="str">
        <f>IF('各会計、関係団体の財政状況及び健全化判断比率'!B74="","",'各会計、関係団体の財政状況及び健全化判断比率'!B74)</f>
        <v>比企広域市町村圏組合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2">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2">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2">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
    <row r="55" spans="5:113" x14ac:dyDescent="0.2"/>
    <row r="56" spans="5:113" x14ac:dyDescent="0.2"/>
  </sheetData>
  <sheetProtection algorithmName="SHA-512" hashValue="2BZeK77M1NwuNbS1a7rgFK5N+hVxKIfIyb6YSfT2gnRYAzbK6x/yhPkkiy+eTuzy6B1hb/2vWJMTd+hAIG0XUQ==" saltValue="0NX/OFKSdzQV0lesi3VC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50" zoomScaleNormal="5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0" t="s">
        <v>530</v>
      </c>
      <c r="D34" s="1150"/>
      <c r="E34" s="1151"/>
      <c r="F34" s="32">
        <v>36.6</v>
      </c>
      <c r="G34" s="33">
        <v>35.130000000000003</v>
      </c>
      <c r="H34" s="33">
        <v>37.24</v>
      </c>
      <c r="I34" s="33">
        <v>38.11</v>
      </c>
      <c r="J34" s="34">
        <v>40.56</v>
      </c>
      <c r="K34" s="22"/>
      <c r="L34" s="22"/>
      <c r="M34" s="22"/>
      <c r="N34" s="22"/>
      <c r="O34" s="22"/>
      <c r="P34" s="22"/>
    </row>
    <row r="35" spans="1:16" ht="39" customHeight="1" x14ac:dyDescent="0.2">
      <c r="A35" s="22"/>
      <c r="B35" s="35"/>
      <c r="C35" s="1146" t="s">
        <v>531</v>
      </c>
      <c r="D35" s="1146"/>
      <c r="E35" s="1147"/>
      <c r="F35" s="36">
        <v>7.07</v>
      </c>
      <c r="G35" s="37">
        <v>10.130000000000001</v>
      </c>
      <c r="H35" s="37">
        <v>10.62</v>
      </c>
      <c r="I35" s="37">
        <v>9.7200000000000006</v>
      </c>
      <c r="J35" s="38">
        <v>10.15</v>
      </c>
      <c r="K35" s="22"/>
      <c r="L35" s="22"/>
      <c r="M35" s="22"/>
      <c r="N35" s="22"/>
      <c r="O35" s="22"/>
      <c r="P35" s="22"/>
    </row>
    <row r="36" spans="1:16" ht="39" customHeight="1" x14ac:dyDescent="0.2">
      <c r="A36" s="22"/>
      <c r="B36" s="35"/>
      <c r="C36" s="1146" t="s">
        <v>532</v>
      </c>
      <c r="D36" s="1146"/>
      <c r="E36" s="1147"/>
      <c r="F36" s="36">
        <v>0.87</v>
      </c>
      <c r="G36" s="37">
        <v>1.28</v>
      </c>
      <c r="H36" s="37">
        <v>1.71</v>
      </c>
      <c r="I36" s="37">
        <v>2.36</v>
      </c>
      <c r="J36" s="38">
        <v>2.92</v>
      </c>
      <c r="K36" s="22"/>
      <c r="L36" s="22"/>
      <c r="M36" s="22"/>
      <c r="N36" s="22"/>
      <c r="O36" s="22"/>
      <c r="P36" s="22"/>
    </row>
    <row r="37" spans="1:16" ht="39" customHeight="1" x14ac:dyDescent="0.2">
      <c r="A37" s="22"/>
      <c r="B37" s="35"/>
      <c r="C37" s="1146" t="s">
        <v>533</v>
      </c>
      <c r="D37" s="1146"/>
      <c r="E37" s="1147"/>
      <c r="F37" s="36">
        <v>1.56</v>
      </c>
      <c r="G37" s="37">
        <v>1.93</v>
      </c>
      <c r="H37" s="37">
        <v>1.2</v>
      </c>
      <c r="I37" s="37">
        <v>0.97</v>
      </c>
      <c r="J37" s="38">
        <v>1.94</v>
      </c>
      <c r="K37" s="22"/>
      <c r="L37" s="22"/>
      <c r="M37" s="22"/>
      <c r="N37" s="22"/>
      <c r="O37" s="22"/>
      <c r="P37" s="22"/>
    </row>
    <row r="38" spans="1:16" ht="39" customHeight="1" x14ac:dyDescent="0.2">
      <c r="A38" s="22"/>
      <c r="B38" s="35"/>
      <c r="C38" s="1146" t="s">
        <v>534</v>
      </c>
      <c r="D38" s="1146"/>
      <c r="E38" s="1147"/>
      <c r="F38" s="36">
        <v>0.08</v>
      </c>
      <c r="G38" s="37">
        <v>0.08</v>
      </c>
      <c r="H38" s="37">
        <v>0.09</v>
      </c>
      <c r="I38" s="37">
        <v>0.08</v>
      </c>
      <c r="J38" s="38">
        <v>1.33</v>
      </c>
      <c r="K38" s="22"/>
      <c r="L38" s="22"/>
      <c r="M38" s="22"/>
      <c r="N38" s="22"/>
      <c r="O38" s="22"/>
      <c r="P38" s="22"/>
    </row>
    <row r="39" spans="1:16" ht="39" customHeight="1" x14ac:dyDescent="0.2">
      <c r="A39" s="22"/>
      <c r="B39" s="35"/>
      <c r="C39" s="1146" t="s">
        <v>535</v>
      </c>
      <c r="D39" s="1146"/>
      <c r="E39" s="1147"/>
      <c r="F39" s="36">
        <v>3.57</v>
      </c>
      <c r="G39" s="37">
        <v>2.08</v>
      </c>
      <c r="H39" s="37">
        <v>3.66</v>
      </c>
      <c r="I39" s="37">
        <v>1.97</v>
      </c>
      <c r="J39" s="38">
        <v>0.08</v>
      </c>
      <c r="K39" s="22"/>
      <c r="L39" s="22"/>
      <c r="M39" s="22"/>
      <c r="N39" s="22"/>
      <c r="O39" s="22"/>
      <c r="P39" s="22"/>
    </row>
    <row r="40" spans="1:16" ht="39" customHeight="1" x14ac:dyDescent="0.2">
      <c r="A40" s="22"/>
      <c r="B40" s="35"/>
      <c r="C40" s="1146"/>
      <c r="D40" s="1146"/>
      <c r="E40" s="1147"/>
      <c r="F40" s="36"/>
      <c r="G40" s="37"/>
      <c r="H40" s="37"/>
      <c r="I40" s="37"/>
      <c r="J40" s="38"/>
      <c r="K40" s="22"/>
      <c r="L40" s="22"/>
      <c r="M40" s="22"/>
      <c r="N40" s="22"/>
      <c r="O40" s="22"/>
      <c r="P40" s="22"/>
    </row>
    <row r="41" spans="1:16" ht="39" customHeight="1" x14ac:dyDescent="0.2">
      <c r="A41" s="22"/>
      <c r="B41" s="35"/>
      <c r="C41" s="1146"/>
      <c r="D41" s="1146"/>
      <c r="E41" s="1147"/>
      <c r="F41" s="36"/>
      <c r="G41" s="37"/>
      <c r="H41" s="37"/>
      <c r="I41" s="37"/>
      <c r="J41" s="38"/>
      <c r="K41" s="22"/>
      <c r="L41" s="22"/>
      <c r="M41" s="22"/>
      <c r="N41" s="22"/>
      <c r="O41" s="22"/>
      <c r="P41" s="22"/>
    </row>
    <row r="42" spans="1:16" ht="39" customHeight="1" x14ac:dyDescent="0.2">
      <c r="A42" s="22"/>
      <c r="B42" s="39"/>
      <c r="C42" s="1146"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537</v>
      </c>
      <c r="D43" s="1148"/>
      <c r="E43" s="1149"/>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kfSwaXAc4Lw9/FeKoQNCxS6WwUkQ3bioKqbFNeZMoCUQokKV4TgagdyahW+iOdcmKfCqxLLKdu4xKXd6apqlw==" saltValue="qt40MfCTJmfBiBCTC2eP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60" zoomScaleNormal="60" zoomScaleSheetLayoutView="55" workbookViewId="0">
      <selection activeCell="U47" sqref="U47"/>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52" t="s">
        <v>9</v>
      </c>
      <c r="C45" s="1153"/>
      <c r="D45" s="56"/>
      <c r="E45" s="1158" t="s">
        <v>10</v>
      </c>
      <c r="F45" s="1158"/>
      <c r="G45" s="1158"/>
      <c r="H45" s="1158"/>
      <c r="I45" s="1158"/>
      <c r="J45" s="1159"/>
      <c r="K45" s="57">
        <v>697</v>
      </c>
      <c r="L45" s="58">
        <v>672</v>
      </c>
      <c r="M45" s="58">
        <v>668</v>
      </c>
      <c r="N45" s="58">
        <v>705</v>
      </c>
      <c r="O45" s="59">
        <v>657</v>
      </c>
      <c r="P45" s="46"/>
      <c r="Q45" s="46"/>
      <c r="R45" s="46"/>
      <c r="S45" s="46"/>
      <c r="T45" s="46"/>
      <c r="U45" s="46"/>
    </row>
    <row r="46" spans="1:21" ht="30.75" customHeight="1" x14ac:dyDescent="0.2">
      <c r="A46" s="46"/>
      <c r="B46" s="1154"/>
      <c r="C46" s="1155"/>
      <c r="D46" s="60"/>
      <c r="E46" s="1160" t="s">
        <v>11</v>
      </c>
      <c r="F46" s="1160"/>
      <c r="G46" s="1160"/>
      <c r="H46" s="1160"/>
      <c r="I46" s="1160"/>
      <c r="J46" s="1161"/>
      <c r="K46" s="61" t="s">
        <v>486</v>
      </c>
      <c r="L46" s="62" t="s">
        <v>486</v>
      </c>
      <c r="M46" s="62" t="s">
        <v>486</v>
      </c>
      <c r="N46" s="62" t="s">
        <v>486</v>
      </c>
      <c r="O46" s="63" t="s">
        <v>486</v>
      </c>
      <c r="P46" s="46"/>
      <c r="Q46" s="46"/>
      <c r="R46" s="46"/>
      <c r="S46" s="46"/>
      <c r="T46" s="46"/>
      <c r="U46" s="46"/>
    </row>
    <row r="47" spans="1:21" ht="30.75" customHeight="1" x14ac:dyDescent="0.2">
      <c r="A47" s="46"/>
      <c r="B47" s="1154"/>
      <c r="C47" s="1155"/>
      <c r="D47" s="60"/>
      <c r="E47" s="1160" t="s">
        <v>12</v>
      </c>
      <c r="F47" s="1160"/>
      <c r="G47" s="1160"/>
      <c r="H47" s="1160"/>
      <c r="I47" s="1160"/>
      <c r="J47" s="1161"/>
      <c r="K47" s="61" t="s">
        <v>486</v>
      </c>
      <c r="L47" s="62" t="s">
        <v>486</v>
      </c>
      <c r="M47" s="62" t="s">
        <v>486</v>
      </c>
      <c r="N47" s="62" t="s">
        <v>486</v>
      </c>
      <c r="O47" s="63" t="s">
        <v>486</v>
      </c>
      <c r="P47" s="46"/>
      <c r="Q47" s="46"/>
      <c r="R47" s="46"/>
      <c r="S47" s="46"/>
      <c r="T47" s="46"/>
      <c r="U47" s="46"/>
    </row>
    <row r="48" spans="1:21" ht="30.75" customHeight="1" x14ac:dyDescent="0.2">
      <c r="A48" s="46"/>
      <c r="B48" s="1154"/>
      <c r="C48" s="1155"/>
      <c r="D48" s="60"/>
      <c r="E48" s="1160" t="s">
        <v>13</v>
      </c>
      <c r="F48" s="1160"/>
      <c r="G48" s="1160"/>
      <c r="H48" s="1160"/>
      <c r="I48" s="1160"/>
      <c r="J48" s="1161"/>
      <c r="K48" s="61">
        <v>140</v>
      </c>
      <c r="L48" s="62">
        <v>141</v>
      </c>
      <c r="M48" s="62">
        <v>141</v>
      </c>
      <c r="N48" s="62">
        <v>129</v>
      </c>
      <c r="O48" s="63">
        <v>124</v>
      </c>
      <c r="P48" s="46"/>
      <c r="Q48" s="46"/>
      <c r="R48" s="46"/>
      <c r="S48" s="46"/>
      <c r="T48" s="46"/>
      <c r="U48" s="46"/>
    </row>
    <row r="49" spans="1:21" ht="30.75" customHeight="1" x14ac:dyDescent="0.2">
      <c r="A49" s="46"/>
      <c r="B49" s="1154"/>
      <c r="C49" s="1155"/>
      <c r="D49" s="60"/>
      <c r="E49" s="1160" t="s">
        <v>14</v>
      </c>
      <c r="F49" s="1160"/>
      <c r="G49" s="1160"/>
      <c r="H49" s="1160"/>
      <c r="I49" s="1160"/>
      <c r="J49" s="1161"/>
      <c r="K49" s="61">
        <v>16</v>
      </c>
      <c r="L49" s="62">
        <v>24</v>
      </c>
      <c r="M49" s="62">
        <v>25</v>
      </c>
      <c r="N49" s="62">
        <v>27</v>
      </c>
      <c r="O49" s="63">
        <v>26</v>
      </c>
      <c r="P49" s="46"/>
      <c r="Q49" s="46"/>
      <c r="R49" s="46"/>
      <c r="S49" s="46"/>
      <c r="T49" s="46"/>
      <c r="U49" s="46"/>
    </row>
    <row r="50" spans="1:21" ht="30.75" customHeight="1" x14ac:dyDescent="0.2">
      <c r="A50" s="46"/>
      <c r="B50" s="1154"/>
      <c r="C50" s="1155"/>
      <c r="D50" s="60"/>
      <c r="E50" s="1160" t="s">
        <v>15</v>
      </c>
      <c r="F50" s="1160"/>
      <c r="G50" s="1160"/>
      <c r="H50" s="1160"/>
      <c r="I50" s="1160"/>
      <c r="J50" s="1161"/>
      <c r="K50" s="61">
        <v>20</v>
      </c>
      <c r="L50" s="62">
        <v>39</v>
      </c>
      <c r="M50" s="62">
        <v>20</v>
      </c>
      <c r="N50" s="62">
        <v>20</v>
      </c>
      <c r="O50" s="63">
        <v>20</v>
      </c>
      <c r="P50" s="46"/>
      <c r="Q50" s="46"/>
      <c r="R50" s="46"/>
      <c r="S50" s="46"/>
      <c r="T50" s="46"/>
      <c r="U50" s="46"/>
    </row>
    <row r="51" spans="1:21" ht="30.75" customHeight="1" x14ac:dyDescent="0.2">
      <c r="A51" s="46"/>
      <c r="B51" s="1156"/>
      <c r="C51" s="1157"/>
      <c r="D51" s="64"/>
      <c r="E51" s="1160" t="s">
        <v>16</v>
      </c>
      <c r="F51" s="1160"/>
      <c r="G51" s="1160"/>
      <c r="H51" s="1160"/>
      <c r="I51" s="1160"/>
      <c r="J51" s="1161"/>
      <c r="K51" s="61">
        <v>0</v>
      </c>
      <c r="L51" s="62" t="s">
        <v>486</v>
      </c>
      <c r="M51" s="62" t="s">
        <v>486</v>
      </c>
      <c r="N51" s="62" t="s">
        <v>486</v>
      </c>
      <c r="O51" s="63">
        <v>0</v>
      </c>
      <c r="P51" s="46"/>
      <c r="Q51" s="46"/>
      <c r="R51" s="46"/>
      <c r="S51" s="46"/>
      <c r="T51" s="46"/>
      <c r="U51" s="46"/>
    </row>
    <row r="52" spans="1:21" ht="30.75" customHeight="1" x14ac:dyDescent="0.2">
      <c r="A52" s="46"/>
      <c r="B52" s="1162" t="s">
        <v>17</v>
      </c>
      <c r="C52" s="1163"/>
      <c r="D52" s="64"/>
      <c r="E52" s="1160" t="s">
        <v>18</v>
      </c>
      <c r="F52" s="1160"/>
      <c r="G52" s="1160"/>
      <c r="H52" s="1160"/>
      <c r="I52" s="1160"/>
      <c r="J52" s="1161"/>
      <c r="K52" s="61">
        <v>501</v>
      </c>
      <c r="L52" s="62">
        <v>486</v>
      </c>
      <c r="M52" s="62">
        <v>485</v>
      </c>
      <c r="N52" s="62">
        <v>494</v>
      </c>
      <c r="O52" s="63">
        <v>492</v>
      </c>
      <c r="P52" s="46"/>
      <c r="Q52" s="46"/>
      <c r="R52" s="46"/>
      <c r="S52" s="46"/>
      <c r="T52" s="46"/>
      <c r="U52" s="46"/>
    </row>
    <row r="53" spans="1:21" ht="30.75" customHeight="1" thickBot="1" x14ac:dyDescent="0.25">
      <c r="A53" s="46"/>
      <c r="B53" s="1164" t="s">
        <v>19</v>
      </c>
      <c r="C53" s="1165"/>
      <c r="D53" s="65"/>
      <c r="E53" s="1166" t="s">
        <v>20</v>
      </c>
      <c r="F53" s="1166"/>
      <c r="G53" s="1166"/>
      <c r="H53" s="1166"/>
      <c r="I53" s="1166"/>
      <c r="J53" s="1167"/>
      <c r="K53" s="66">
        <v>372</v>
      </c>
      <c r="L53" s="67">
        <v>390</v>
      </c>
      <c r="M53" s="67">
        <v>369</v>
      </c>
      <c r="N53" s="67">
        <v>387</v>
      </c>
      <c r="O53" s="68">
        <v>335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68" t="s">
        <v>24</v>
      </c>
      <c r="C58" s="1169"/>
      <c r="D58" s="1174" t="s">
        <v>25</v>
      </c>
      <c r="E58" s="1175"/>
      <c r="F58" s="1175"/>
      <c r="G58" s="1175"/>
      <c r="H58" s="1175"/>
      <c r="I58" s="1175"/>
      <c r="J58" s="1176"/>
      <c r="K58" s="81"/>
      <c r="L58" s="82"/>
      <c r="M58" s="82"/>
      <c r="N58" s="82"/>
      <c r="O58" s="83"/>
    </row>
    <row r="59" spans="1:21" ht="31.5" customHeight="1" x14ac:dyDescent="0.2">
      <c r="B59" s="1170"/>
      <c r="C59" s="1171"/>
      <c r="D59" s="1177" t="s">
        <v>26</v>
      </c>
      <c r="E59" s="1178"/>
      <c r="F59" s="1178"/>
      <c r="G59" s="1178"/>
      <c r="H59" s="1178"/>
      <c r="I59" s="1178"/>
      <c r="J59" s="1179"/>
      <c r="K59" s="84"/>
      <c r="L59" s="85"/>
      <c r="M59" s="85"/>
      <c r="N59" s="85"/>
      <c r="O59" s="86"/>
    </row>
    <row r="60" spans="1:21" ht="31.5" customHeight="1" thickBot="1" x14ac:dyDescent="0.25">
      <c r="B60" s="1172"/>
      <c r="C60" s="1173"/>
      <c r="D60" s="1180" t="s">
        <v>27</v>
      </c>
      <c r="E60" s="1181"/>
      <c r="F60" s="1181"/>
      <c r="G60" s="1181"/>
      <c r="H60" s="1181"/>
      <c r="I60" s="1181"/>
      <c r="J60" s="118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hb3S8emrD5305eDj14Vcy3bI/K+sYMcWc3fpxjkwIEKzvRgeZjLgjiEU4LzbpOr+AQCQi+9+xAqjHRoDwXlSA==" saltValue="w4nc3kAvfNmarI3k/kov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50" zoomScaleNormal="5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3" t="s">
        <v>30</v>
      </c>
      <c r="C41" s="1184"/>
      <c r="D41" s="103"/>
      <c r="E41" s="1189" t="s">
        <v>31</v>
      </c>
      <c r="F41" s="1189"/>
      <c r="G41" s="1189"/>
      <c r="H41" s="1190"/>
      <c r="I41" s="330">
        <v>6583</v>
      </c>
      <c r="J41" s="331">
        <v>6484</v>
      </c>
      <c r="K41" s="331">
        <v>6115</v>
      </c>
      <c r="L41" s="331">
        <v>5655</v>
      </c>
      <c r="M41" s="332">
        <v>5419</v>
      </c>
    </row>
    <row r="42" spans="2:13" ht="27.75" customHeight="1" x14ac:dyDescent="0.2">
      <c r="B42" s="1185"/>
      <c r="C42" s="1186"/>
      <c r="D42" s="104"/>
      <c r="E42" s="1191" t="s">
        <v>32</v>
      </c>
      <c r="F42" s="1191"/>
      <c r="G42" s="1191"/>
      <c r="H42" s="1192"/>
      <c r="I42" s="333">
        <v>311</v>
      </c>
      <c r="J42" s="334">
        <v>497</v>
      </c>
      <c r="K42" s="334">
        <v>788</v>
      </c>
      <c r="L42" s="334">
        <v>486</v>
      </c>
      <c r="M42" s="335">
        <v>378</v>
      </c>
    </row>
    <row r="43" spans="2:13" ht="27.75" customHeight="1" x14ac:dyDescent="0.2">
      <c r="B43" s="1185"/>
      <c r="C43" s="1186"/>
      <c r="D43" s="104"/>
      <c r="E43" s="1191" t="s">
        <v>33</v>
      </c>
      <c r="F43" s="1191"/>
      <c r="G43" s="1191"/>
      <c r="H43" s="1192"/>
      <c r="I43" s="333">
        <v>998</v>
      </c>
      <c r="J43" s="334">
        <v>978</v>
      </c>
      <c r="K43" s="334">
        <v>957</v>
      </c>
      <c r="L43" s="334">
        <v>914</v>
      </c>
      <c r="M43" s="335">
        <v>876</v>
      </c>
    </row>
    <row r="44" spans="2:13" ht="27.75" customHeight="1" x14ac:dyDescent="0.2">
      <c r="B44" s="1185"/>
      <c r="C44" s="1186"/>
      <c r="D44" s="104"/>
      <c r="E44" s="1191" t="s">
        <v>34</v>
      </c>
      <c r="F44" s="1191"/>
      <c r="G44" s="1191"/>
      <c r="H44" s="1192"/>
      <c r="I44" s="333">
        <v>266</v>
      </c>
      <c r="J44" s="334">
        <v>261</v>
      </c>
      <c r="K44" s="334">
        <v>247</v>
      </c>
      <c r="L44" s="334">
        <v>259</v>
      </c>
      <c r="M44" s="335">
        <v>260</v>
      </c>
    </row>
    <row r="45" spans="2:13" ht="27.75" customHeight="1" x14ac:dyDescent="0.2">
      <c r="B45" s="1185"/>
      <c r="C45" s="1186"/>
      <c r="D45" s="104"/>
      <c r="E45" s="1191" t="s">
        <v>35</v>
      </c>
      <c r="F45" s="1191"/>
      <c r="G45" s="1191"/>
      <c r="H45" s="1192"/>
      <c r="I45" s="333">
        <v>1073</v>
      </c>
      <c r="J45" s="334">
        <v>1023</v>
      </c>
      <c r="K45" s="334">
        <v>994</v>
      </c>
      <c r="L45" s="334">
        <v>921</v>
      </c>
      <c r="M45" s="335">
        <v>945</v>
      </c>
    </row>
    <row r="46" spans="2:13" ht="27.75" customHeight="1" x14ac:dyDescent="0.2">
      <c r="B46" s="1185"/>
      <c r="C46" s="1186"/>
      <c r="D46" s="105"/>
      <c r="E46" s="1191" t="s">
        <v>36</v>
      </c>
      <c r="F46" s="1191"/>
      <c r="G46" s="1191"/>
      <c r="H46" s="1192"/>
      <c r="I46" s="333" t="s">
        <v>486</v>
      </c>
      <c r="J46" s="334" t="s">
        <v>486</v>
      </c>
      <c r="K46" s="334" t="s">
        <v>486</v>
      </c>
      <c r="L46" s="334" t="s">
        <v>486</v>
      </c>
      <c r="M46" s="335" t="s">
        <v>486</v>
      </c>
    </row>
    <row r="47" spans="2:13" ht="27.75" customHeight="1" x14ac:dyDescent="0.2">
      <c r="B47" s="1185"/>
      <c r="C47" s="1186"/>
      <c r="D47" s="106"/>
      <c r="E47" s="1193" t="s">
        <v>37</v>
      </c>
      <c r="F47" s="1194"/>
      <c r="G47" s="1194"/>
      <c r="H47" s="1195"/>
      <c r="I47" s="333" t="s">
        <v>486</v>
      </c>
      <c r="J47" s="334" t="s">
        <v>486</v>
      </c>
      <c r="K47" s="334" t="s">
        <v>486</v>
      </c>
      <c r="L47" s="334" t="s">
        <v>486</v>
      </c>
      <c r="M47" s="335" t="s">
        <v>486</v>
      </c>
    </row>
    <row r="48" spans="2:13" ht="27.75" customHeight="1" x14ac:dyDescent="0.2">
      <c r="B48" s="1185"/>
      <c r="C48" s="1186"/>
      <c r="D48" s="104"/>
      <c r="E48" s="1191" t="s">
        <v>38</v>
      </c>
      <c r="F48" s="1191"/>
      <c r="G48" s="1191"/>
      <c r="H48" s="1192"/>
      <c r="I48" s="333" t="s">
        <v>486</v>
      </c>
      <c r="J48" s="334" t="s">
        <v>486</v>
      </c>
      <c r="K48" s="334" t="s">
        <v>486</v>
      </c>
      <c r="L48" s="334" t="s">
        <v>486</v>
      </c>
      <c r="M48" s="335" t="s">
        <v>486</v>
      </c>
    </row>
    <row r="49" spans="2:13" ht="27.75" customHeight="1" x14ac:dyDescent="0.2">
      <c r="B49" s="1187"/>
      <c r="C49" s="1188"/>
      <c r="D49" s="104"/>
      <c r="E49" s="1191" t="s">
        <v>39</v>
      </c>
      <c r="F49" s="1191"/>
      <c r="G49" s="1191"/>
      <c r="H49" s="1192"/>
      <c r="I49" s="333" t="s">
        <v>486</v>
      </c>
      <c r="J49" s="334" t="s">
        <v>486</v>
      </c>
      <c r="K49" s="334" t="s">
        <v>486</v>
      </c>
      <c r="L49" s="334" t="s">
        <v>486</v>
      </c>
      <c r="M49" s="335" t="s">
        <v>486</v>
      </c>
    </row>
    <row r="50" spans="2:13" ht="27.75" customHeight="1" x14ac:dyDescent="0.2">
      <c r="B50" s="1196" t="s">
        <v>40</v>
      </c>
      <c r="C50" s="1197"/>
      <c r="D50" s="107"/>
      <c r="E50" s="1191" t="s">
        <v>41</v>
      </c>
      <c r="F50" s="1191"/>
      <c r="G50" s="1191"/>
      <c r="H50" s="1192"/>
      <c r="I50" s="333">
        <v>822</v>
      </c>
      <c r="J50" s="334">
        <v>1450</v>
      </c>
      <c r="K50" s="334">
        <v>1782</v>
      </c>
      <c r="L50" s="334">
        <v>1917</v>
      </c>
      <c r="M50" s="335">
        <v>2153</v>
      </c>
    </row>
    <row r="51" spans="2:13" ht="27.75" customHeight="1" x14ac:dyDescent="0.2">
      <c r="B51" s="1185"/>
      <c r="C51" s="1186"/>
      <c r="D51" s="104"/>
      <c r="E51" s="1191" t="s">
        <v>42</v>
      </c>
      <c r="F51" s="1191"/>
      <c r="G51" s="1191"/>
      <c r="H51" s="1192"/>
      <c r="I51" s="333" t="s">
        <v>486</v>
      </c>
      <c r="J51" s="334" t="s">
        <v>486</v>
      </c>
      <c r="K51" s="334" t="s">
        <v>486</v>
      </c>
      <c r="L51" s="334" t="s">
        <v>486</v>
      </c>
      <c r="M51" s="335" t="s">
        <v>486</v>
      </c>
    </row>
    <row r="52" spans="2:13" ht="27.75" customHeight="1" x14ac:dyDescent="0.2">
      <c r="B52" s="1187"/>
      <c r="C52" s="1188"/>
      <c r="D52" s="104"/>
      <c r="E52" s="1191" t="s">
        <v>43</v>
      </c>
      <c r="F52" s="1191"/>
      <c r="G52" s="1191"/>
      <c r="H52" s="1192"/>
      <c r="I52" s="333">
        <v>5868</v>
      </c>
      <c r="J52" s="334">
        <v>5809</v>
      </c>
      <c r="K52" s="334">
        <v>5570</v>
      </c>
      <c r="L52" s="334">
        <v>5259</v>
      </c>
      <c r="M52" s="335">
        <v>4918</v>
      </c>
    </row>
    <row r="53" spans="2:13" ht="27.75" customHeight="1" thickBot="1" x14ac:dyDescent="0.25">
      <c r="B53" s="1198" t="s">
        <v>19</v>
      </c>
      <c r="C53" s="1199"/>
      <c r="D53" s="108"/>
      <c r="E53" s="1200" t="s">
        <v>44</v>
      </c>
      <c r="F53" s="1200"/>
      <c r="G53" s="1200"/>
      <c r="H53" s="1201"/>
      <c r="I53" s="336">
        <v>2541</v>
      </c>
      <c r="J53" s="337">
        <v>1984</v>
      </c>
      <c r="K53" s="337">
        <v>1750</v>
      </c>
      <c r="L53" s="337">
        <v>1058</v>
      </c>
      <c r="M53" s="338">
        <v>806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jsIpOSUf1HoML0p4GQicGSCV0FQQ10OGDhNFyrm1g0XJL6p5Cf1TjxH7NkyZNAFcVjntthpXz+HOQnngo/j/w==" saltValue="Lpd0mnHKBYFgdNEsHXb0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3" zoomScale="50" zoomScaleNormal="5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359" t="s">
        <v>46</v>
      </c>
      <c r="D55" s="359"/>
      <c r="E55" s="360"/>
      <c r="F55" s="339">
        <v>830</v>
      </c>
      <c r="G55" s="339">
        <v>753</v>
      </c>
      <c r="H55" s="340">
        <v>793</v>
      </c>
    </row>
    <row r="56" spans="2:8" ht="52.5" customHeight="1" x14ac:dyDescent="0.2">
      <c r="B56" s="120"/>
      <c r="C56" s="361" t="s">
        <v>47</v>
      </c>
      <c r="D56" s="361"/>
      <c r="E56" s="362"/>
      <c r="F56" s="341">
        <v>123</v>
      </c>
      <c r="G56" s="341">
        <v>148</v>
      </c>
      <c r="H56" s="342">
        <v>215</v>
      </c>
    </row>
    <row r="57" spans="2:8" ht="53.25" customHeight="1" x14ac:dyDescent="0.2">
      <c r="B57" s="120"/>
      <c r="C57" s="363" t="s">
        <v>48</v>
      </c>
      <c r="D57" s="363"/>
      <c r="E57" s="364"/>
      <c r="F57" s="343">
        <v>396</v>
      </c>
      <c r="G57" s="343">
        <v>656</v>
      </c>
      <c r="H57" s="344">
        <v>837</v>
      </c>
    </row>
    <row r="58" spans="2:8" ht="45.75" customHeight="1" x14ac:dyDescent="0.2">
      <c r="B58" s="121"/>
      <c r="C58" s="351" t="s">
        <v>551</v>
      </c>
      <c r="D58" s="352"/>
      <c r="E58" s="353"/>
      <c r="F58" s="345">
        <v>210</v>
      </c>
      <c r="G58" s="345">
        <v>410</v>
      </c>
      <c r="H58" s="346">
        <v>560</v>
      </c>
    </row>
    <row r="59" spans="2:8" ht="45.75" customHeight="1" x14ac:dyDescent="0.2">
      <c r="B59" s="121"/>
      <c r="C59" s="351" t="s">
        <v>552</v>
      </c>
      <c r="D59" s="352"/>
      <c r="E59" s="353"/>
      <c r="F59" s="345">
        <v>162</v>
      </c>
      <c r="G59" s="345">
        <v>217</v>
      </c>
      <c r="H59" s="346">
        <v>236</v>
      </c>
    </row>
    <row r="60" spans="2:8" ht="45.75" customHeight="1" x14ac:dyDescent="0.2">
      <c r="B60" s="121"/>
      <c r="C60" s="351" t="s">
        <v>553</v>
      </c>
      <c r="D60" s="352"/>
      <c r="E60" s="353"/>
      <c r="F60" s="345">
        <v>17</v>
      </c>
      <c r="G60" s="345">
        <v>17</v>
      </c>
      <c r="H60" s="346">
        <v>17</v>
      </c>
    </row>
    <row r="61" spans="2:8" ht="45.75" customHeight="1" x14ac:dyDescent="0.2">
      <c r="B61" s="121"/>
      <c r="C61" s="351" t="s">
        <v>554</v>
      </c>
      <c r="D61" s="352"/>
      <c r="E61" s="353"/>
      <c r="F61" s="345">
        <v>2</v>
      </c>
      <c r="G61" s="345">
        <v>6</v>
      </c>
      <c r="H61" s="346">
        <v>8</v>
      </c>
    </row>
    <row r="62" spans="2:8" ht="45.75" customHeight="1" thickBot="1" x14ac:dyDescent="0.25">
      <c r="B62" s="122"/>
      <c r="C62" s="354" t="s">
        <v>555</v>
      </c>
      <c r="D62" s="355"/>
      <c r="E62" s="356"/>
      <c r="F62" s="347">
        <v>5</v>
      </c>
      <c r="G62" s="347">
        <v>5</v>
      </c>
      <c r="H62" s="348">
        <v>5</v>
      </c>
    </row>
    <row r="63" spans="2:8" ht="52.5" customHeight="1" thickBot="1" x14ac:dyDescent="0.25">
      <c r="B63" s="123"/>
      <c r="C63" s="357" t="s">
        <v>49</v>
      </c>
      <c r="D63" s="357"/>
      <c r="E63" s="358"/>
      <c r="F63" s="349">
        <v>1350</v>
      </c>
      <c r="G63" s="349">
        <v>1557</v>
      </c>
      <c r="H63" s="350">
        <v>1845</v>
      </c>
    </row>
    <row r="64" spans="2:8" ht="13.2" x14ac:dyDescent="0.2"/>
  </sheetData>
  <sheetProtection algorithmName="SHA-512" hashValue="C1qs7WhLqlM0C3hFN2PSIYUQEwsQfx/qLRtsERLyY1Q75nptgVo2IExAqfCNcH2L/2JeX4Tb+jkc4Uz5ScENuw==" saltValue="lMwymd5ftzMVYvzQ9nkz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22234</v>
      </c>
      <c r="E3" s="142"/>
      <c r="F3" s="143">
        <v>96248</v>
      </c>
      <c r="G3" s="144"/>
      <c r="H3" s="145"/>
    </row>
    <row r="4" spans="1:8" x14ac:dyDescent="0.2">
      <c r="A4" s="146"/>
      <c r="B4" s="147"/>
      <c r="C4" s="148"/>
      <c r="D4" s="149">
        <v>9828</v>
      </c>
      <c r="E4" s="150"/>
      <c r="F4" s="151">
        <v>55768</v>
      </c>
      <c r="G4" s="152"/>
      <c r="H4" s="153"/>
    </row>
    <row r="5" spans="1:8" x14ac:dyDescent="0.2">
      <c r="A5" s="134" t="s">
        <v>518</v>
      </c>
      <c r="B5" s="139"/>
      <c r="C5" s="140"/>
      <c r="D5" s="141">
        <v>24395</v>
      </c>
      <c r="E5" s="142"/>
      <c r="F5" s="143">
        <v>76413</v>
      </c>
      <c r="G5" s="144"/>
      <c r="H5" s="145"/>
    </row>
    <row r="6" spans="1:8" x14ac:dyDescent="0.2">
      <c r="A6" s="146"/>
      <c r="B6" s="147"/>
      <c r="C6" s="148"/>
      <c r="D6" s="149">
        <v>16694</v>
      </c>
      <c r="E6" s="150"/>
      <c r="F6" s="151">
        <v>39658</v>
      </c>
      <c r="G6" s="152"/>
      <c r="H6" s="153"/>
    </row>
    <row r="7" spans="1:8" x14ac:dyDescent="0.2">
      <c r="A7" s="134" t="s">
        <v>519</v>
      </c>
      <c r="B7" s="139"/>
      <c r="C7" s="140"/>
      <c r="D7" s="141">
        <v>21102</v>
      </c>
      <c r="E7" s="142"/>
      <c r="F7" s="143">
        <v>66481</v>
      </c>
      <c r="G7" s="144"/>
      <c r="H7" s="145"/>
    </row>
    <row r="8" spans="1:8" x14ac:dyDescent="0.2">
      <c r="A8" s="146"/>
      <c r="B8" s="147"/>
      <c r="C8" s="148"/>
      <c r="D8" s="149">
        <v>12486</v>
      </c>
      <c r="E8" s="150"/>
      <c r="F8" s="151">
        <v>36120</v>
      </c>
      <c r="G8" s="152"/>
      <c r="H8" s="153"/>
    </row>
    <row r="9" spans="1:8" x14ac:dyDescent="0.2">
      <c r="A9" s="134" t="s">
        <v>520</v>
      </c>
      <c r="B9" s="139"/>
      <c r="C9" s="140"/>
      <c r="D9" s="141">
        <v>27666</v>
      </c>
      <c r="E9" s="142"/>
      <c r="F9" s="143">
        <v>67825</v>
      </c>
      <c r="G9" s="144"/>
      <c r="H9" s="145"/>
    </row>
    <row r="10" spans="1:8" x14ac:dyDescent="0.2">
      <c r="A10" s="146"/>
      <c r="B10" s="147"/>
      <c r="C10" s="148"/>
      <c r="D10" s="149">
        <v>14371</v>
      </c>
      <c r="E10" s="150"/>
      <c r="F10" s="151">
        <v>39417</v>
      </c>
      <c r="G10" s="152"/>
      <c r="H10" s="153"/>
    </row>
    <row r="11" spans="1:8" x14ac:dyDescent="0.2">
      <c r="A11" s="134" t="s">
        <v>521</v>
      </c>
      <c r="B11" s="139"/>
      <c r="C11" s="140"/>
      <c r="D11" s="141">
        <v>39374</v>
      </c>
      <c r="E11" s="142"/>
      <c r="F11" s="143">
        <v>81158</v>
      </c>
      <c r="G11" s="144"/>
      <c r="H11" s="145"/>
    </row>
    <row r="12" spans="1:8" x14ac:dyDescent="0.2">
      <c r="A12" s="146"/>
      <c r="B12" s="147"/>
      <c r="C12" s="154"/>
      <c r="D12" s="149">
        <v>24187</v>
      </c>
      <c r="E12" s="150"/>
      <c r="F12" s="151">
        <v>45320</v>
      </c>
      <c r="G12" s="152"/>
      <c r="H12" s="153"/>
    </row>
    <row r="13" spans="1:8" x14ac:dyDescent="0.2">
      <c r="A13" s="134"/>
      <c r="B13" s="139"/>
      <c r="C13" s="140"/>
      <c r="D13" s="141">
        <v>26954</v>
      </c>
      <c r="E13" s="142"/>
      <c r="F13" s="143">
        <v>77625</v>
      </c>
      <c r="G13" s="155"/>
      <c r="H13" s="145"/>
    </row>
    <row r="14" spans="1:8" x14ac:dyDescent="0.2">
      <c r="A14" s="146"/>
      <c r="B14" s="147"/>
      <c r="C14" s="148"/>
      <c r="D14" s="149">
        <v>15513</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6.65</v>
      </c>
      <c r="C19" s="156">
        <f>ROUND(VALUE(SUBSTITUTE(実質収支比率等に係る経年分析!G$48,"▲","-")),2)</f>
        <v>9.7200000000000006</v>
      </c>
      <c r="D19" s="156">
        <f>ROUND(VALUE(SUBSTITUTE(実質収支比率等に係る経年分析!H$48,"▲","-")),2)</f>
        <v>10.210000000000001</v>
      </c>
      <c r="E19" s="156">
        <f>ROUND(VALUE(SUBSTITUTE(実質収支比率等に係る経年分析!I$48,"▲","-")),2)</f>
        <v>9.2799999999999994</v>
      </c>
      <c r="F19" s="156">
        <f>ROUND(VALUE(SUBSTITUTE(実質収支比率等に係る経年分析!J$48,"▲","-")),2)</f>
        <v>9.6999999999999993</v>
      </c>
    </row>
    <row r="20" spans="1:11" x14ac:dyDescent="0.2">
      <c r="A20" s="156" t="s">
        <v>53</v>
      </c>
      <c r="B20" s="156">
        <f>ROUND(VALUE(SUBSTITUTE(実質収支比率等に係る経年分析!F$47,"▲","-")),2)</f>
        <v>7.95</v>
      </c>
      <c r="C20" s="156">
        <f>ROUND(VALUE(SUBSTITUTE(実質収支比率等に係る経年分析!G$47,"▲","-")),2)</f>
        <v>15.52</v>
      </c>
      <c r="D20" s="156">
        <f>ROUND(VALUE(SUBSTITUTE(実質収支比率等に係る経年分析!H$47,"▲","-")),2)</f>
        <v>18.14</v>
      </c>
      <c r="E20" s="156">
        <f>ROUND(VALUE(SUBSTITUTE(実質収支比率等に係る経年分析!I$47,"▲","-")),2)</f>
        <v>15.85</v>
      </c>
      <c r="F20" s="156">
        <f>ROUND(VALUE(SUBSTITUTE(実質収支比率等に係る経年分析!J$47,"▲","-")),2)</f>
        <v>16.350000000000001</v>
      </c>
    </row>
    <row r="21" spans="1:11" x14ac:dyDescent="0.2">
      <c r="A21" s="156" t="s">
        <v>54</v>
      </c>
      <c r="B21" s="156">
        <f>IF(ISNUMBER(VALUE(SUBSTITUTE(実質収支比率等に係る経年分析!F$49,"▲","-"))),ROUND(VALUE(SUBSTITUTE(実質収支比率等に係る経年分析!F$49,"▲","-")),2),NA())</f>
        <v>4.2</v>
      </c>
      <c r="C21" s="156">
        <f>IF(ISNUMBER(VALUE(SUBSTITUTE(実質収支比率等に係る経年分析!G$49,"▲","-"))),ROUND(VALUE(SUBSTITUTE(実質収支比率等に係る経年分析!G$49,"▲","-")),2),NA())</f>
        <v>11.58</v>
      </c>
      <c r="D21" s="156">
        <f>IF(ISNUMBER(VALUE(SUBSTITUTE(実質収支比率等に係る経年分析!H$49,"▲","-"))),ROUND(VALUE(SUBSTITUTE(実質収支比率等に係る経年分析!H$49,"▲","-")),2),NA())</f>
        <v>2.4</v>
      </c>
      <c r="E21" s="156">
        <f>IF(ISNUMBER(VALUE(SUBSTITUTE(実質収支比率等に係る経年分析!I$49,"▲","-"))),ROUND(VALUE(SUBSTITUTE(実質収支比率等に係る経年分析!I$49,"▲","-")),2),NA())</f>
        <v>-2.17</v>
      </c>
      <c r="F21" s="156">
        <f>IF(ISNUMBER(VALUE(SUBSTITUTE(実質収支比率等に係る経年分析!J$49,"▲","-"))),ROUND(VALUE(SUBSTITUTE(実質収支比率等に係る経年分析!J$49,"▲","-")),2),NA())</f>
        <v>1.44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3.57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3.66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1.97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1.33</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2.92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10.130000000000001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9.7200000000000006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10.15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35.130000000000003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37.24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40.56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501</v>
      </c>
      <c r="E42" s="158"/>
      <c r="F42" s="158"/>
      <c r="G42" s="158">
        <f>'実質公債費比率（分子）の構造'!L$52</f>
        <v>486</v>
      </c>
      <c r="H42" s="158"/>
      <c r="I42" s="158"/>
      <c r="J42" s="158">
        <f>'実質公債費比率（分子）の構造'!M$52</f>
        <v>485</v>
      </c>
      <c r="K42" s="158"/>
      <c r="L42" s="158"/>
      <c r="M42" s="158">
        <f>'実質公債費比率（分子）の構造'!N$52</f>
        <v>494</v>
      </c>
      <c r="N42" s="158"/>
      <c r="O42" s="158"/>
      <c r="P42" s="158">
        <f>'実質公債費比率（分子）の構造'!O$52</f>
        <v>492</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f>'実質公債費比率（分子）の構造'!K$50</f>
        <v>20</v>
      </c>
      <c r="C44" s="158"/>
      <c r="D44" s="158"/>
      <c r="E44" s="158">
        <f>'実質公債費比率（分子）の構造'!L$50</f>
        <v>39</v>
      </c>
      <c r="F44" s="158"/>
      <c r="G44" s="158"/>
      <c r="H44" s="158">
        <f>'実質公債費比率（分子）の構造'!M$50</f>
        <v>20</v>
      </c>
      <c r="I44" s="158"/>
      <c r="J44" s="158"/>
      <c r="K44" s="158">
        <f>'実質公債費比率（分子）の構造'!N$50</f>
        <v>20</v>
      </c>
      <c r="L44" s="158"/>
      <c r="M44" s="158"/>
      <c r="N44" s="158">
        <f>'実質公債費比率（分子）の構造'!O$50</f>
        <v>20</v>
      </c>
      <c r="O44" s="158"/>
      <c r="P44" s="158"/>
    </row>
    <row r="45" spans="1:16" x14ac:dyDescent="0.2">
      <c r="A45" s="158" t="s">
        <v>63</v>
      </c>
      <c r="B45" s="158">
        <f>'実質公債費比率（分子）の構造'!K$49</f>
        <v>16</v>
      </c>
      <c r="C45" s="158"/>
      <c r="D45" s="158"/>
      <c r="E45" s="158">
        <f>'実質公債費比率（分子）の構造'!L$49</f>
        <v>24</v>
      </c>
      <c r="F45" s="158"/>
      <c r="G45" s="158"/>
      <c r="H45" s="158">
        <f>'実質公債費比率（分子）の構造'!M$49</f>
        <v>25</v>
      </c>
      <c r="I45" s="158"/>
      <c r="J45" s="158"/>
      <c r="K45" s="158">
        <f>'実質公債費比率（分子）の構造'!N$49</f>
        <v>27</v>
      </c>
      <c r="L45" s="158"/>
      <c r="M45" s="158"/>
      <c r="N45" s="158">
        <f>'実質公債費比率（分子）の構造'!O$49</f>
        <v>26</v>
      </c>
      <c r="O45" s="158"/>
      <c r="P45" s="158"/>
    </row>
    <row r="46" spans="1:16" x14ac:dyDescent="0.2">
      <c r="A46" s="158" t="s">
        <v>64</v>
      </c>
      <c r="B46" s="158">
        <f>'実質公債費比率（分子）の構造'!K$48</f>
        <v>140</v>
      </c>
      <c r="C46" s="158"/>
      <c r="D46" s="158"/>
      <c r="E46" s="158">
        <f>'実質公債費比率（分子）の構造'!L$48</f>
        <v>141</v>
      </c>
      <c r="F46" s="158"/>
      <c r="G46" s="158"/>
      <c r="H46" s="158">
        <f>'実質公債費比率（分子）の構造'!M$48</f>
        <v>141</v>
      </c>
      <c r="I46" s="158"/>
      <c r="J46" s="158"/>
      <c r="K46" s="158">
        <f>'実質公債費比率（分子）の構造'!N$48</f>
        <v>129</v>
      </c>
      <c r="L46" s="158"/>
      <c r="M46" s="158"/>
      <c r="N46" s="158">
        <f>'実質公債費比率（分子）の構造'!O$48</f>
        <v>124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697</v>
      </c>
      <c r="C49" s="158"/>
      <c r="D49" s="158"/>
      <c r="E49" s="158">
        <f>'実質公債費比率（分子）の構造'!L$45</f>
        <v>672</v>
      </c>
      <c r="F49" s="158"/>
      <c r="G49" s="158"/>
      <c r="H49" s="158">
        <f>'実質公債費比率（分子）の構造'!M$45</f>
        <v>668</v>
      </c>
      <c r="I49" s="158"/>
      <c r="J49" s="158"/>
      <c r="K49" s="158">
        <f>'実質公債費比率（分子）の構造'!N$45</f>
        <v>705</v>
      </c>
      <c r="L49" s="158"/>
      <c r="M49" s="158"/>
      <c r="N49" s="158">
        <f>'実質公債費比率（分子）の構造'!O$45</f>
        <v>657</v>
      </c>
      <c r="O49" s="158"/>
      <c r="P49" s="158"/>
    </row>
    <row r="50" spans="1:16" x14ac:dyDescent="0.2">
      <c r="A50" s="158" t="s">
        <v>67</v>
      </c>
      <c r="B50" s="158" t="e">
        <f>NA()</f>
        <v>#N/A</v>
      </c>
      <c r="C50" s="158">
        <f>IF(ISNUMBER('実質公債費比率（分子）の構造'!K$53),'実質公債費比率（分子）の構造'!K$53,NA())</f>
        <v>372</v>
      </c>
      <c r="D50" s="158" t="e">
        <f>NA()</f>
        <v>#N/A</v>
      </c>
      <c r="E50" s="158" t="e">
        <f>NA()</f>
        <v>#N/A</v>
      </c>
      <c r="F50" s="158">
        <f>IF(ISNUMBER('実質公債費比率（分子）の構造'!L$53),'実質公債費比率（分子）の構造'!L$53,NA())</f>
        <v>390</v>
      </c>
      <c r="G50" s="158" t="e">
        <f>NA()</f>
        <v>#N/A</v>
      </c>
      <c r="H50" s="158" t="e">
        <f>NA()</f>
        <v>#N/A</v>
      </c>
      <c r="I50" s="158">
        <f>IF(ISNUMBER('実質公債費比率（分子）の構造'!M$53),'実質公債費比率（分子）の構造'!M$53,NA())</f>
        <v>369</v>
      </c>
      <c r="J50" s="158" t="e">
        <f>NA()</f>
        <v>#N/A</v>
      </c>
      <c r="K50" s="158" t="e">
        <f>NA()</f>
        <v>#N/A</v>
      </c>
      <c r="L50" s="158">
        <f>IF(ISNUMBER('実質公債費比率（分子）の構造'!N$53),'実質公債費比率（分子）の構造'!N$53,NA())</f>
        <v>387</v>
      </c>
      <c r="M50" s="158" t="e">
        <f>NA()</f>
        <v>#N/A</v>
      </c>
      <c r="N50" s="158" t="e">
        <f>NA()</f>
        <v>#N/A</v>
      </c>
      <c r="O50" s="158">
        <f>IF(ISNUMBER('実質公債費比率（分子）の構造'!O$53),'実質公債費比率（分子）の構造'!O$53,NA())</f>
        <v>335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5868</v>
      </c>
      <c r="E56" s="157"/>
      <c r="F56" s="157"/>
      <c r="G56" s="157">
        <f>'将来負担比率（分子）の構造'!J$52</f>
        <v>5809</v>
      </c>
      <c r="H56" s="157"/>
      <c r="I56" s="157"/>
      <c r="J56" s="157">
        <f>'将来負担比率（分子）の構造'!K$52</f>
        <v>5570</v>
      </c>
      <c r="K56" s="157"/>
      <c r="L56" s="157"/>
      <c r="M56" s="157">
        <f>'将来負担比率（分子）の構造'!L$52</f>
        <v>5259</v>
      </c>
      <c r="N56" s="157"/>
      <c r="O56" s="157"/>
      <c r="P56" s="157">
        <f>'将来負担比率（分子）の構造'!M$52</f>
        <v>4918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822</v>
      </c>
      <c r="E58" s="157"/>
      <c r="F58" s="157"/>
      <c r="G58" s="157">
        <f>'将来負担比率（分子）の構造'!J$50</f>
        <v>1450</v>
      </c>
      <c r="H58" s="157"/>
      <c r="I58" s="157"/>
      <c r="J58" s="157">
        <f>'将来負担比率（分子）の構造'!K$50</f>
        <v>1782</v>
      </c>
      <c r="K58" s="157"/>
      <c r="L58" s="157"/>
      <c r="M58" s="157">
        <f>'将来負担比率（分子）の構造'!L$50</f>
        <v>1917</v>
      </c>
      <c r="N58" s="157"/>
      <c r="O58" s="157"/>
      <c r="P58" s="157">
        <f>'将来負担比率（分子）の構造'!M$50</f>
        <v>2153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1073</v>
      </c>
      <c r="C62" s="157"/>
      <c r="D62" s="157"/>
      <c r="E62" s="157">
        <f>'将来負担比率（分子）の構造'!J$45</f>
        <v>1023</v>
      </c>
      <c r="F62" s="157"/>
      <c r="G62" s="157"/>
      <c r="H62" s="157">
        <f>'将来負担比率（分子）の構造'!K$45</f>
        <v>994</v>
      </c>
      <c r="I62" s="157"/>
      <c r="J62" s="157"/>
      <c r="K62" s="157">
        <f>'将来負担比率（分子）の構造'!L$45</f>
        <v>921</v>
      </c>
      <c r="L62" s="157"/>
      <c r="M62" s="157"/>
      <c r="N62" s="157">
        <f>'将来負担比率（分子）の構造'!M$45</f>
        <v>945</v>
      </c>
      <c r="O62" s="157"/>
      <c r="P62" s="157"/>
    </row>
    <row r="63" spans="1:16" x14ac:dyDescent="0.2">
      <c r="A63" s="157" t="s">
        <v>34</v>
      </c>
      <c r="B63" s="157">
        <f>'将来負担比率（分子）の構造'!I$44</f>
        <v>266</v>
      </c>
      <c r="C63" s="157"/>
      <c r="D63" s="157"/>
      <c r="E63" s="157">
        <f>'将来負担比率（分子）の構造'!J$44</f>
        <v>261</v>
      </c>
      <c r="F63" s="157"/>
      <c r="G63" s="157"/>
      <c r="H63" s="157">
        <f>'将来負担比率（分子）の構造'!K$44</f>
        <v>247</v>
      </c>
      <c r="I63" s="157"/>
      <c r="J63" s="157"/>
      <c r="K63" s="157">
        <f>'将来負担比率（分子）の構造'!L$44</f>
        <v>259</v>
      </c>
      <c r="L63" s="157"/>
      <c r="M63" s="157"/>
      <c r="N63" s="157">
        <f>'将来負担比率（分子）の構造'!M$44</f>
        <v>260</v>
      </c>
      <c r="O63" s="157"/>
      <c r="P63" s="157"/>
    </row>
    <row r="64" spans="1:16" x14ac:dyDescent="0.2">
      <c r="A64" s="157" t="s">
        <v>33</v>
      </c>
      <c r="B64" s="157">
        <f>'将来負担比率（分子）の構造'!I$43</f>
        <v>998</v>
      </c>
      <c r="C64" s="157"/>
      <c r="D64" s="157"/>
      <c r="E64" s="157">
        <f>'将来負担比率（分子）の構造'!J$43</f>
        <v>978</v>
      </c>
      <c r="F64" s="157"/>
      <c r="G64" s="157"/>
      <c r="H64" s="157">
        <f>'将来負担比率（分子）の構造'!K$43</f>
        <v>957</v>
      </c>
      <c r="I64" s="157"/>
      <c r="J64" s="157"/>
      <c r="K64" s="157">
        <f>'将来負担比率（分子）の構造'!L$43</f>
        <v>914</v>
      </c>
      <c r="L64" s="157"/>
      <c r="M64" s="157"/>
      <c r="N64" s="157">
        <f>'将来負担比率（分子）の構造'!M$43</f>
        <v>876</v>
      </c>
      <c r="O64" s="157"/>
      <c r="P64" s="157"/>
    </row>
    <row r="65" spans="1:16" x14ac:dyDescent="0.2">
      <c r="A65" s="157" t="s">
        <v>32</v>
      </c>
      <c r="B65" s="157">
        <f>'将来負担比率（分子）の構造'!I$42</f>
        <v>311</v>
      </c>
      <c r="C65" s="157"/>
      <c r="D65" s="157"/>
      <c r="E65" s="157">
        <f>'将来負担比率（分子）の構造'!J$42</f>
        <v>497</v>
      </c>
      <c r="F65" s="157"/>
      <c r="G65" s="157"/>
      <c r="H65" s="157">
        <f>'将来負担比率（分子）の構造'!K$42</f>
        <v>788</v>
      </c>
      <c r="I65" s="157"/>
      <c r="J65" s="157"/>
      <c r="K65" s="157">
        <f>'将来負担比率（分子）の構造'!L$42</f>
        <v>486</v>
      </c>
      <c r="L65" s="157"/>
      <c r="M65" s="157"/>
      <c r="N65" s="157">
        <f>'将来負担比率（分子）の構造'!M$42</f>
        <v>378</v>
      </c>
      <c r="O65" s="157"/>
      <c r="P65" s="157"/>
    </row>
    <row r="66" spans="1:16" x14ac:dyDescent="0.2">
      <c r="A66" s="157" t="s">
        <v>31</v>
      </c>
      <c r="B66" s="157">
        <f>'将来負担比率（分子）の構造'!I$41</f>
        <v>6583</v>
      </c>
      <c r="C66" s="157"/>
      <c r="D66" s="157"/>
      <c r="E66" s="157">
        <f>'将来負担比率（分子）の構造'!J$41</f>
        <v>6484</v>
      </c>
      <c r="F66" s="157"/>
      <c r="G66" s="157"/>
      <c r="H66" s="157">
        <f>'将来負担比率（分子）の構造'!K$41</f>
        <v>6115</v>
      </c>
      <c r="I66" s="157"/>
      <c r="J66" s="157"/>
      <c r="K66" s="157">
        <f>'将来負担比率（分子）の構造'!L$41</f>
        <v>5655</v>
      </c>
      <c r="L66" s="157"/>
      <c r="M66" s="157"/>
      <c r="N66" s="157">
        <f>'将来負担比率（分子）の構造'!M$41</f>
        <v>5419</v>
      </c>
      <c r="O66" s="157"/>
      <c r="P66" s="157"/>
    </row>
    <row r="67" spans="1:16" x14ac:dyDescent="0.2">
      <c r="A67" s="157" t="s">
        <v>71</v>
      </c>
      <c r="B67" s="157" t="e">
        <f>NA()</f>
        <v>#N/A</v>
      </c>
      <c r="C67" s="157">
        <f>IF(ISNUMBER('将来負担比率（分子）の構造'!I$53), IF('将来負担比率（分子）の構造'!I$53 &lt; 0, 0, '将来負担比率（分子）の構造'!I$53), NA())</f>
        <v>2541</v>
      </c>
      <c r="D67" s="157" t="e">
        <f>NA()</f>
        <v>#N/A</v>
      </c>
      <c r="E67" s="157" t="e">
        <f>NA()</f>
        <v>#N/A</v>
      </c>
      <c r="F67" s="157">
        <f>IF(ISNUMBER('将来負担比率（分子）の構造'!J$53), IF('将来負担比率（分子）の構造'!J$53 &lt; 0, 0, '将来負担比率（分子）の構造'!J$53), NA())</f>
        <v>1984</v>
      </c>
      <c r="G67" s="157" t="e">
        <f>NA()</f>
        <v>#N/A</v>
      </c>
      <c r="H67" s="157" t="e">
        <f>NA()</f>
        <v>#N/A</v>
      </c>
      <c r="I67" s="157">
        <f>IF(ISNUMBER('将来負担比率（分子）の構造'!K$53), IF('将来負担比率（分子）の構造'!K$53 &lt; 0, 0, '将来負担比率（分子）の構造'!K$53), NA())</f>
        <v>1750</v>
      </c>
      <c r="J67" s="157" t="e">
        <f>NA()</f>
        <v>#N/A</v>
      </c>
      <c r="K67" s="157" t="e">
        <f>NA()</f>
        <v>#N/A</v>
      </c>
      <c r="L67" s="157">
        <f>IF(ISNUMBER('将来負担比率（分子）の構造'!L$53), IF('将来負担比率（分子）の構造'!L$53 &lt; 0, 0, '将来負担比率（分子）の構造'!L$53), NA())</f>
        <v>1058</v>
      </c>
      <c r="M67" s="157" t="e">
        <f>NA()</f>
        <v>#N/A</v>
      </c>
      <c r="N67" s="157" t="e">
        <f>NA()</f>
        <v>#N/A</v>
      </c>
      <c r="O67" s="157">
        <f>IF(ISNUMBER('将来負担比率（分子）の構造'!M$53), IF('将来負担比率（分子）の構造'!M$53 &lt; 0, 0, '将来負担比率（分子）の構造'!M$53), NA())</f>
        <v>806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830</v>
      </c>
      <c r="C72" s="161">
        <f>基金残高に係る経年分析!G55</f>
        <v>753</v>
      </c>
      <c r="D72" s="161">
        <f>基金残高に係る経年分析!H55</f>
        <v>793</v>
      </c>
    </row>
    <row r="73" spans="1:16" x14ac:dyDescent="0.2">
      <c r="A73" s="160" t="s">
        <v>74</v>
      </c>
      <c r="B73" s="161">
        <f>基金残高に係る経年分析!F56</f>
        <v>123</v>
      </c>
      <c r="C73" s="161">
        <f>基金残高に係る経年分析!G56</f>
        <v>148</v>
      </c>
      <c r="D73" s="161">
        <f>基金残高に係る経年分析!H56</f>
        <v>215</v>
      </c>
    </row>
    <row r="74" spans="1:16" x14ac:dyDescent="0.2">
      <c r="A74" s="160" t="s">
        <v>75</v>
      </c>
      <c r="B74" s="161">
        <f>基金残高に係る経年分析!F57</f>
        <v>396</v>
      </c>
      <c r="C74" s="161">
        <f>基金残高に係る経年分析!G57</f>
        <v>656</v>
      </c>
      <c r="D74" s="161">
        <f>基金残高に係る経年分析!H57</f>
        <v>837</v>
      </c>
    </row>
  </sheetData>
  <sheetProtection algorithmName="SHA-512" hashValue="G17ik1jfNTsg4przg+D5wy7HIrc/2s5a++8K7SI5TlGbtB4v/jSlzd0nFOQXzdHsp4GCtyqM+ZUra9WYneqRQQ==" saltValue="LUCaFJ2Yz7MAEvPiiy8/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215</v>
      </c>
      <c r="C5" s="611"/>
      <c r="D5" s="611"/>
      <c r="E5" s="611"/>
      <c r="F5" s="611"/>
      <c r="G5" s="611"/>
      <c r="H5" s="611"/>
      <c r="I5" s="611"/>
      <c r="J5" s="611"/>
      <c r="K5" s="611"/>
      <c r="L5" s="611"/>
      <c r="M5" s="611"/>
      <c r="N5" s="611"/>
      <c r="O5" s="611"/>
      <c r="P5" s="611"/>
      <c r="Q5" s="612"/>
      <c r="R5" s="613">
        <v>3012950</v>
      </c>
      <c r="S5" s="614"/>
      <c r="T5" s="614"/>
      <c r="U5" s="614"/>
      <c r="V5" s="614"/>
      <c r="W5" s="614"/>
      <c r="X5" s="614"/>
      <c r="Y5" s="615"/>
      <c r="Z5" s="616">
        <v>36.5</v>
      </c>
      <c r="AA5" s="616"/>
      <c r="AB5" s="616"/>
      <c r="AC5" s="616"/>
      <c r="AD5" s="617">
        <v>3012950</v>
      </c>
      <c r="AE5" s="617"/>
      <c r="AF5" s="617"/>
      <c r="AG5" s="617"/>
      <c r="AH5" s="617"/>
      <c r="AI5" s="617"/>
      <c r="AJ5" s="617"/>
      <c r="AK5" s="617"/>
      <c r="AL5" s="618">
        <v>60.9</v>
      </c>
      <c r="AM5" s="619"/>
      <c r="AN5" s="619"/>
      <c r="AO5" s="620"/>
      <c r="AP5" s="610" t="s">
        <v>216</v>
      </c>
      <c r="AQ5" s="611"/>
      <c r="AR5" s="611"/>
      <c r="AS5" s="611"/>
      <c r="AT5" s="611"/>
      <c r="AU5" s="611"/>
      <c r="AV5" s="611"/>
      <c r="AW5" s="611"/>
      <c r="AX5" s="611"/>
      <c r="AY5" s="611"/>
      <c r="AZ5" s="611"/>
      <c r="BA5" s="611"/>
      <c r="BB5" s="611"/>
      <c r="BC5" s="611"/>
      <c r="BD5" s="611"/>
      <c r="BE5" s="611"/>
      <c r="BF5" s="612"/>
      <c r="BG5" s="624">
        <v>3012950</v>
      </c>
      <c r="BH5" s="625"/>
      <c r="BI5" s="625"/>
      <c r="BJ5" s="625"/>
      <c r="BK5" s="625"/>
      <c r="BL5" s="625"/>
      <c r="BM5" s="625"/>
      <c r="BN5" s="626"/>
      <c r="BO5" s="627">
        <v>100</v>
      </c>
      <c r="BP5" s="627"/>
      <c r="BQ5" s="627"/>
      <c r="BR5" s="627"/>
      <c r="BS5" s="628">
        <v>58232</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2">
      <c r="B6" s="621" t="s">
        <v>220</v>
      </c>
      <c r="C6" s="622"/>
      <c r="D6" s="622"/>
      <c r="E6" s="622"/>
      <c r="F6" s="622"/>
      <c r="G6" s="622"/>
      <c r="H6" s="622"/>
      <c r="I6" s="622"/>
      <c r="J6" s="622"/>
      <c r="K6" s="622"/>
      <c r="L6" s="622"/>
      <c r="M6" s="622"/>
      <c r="N6" s="622"/>
      <c r="O6" s="622"/>
      <c r="P6" s="622"/>
      <c r="Q6" s="623"/>
      <c r="R6" s="624">
        <v>93358</v>
      </c>
      <c r="S6" s="625"/>
      <c r="T6" s="625"/>
      <c r="U6" s="625"/>
      <c r="V6" s="625"/>
      <c r="W6" s="625"/>
      <c r="X6" s="625"/>
      <c r="Y6" s="626"/>
      <c r="Z6" s="627">
        <v>1.1000000000000001</v>
      </c>
      <c r="AA6" s="627"/>
      <c r="AB6" s="627"/>
      <c r="AC6" s="627"/>
      <c r="AD6" s="628">
        <v>93358</v>
      </c>
      <c r="AE6" s="628"/>
      <c r="AF6" s="628"/>
      <c r="AG6" s="628"/>
      <c r="AH6" s="628"/>
      <c r="AI6" s="628"/>
      <c r="AJ6" s="628"/>
      <c r="AK6" s="628"/>
      <c r="AL6" s="629">
        <v>1.9</v>
      </c>
      <c r="AM6" s="630"/>
      <c r="AN6" s="630"/>
      <c r="AO6" s="631"/>
      <c r="AP6" s="621" t="s">
        <v>221</v>
      </c>
      <c r="AQ6" s="622"/>
      <c r="AR6" s="622"/>
      <c r="AS6" s="622"/>
      <c r="AT6" s="622"/>
      <c r="AU6" s="622"/>
      <c r="AV6" s="622"/>
      <c r="AW6" s="622"/>
      <c r="AX6" s="622"/>
      <c r="AY6" s="622"/>
      <c r="AZ6" s="622"/>
      <c r="BA6" s="622"/>
      <c r="BB6" s="622"/>
      <c r="BC6" s="622"/>
      <c r="BD6" s="622"/>
      <c r="BE6" s="622"/>
      <c r="BF6" s="623"/>
      <c r="BG6" s="624">
        <v>3012950</v>
      </c>
      <c r="BH6" s="625"/>
      <c r="BI6" s="625"/>
      <c r="BJ6" s="625"/>
      <c r="BK6" s="625"/>
      <c r="BL6" s="625"/>
      <c r="BM6" s="625"/>
      <c r="BN6" s="626"/>
      <c r="BO6" s="627">
        <v>100</v>
      </c>
      <c r="BP6" s="627"/>
      <c r="BQ6" s="627"/>
      <c r="BR6" s="627"/>
      <c r="BS6" s="628">
        <v>58232</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87856</v>
      </c>
      <c r="CS6" s="625"/>
      <c r="CT6" s="625"/>
      <c r="CU6" s="625"/>
      <c r="CV6" s="625"/>
      <c r="CW6" s="625"/>
      <c r="CX6" s="625"/>
      <c r="CY6" s="626"/>
      <c r="CZ6" s="618">
        <v>1.1000000000000001</v>
      </c>
      <c r="DA6" s="619"/>
      <c r="DB6" s="619"/>
      <c r="DC6" s="635"/>
      <c r="DD6" s="633" t="s">
        <v>122</v>
      </c>
      <c r="DE6" s="625"/>
      <c r="DF6" s="625"/>
      <c r="DG6" s="625"/>
      <c r="DH6" s="625"/>
      <c r="DI6" s="625"/>
      <c r="DJ6" s="625"/>
      <c r="DK6" s="625"/>
      <c r="DL6" s="625"/>
      <c r="DM6" s="625"/>
      <c r="DN6" s="625"/>
      <c r="DO6" s="625"/>
      <c r="DP6" s="626"/>
      <c r="DQ6" s="633">
        <v>87856</v>
      </c>
      <c r="DR6" s="625"/>
      <c r="DS6" s="625"/>
      <c r="DT6" s="625"/>
      <c r="DU6" s="625"/>
      <c r="DV6" s="625"/>
      <c r="DW6" s="625"/>
      <c r="DX6" s="625"/>
      <c r="DY6" s="625"/>
      <c r="DZ6" s="625"/>
      <c r="EA6" s="625"/>
      <c r="EB6" s="625"/>
      <c r="EC6" s="634"/>
    </row>
    <row r="7" spans="2:143" ht="11.25" customHeight="1" x14ac:dyDescent="0.2">
      <c r="B7" s="621" t="s">
        <v>223</v>
      </c>
      <c r="C7" s="622"/>
      <c r="D7" s="622"/>
      <c r="E7" s="622"/>
      <c r="F7" s="622"/>
      <c r="G7" s="622"/>
      <c r="H7" s="622"/>
      <c r="I7" s="622"/>
      <c r="J7" s="622"/>
      <c r="K7" s="622"/>
      <c r="L7" s="622"/>
      <c r="M7" s="622"/>
      <c r="N7" s="622"/>
      <c r="O7" s="622"/>
      <c r="P7" s="622"/>
      <c r="Q7" s="623"/>
      <c r="R7" s="624">
        <v>986</v>
      </c>
      <c r="S7" s="625"/>
      <c r="T7" s="625"/>
      <c r="U7" s="625"/>
      <c r="V7" s="625"/>
      <c r="W7" s="625"/>
      <c r="X7" s="625"/>
      <c r="Y7" s="626"/>
      <c r="Z7" s="627">
        <v>0</v>
      </c>
      <c r="AA7" s="627"/>
      <c r="AB7" s="627"/>
      <c r="AC7" s="627"/>
      <c r="AD7" s="628">
        <v>986</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1145415</v>
      </c>
      <c r="BH7" s="625"/>
      <c r="BI7" s="625"/>
      <c r="BJ7" s="625"/>
      <c r="BK7" s="625"/>
      <c r="BL7" s="625"/>
      <c r="BM7" s="625"/>
      <c r="BN7" s="626"/>
      <c r="BO7" s="627">
        <v>38</v>
      </c>
      <c r="BP7" s="627"/>
      <c r="BQ7" s="627"/>
      <c r="BR7" s="627"/>
      <c r="BS7" s="628">
        <v>58232</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1558398</v>
      </c>
      <c r="CS7" s="625"/>
      <c r="CT7" s="625"/>
      <c r="CU7" s="625"/>
      <c r="CV7" s="625"/>
      <c r="CW7" s="625"/>
      <c r="CX7" s="625"/>
      <c r="CY7" s="626"/>
      <c r="CZ7" s="627">
        <v>20.100000000000001</v>
      </c>
      <c r="DA7" s="627"/>
      <c r="DB7" s="627"/>
      <c r="DC7" s="627"/>
      <c r="DD7" s="633">
        <v>21644</v>
      </c>
      <c r="DE7" s="625"/>
      <c r="DF7" s="625"/>
      <c r="DG7" s="625"/>
      <c r="DH7" s="625"/>
      <c r="DI7" s="625"/>
      <c r="DJ7" s="625"/>
      <c r="DK7" s="625"/>
      <c r="DL7" s="625"/>
      <c r="DM7" s="625"/>
      <c r="DN7" s="625"/>
      <c r="DO7" s="625"/>
      <c r="DP7" s="626"/>
      <c r="DQ7" s="633">
        <v>1360187</v>
      </c>
      <c r="DR7" s="625"/>
      <c r="DS7" s="625"/>
      <c r="DT7" s="625"/>
      <c r="DU7" s="625"/>
      <c r="DV7" s="625"/>
      <c r="DW7" s="625"/>
      <c r="DX7" s="625"/>
      <c r="DY7" s="625"/>
      <c r="DZ7" s="625"/>
      <c r="EA7" s="625"/>
      <c r="EB7" s="625"/>
      <c r="EC7" s="634"/>
    </row>
    <row r="8" spans="2:143" ht="11.25" customHeight="1" x14ac:dyDescent="0.2">
      <c r="B8" s="621" t="s">
        <v>226</v>
      </c>
      <c r="C8" s="622"/>
      <c r="D8" s="622"/>
      <c r="E8" s="622"/>
      <c r="F8" s="622"/>
      <c r="G8" s="622"/>
      <c r="H8" s="622"/>
      <c r="I8" s="622"/>
      <c r="J8" s="622"/>
      <c r="K8" s="622"/>
      <c r="L8" s="622"/>
      <c r="M8" s="622"/>
      <c r="N8" s="622"/>
      <c r="O8" s="622"/>
      <c r="P8" s="622"/>
      <c r="Q8" s="623"/>
      <c r="R8" s="624">
        <v>18784</v>
      </c>
      <c r="S8" s="625"/>
      <c r="T8" s="625"/>
      <c r="U8" s="625"/>
      <c r="V8" s="625"/>
      <c r="W8" s="625"/>
      <c r="X8" s="625"/>
      <c r="Y8" s="626"/>
      <c r="Z8" s="627">
        <v>0.2</v>
      </c>
      <c r="AA8" s="627"/>
      <c r="AB8" s="627"/>
      <c r="AC8" s="627"/>
      <c r="AD8" s="628">
        <v>18784</v>
      </c>
      <c r="AE8" s="628"/>
      <c r="AF8" s="628"/>
      <c r="AG8" s="628"/>
      <c r="AH8" s="628"/>
      <c r="AI8" s="628"/>
      <c r="AJ8" s="628"/>
      <c r="AK8" s="628"/>
      <c r="AL8" s="629">
        <v>0.4</v>
      </c>
      <c r="AM8" s="630"/>
      <c r="AN8" s="630"/>
      <c r="AO8" s="631"/>
      <c r="AP8" s="621" t="s">
        <v>227</v>
      </c>
      <c r="AQ8" s="622"/>
      <c r="AR8" s="622"/>
      <c r="AS8" s="622"/>
      <c r="AT8" s="622"/>
      <c r="AU8" s="622"/>
      <c r="AV8" s="622"/>
      <c r="AW8" s="622"/>
      <c r="AX8" s="622"/>
      <c r="AY8" s="622"/>
      <c r="AZ8" s="622"/>
      <c r="BA8" s="622"/>
      <c r="BB8" s="622"/>
      <c r="BC8" s="622"/>
      <c r="BD8" s="622"/>
      <c r="BE8" s="622"/>
      <c r="BF8" s="623"/>
      <c r="BG8" s="624">
        <v>28761</v>
      </c>
      <c r="BH8" s="625"/>
      <c r="BI8" s="625"/>
      <c r="BJ8" s="625"/>
      <c r="BK8" s="625"/>
      <c r="BL8" s="625"/>
      <c r="BM8" s="625"/>
      <c r="BN8" s="626"/>
      <c r="BO8" s="627">
        <v>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2520088</v>
      </c>
      <c r="CS8" s="625"/>
      <c r="CT8" s="625"/>
      <c r="CU8" s="625"/>
      <c r="CV8" s="625"/>
      <c r="CW8" s="625"/>
      <c r="CX8" s="625"/>
      <c r="CY8" s="626"/>
      <c r="CZ8" s="627">
        <v>32.4</v>
      </c>
      <c r="DA8" s="627"/>
      <c r="DB8" s="627"/>
      <c r="DC8" s="627"/>
      <c r="DD8" s="633" t="s">
        <v>122</v>
      </c>
      <c r="DE8" s="625"/>
      <c r="DF8" s="625"/>
      <c r="DG8" s="625"/>
      <c r="DH8" s="625"/>
      <c r="DI8" s="625"/>
      <c r="DJ8" s="625"/>
      <c r="DK8" s="625"/>
      <c r="DL8" s="625"/>
      <c r="DM8" s="625"/>
      <c r="DN8" s="625"/>
      <c r="DO8" s="625"/>
      <c r="DP8" s="626"/>
      <c r="DQ8" s="633">
        <v>1337004</v>
      </c>
      <c r="DR8" s="625"/>
      <c r="DS8" s="625"/>
      <c r="DT8" s="625"/>
      <c r="DU8" s="625"/>
      <c r="DV8" s="625"/>
      <c r="DW8" s="625"/>
      <c r="DX8" s="625"/>
      <c r="DY8" s="625"/>
      <c r="DZ8" s="625"/>
      <c r="EA8" s="625"/>
      <c r="EB8" s="625"/>
      <c r="EC8" s="634"/>
    </row>
    <row r="9" spans="2:143" ht="11.25" customHeight="1" x14ac:dyDescent="0.2">
      <c r="B9" s="621" t="s">
        <v>229</v>
      </c>
      <c r="C9" s="622"/>
      <c r="D9" s="622"/>
      <c r="E9" s="622"/>
      <c r="F9" s="622"/>
      <c r="G9" s="622"/>
      <c r="H9" s="622"/>
      <c r="I9" s="622"/>
      <c r="J9" s="622"/>
      <c r="K9" s="622"/>
      <c r="L9" s="622"/>
      <c r="M9" s="622"/>
      <c r="N9" s="622"/>
      <c r="O9" s="622"/>
      <c r="P9" s="622"/>
      <c r="Q9" s="623"/>
      <c r="R9" s="624">
        <v>26968</v>
      </c>
      <c r="S9" s="625"/>
      <c r="T9" s="625"/>
      <c r="U9" s="625"/>
      <c r="V9" s="625"/>
      <c r="W9" s="625"/>
      <c r="X9" s="625"/>
      <c r="Y9" s="626"/>
      <c r="Z9" s="627">
        <v>0.3</v>
      </c>
      <c r="AA9" s="627"/>
      <c r="AB9" s="627"/>
      <c r="AC9" s="627"/>
      <c r="AD9" s="628">
        <v>26968</v>
      </c>
      <c r="AE9" s="628"/>
      <c r="AF9" s="628"/>
      <c r="AG9" s="628"/>
      <c r="AH9" s="628"/>
      <c r="AI9" s="628"/>
      <c r="AJ9" s="628"/>
      <c r="AK9" s="628"/>
      <c r="AL9" s="629">
        <v>0.5</v>
      </c>
      <c r="AM9" s="630"/>
      <c r="AN9" s="630"/>
      <c r="AO9" s="631"/>
      <c r="AP9" s="621" t="s">
        <v>230</v>
      </c>
      <c r="AQ9" s="622"/>
      <c r="AR9" s="622"/>
      <c r="AS9" s="622"/>
      <c r="AT9" s="622"/>
      <c r="AU9" s="622"/>
      <c r="AV9" s="622"/>
      <c r="AW9" s="622"/>
      <c r="AX9" s="622"/>
      <c r="AY9" s="622"/>
      <c r="AZ9" s="622"/>
      <c r="BA9" s="622"/>
      <c r="BB9" s="622"/>
      <c r="BC9" s="622"/>
      <c r="BD9" s="622"/>
      <c r="BE9" s="622"/>
      <c r="BF9" s="623"/>
      <c r="BG9" s="624">
        <v>804445</v>
      </c>
      <c r="BH9" s="625"/>
      <c r="BI9" s="625"/>
      <c r="BJ9" s="625"/>
      <c r="BK9" s="625"/>
      <c r="BL9" s="625"/>
      <c r="BM9" s="625"/>
      <c r="BN9" s="626"/>
      <c r="BO9" s="627">
        <v>26.7</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745637</v>
      </c>
      <c r="CS9" s="625"/>
      <c r="CT9" s="625"/>
      <c r="CU9" s="625"/>
      <c r="CV9" s="625"/>
      <c r="CW9" s="625"/>
      <c r="CX9" s="625"/>
      <c r="CY9" s="626"/>
      <c r="CZ9" s="627">
        <v>9.6</v>
      </c>
      <c r="DA9" s="627"/>
      <c r="DB9" s="627"/>
      <c r="DC9" s="627"/>
      <c r="DD9" s="633">
        <v>24658</v>
      </c>
      <c r="DE9" s="625"/>
      <c r="DF9" s="625"/>
      <c r="DG9" s="625"/>
      <c r="DH9" s="625"/>
      <c r="DI9" s="625"/>
      <c r="DJ9" s="625"/>
      <c r="DK9" s="625"/>
      <c r="DL9" s="625"/>
      <c r="DM9" s="625"/>
      <c r="DN9" s="625"/>
      <c r="DO9" s="625"/>
      <c r="DP9" s="626"/>
      <c r="DQ9" s="633">
        <v>680706</v>
      </c>
      <c r="DR9" s="625"/>
      <c r="DS9" s="625"/>
      <c r="DT9" s="625"/>
      <c r="DU9" s="625"/>
      <c r="DV9" s="625"/>
      <c r="DW9" s="625"/>
      <c r="DX9" s="625"/>
      <c r="DY9" s="625"/>
      <c r="DZ9" s="625"/>
      <c r="EA9" s="625"/>
      <c r="EB9" s="625"/>
      <c r="EC9" s="634"/>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60920</v>
      </c>
      <c r="BH10" s="625"/>
      <c r="BI10" s="625"/>
      <c r="BJ10" s="625"/>
      <c r="BK10" s="625"/>
      <c r="BL10" s="625"/>
      <c r="BM10" s="625"/>
      <c r="BN10" s="626"/>
      <c r="BO10" s="627">
        <v>2</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1901</v>
      </c>
      <c r="CS10" s="625"/>
      <c r="CT10" s="625"/>
      <c r="CU10" s="625"/>
      <c r="CV10" s="625"/>
      <c r="CW10" s="625"/>
      <c r="CX10" s="625"/>
      <c r="CY10" s="626"/>
      <c r="CZ10" s="627">
        <v>0</v>
      </c>
      <c r="DA10" s="627"/>
      <c r="DB10" s="627"/>
      <c r="DC10" s="627"/>
      <c r="DD10" s="633" t="s">
        <v>122</v>
      </c>
      <c r="DE10" s="625"/>
      <c r="DF10" s="625"/>
      <c r="DG10" s="625"/>
      <c r="DH10" s="625"/>
      <c r="DI10" s="625"/>
      <c r="DJ10" s="625"/>
      <c r="DK10" s="625"/>
      <c r="DL10" s="625"/>
      <c r="DM10" s="625"/>
      <c r="DN10" s="625"/>
      <c r="DO10" s="625"/>
      <c r="DP10" s="626"/>
      <c r="DQ10" s="633">
        <v>1901</v>
      </c>
      <c r="DR10" s="625"/>
      <c r="DS10" s="625"/>
      <c r="DT10" s="625"/>
      <c r="DU10" s="625"/>
      <c r="DV10" s="625"/>
      <c r="DW10" s="625"/>
      <c r="DX10" s="625"/>
      <c r="DY10" s="625"/>
      <c r="DZ10" s="625"/>
      <c r="EA10" s="625"/>
      <c r="EB10" s="625"/>
      <c r="EC10" s="634"/>
    </row>
    <row r="11" spans="2:143" ht="11.25" customHeight="1" x14ac:dyDescent="0.2">
      <c r="B11" s="621" t="s">
        <v>235</v>
      </c>
      <c r="C11" s="622"/>
      <c r="D11" s="622"/>
      <c r="E11" s="622"/>
      <c r="F11" s="622"/>
      <c r="G11" s="622"/>
      <c r="H11" s="622"/>
      <c r="I11" s="622"/>
      <c r="J11" s="622"/>
      <c r="K11" s="622"/>
      <c r="L11" s="622"/>
      <c r="M11" s="622"/>
      <c r="N11" s="622"/>
      <c r="O11" s="622"/>
      <c r="P11" s="622"/>
      <c r="Q11" s="623"/>
      <c r="R11" s="624">
        <v>470660</v>
      </c>
      <c r="S11" s="625"/>
      <c r="T11" s="625"/>
      <c r="U11" s="625"/>
      <c r="V11" s="625"/>
      <c r="W11" s="625"/>
      <c r="X11" s="625"/>
      <c r="Y11" s="626"/>
      <c r="Z11" s="629">
        <v>5.7</v>
      </c>
      <c r="AA11" s="630"/>
      <c r="AB11" s="630"/>
      <c r="AC11" s="636"/>
      <c r="AD11" s="633">
        <v>470660</v>
      </c>
      <c r="AE11" s="625"/>
      <c r="AF11" s="625"/>
      <c r="AG11" s="625"/>
      <c r="AH11" s="625"/>
      <c r="AI11" s="625"/>
      <c r="AJ11" s="625"/>
      <c r="AK11" s="626"/>
      <c r="AL11" s="629">
        <v>9.5</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251289</v>
      </c>
      <c r="BH11" s="625"/>
      <c r="BI11" s="625"/>
      <c r="BJ11" s="625"/>
      <c r="BK11" s="625"/>
      <c r="BL11" s="625"/>
      <c r="BM11" s="625"/>
      <c r="BN11" s="626"/>
      <c r="BO11" s="627">
        <v>8.3000000000000007</v>
      </c>
      <c r="BP11" s="627"/>
      <c r="BQ11" s="627"/>
      <c r="BR11" s="627"/>
      <c r="BS11" s="628">
        <v>58232</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123933</v>
      </c>
      <c r="CS11" s="625"/>
      <c r="CT11" s="625"/>
      <c r="CU11" s="625"/>
      <c r="CV11" s="625"/>
      <c r="CW11" s="625"/>
      <c r="CX11" s="625"/>
      <c r="CY11" s="626"/>
      <c r="CZ11" s="627">
        <v>1.6</v>
      </c>
      <c r="DA11" s="627"/>
      <c r="DB11" s="627"/>
      <c r="DC11" s="627"/>
      <c r="DD11" s="633">
        <v>25066</v>
      </c>
      <c r="DE11" s="625"/>
      <c r="DF11" s="625"/>
      <c r="DG11" s="625"/>
      <c r="DH11" s="625"/>
      <c r="DI11" s="625"/>
      <c r="DJ11" s="625"/>
      <c r="DK11" s="625"/>
      <c r="DL11" s="625"/>
      <c r="DM11" s="625"/>
      <c r="DN11" s="625"/>
      <c r="DO11" s="625"/>
      <c r="DP11" s="626"/>
      <c r="DQ11" s="633">
        <v>97283</v>
      </c>
      <c r="DR11" s="625"/>
      <c r="DS11" s="625"/>
      <c r="DT11" s="625"/>
      <c r="DU11" s="625"/>
      <c r="DV11" s="625"/>
      <c r="DW11" s="625"/>
      <c r="DX11" s="625"/>
      <c r="DY11" s="625"/>
      <c r="DZ11" s="625"/>
      <c r="EA11" s="625"/>
      <c r="EB11" s="625"/>
      <c r="EC11" s="634"/>
    </row>
    <row r="12" spans="2:143" ht="11.25" customHeight="1" x14ac:dyDescent="0.2">
      <c r="B12" s="621" t="s">
        <v>238</v>
      </c>
      <c r="C12" s="622"/>
      <c r="D12" s="622"/>
      <c r="E12" s="622"/>
      <c r="F12" s="622"/>
      <c r="G12" s="622"/>
      <c r="H12" s="622"/>
      <c r="I12" s="622"/>
      <c r="J12" s="622"/>
      <c r="K12" s="622"/>
      <c r="L12" s="622"/>
      <c r="M12" s="622"/>
      <c r="N12" s="622"/>
      <c r="O12" s="622"/>
      <c r="P12" s="622"/>
      <c r="Q12" s="623"/>
      <c r="R12" s="624">
        <v>24734</v>
      </c>
      <c r="S12" s="625"/>
      <c r="T12" s="625"/>
      <c r="U12" s="625"/>
      <c r="V12" s="625"/>
      <c r="W12" s="625"/>
      <c r="X12" s="625"/>
      <c r="Y12" s="626"/>
      <c r="Z12" s="627">
        <v>0.3</v>
      </c>
      <c r="AA12" s="627"/>
      <c r="AB12" s="627"/>
      <c r="AC12" s="627"/>
      <c r="AD12" s="628">
        <v>24734</v>
      </c>
      <c r="AE12" s="628"/>
      <c r="AF12" s="628"/>
      <c r="AG12" s="628"/>
      <c r="AH12" s="628"/>
      <c r="AI12" s="628"/>
      <c r="AJ12" s="628"/>
      <c r="AK12" s="628"/>
      <c r="AL12" s="629">
        <v>0.5</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1687092</v>
      </c>
      <c r="BH12" s="625"/>
      <c r="BI12" s="625"/>
      <c r="BJ12" s="625"/>
      <c r="BK12" s="625"/>
      <c r="BL12" s="625"/>
      <c r="BM12" s="625"/>
      <c r="BN12" s="626"/>
      <c r="BO12" s="627">
        <v>56</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149351</v>
      </c>
      <c r="CS12" s="625"/>
      <c r="CT12" s="625"/>
      <c r="CU12" s="625"/>
      <c r="CV12" s="625"/>
      <c r="CW12" s="625"/>
      <c r="CX12" s="625"/>
      <c r="CY12" s="626"/>
      <c r="CZ12" s="627">
        <v>1.9</v>
      </c>
      <c r="DA12" s="627"/>
      <c r="DB12" s="627"/>
      <c r="DC12" s="627"/>
      <c r="DD12" s="633">
        <v>19686</v>
      </c>
      <c r="DE12" s="625"/>
      <c r="DF12" s="625"/>
      <c r="DG12" s="625"/>
      <c r="DH12" s="625"/>
      <c r="DI12" s="625"/>
      <c r="DJ12" s="625"/>
      <c r="DK12" s="625"/>
      <c r="DL12" s="625"/>
      <c r="DM12" s="625"/>
      <c r="DN12" s="625"/>
      <c r="DO12" s="625"/>
      <c r="DP12" s="626"/>
      <c r="DQ12" s="633">
        <v>112597</v>
      </c>
      <c r="DR12" s="625"/>
      <c r="DS12" s="625"/>
      <c r="DT12" s="625"/>
      <c r="DU12" s="625"/>
      <c r="DV12" s="625"/>
      <c r="DW12" s="625"/>
      <c r="DX12" s="625"/>
      <c r="DY12" s="625"/>
      <c r="DZ12" s="625"/>
      <c r="EA12" s="625"/>
      <c r="EB12" s="625"/>
      <c r="EC12" s="634"/>
    </row>
    <row r="13" spans="2:143" ht="11.25" customHeight="1" x14ac:dyDescent="0.2">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1685507</v>
      </c>
      <c r="BH13" s="625"/>
      <c r="BI13" s="625"/>
      <c r="BJ13" s="625"/>
      <c r="BK13" s="625"/>
      <c r="BL13" s="625"/>
      <c r="BM13" s="625"/>
      <c r="BN13" s="626"/>
      <c r="BO13" s="627">
        <v>55.9</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908235</v>
      </c>
      <c r="CS13" s="625"/>
      <c r="CT13" s="625"/>
      <c r="CU13" s="625"/>
      <c r="CV13" s="625"/>
      <c r="CW13" s="625"/>
      <c r="CX13" s="625"/>
      <c r="CY13" s="626"/>
      <c r="CZ13" s="627">
        <v>11.7</v>
      </c>
      <c r="DA13" s="627"/>
      <c r="DB13" s="627"/>
      <c r="DC13" s="627"/>
      <c r="DD13" s="633">
        <v>585670</v>
      </c>
      <c r="DE13" s="625"/>
      <c r="DF13" s="625"/>
      <c r="DG13" s="625"/>
      <c r="DH13" s="625"/>
      <c r="DI13" s="625"/>
      <c r="DJ13" s="625"/>
      <c r="DK13" s="625"/>
      <c r="DL13" s="625"/>
      <c r="DM13" s="625"/>
      <c r="DN13" s="625"/>
      <c r="DO13" s="625"/>
      <c r="DP13" s="626"/>
      <c r="DQ13" s="633">
        <v>357106</v>
      </c>
      <c r="DR13" s="625"/>
      <c r="DS13" s="625"/>
      <c r="DT13" s="625"/>
      <c r="DU13" s="625"/>
      <c r="DV13" s="625"/>
      <c r="DW13" s="625"/>
      <c r="DX13" s="625"/>
      <c r="DY13" s="625"/>
      <c r="DZ13" s="625"/>
      <c r="EA13" s="625"/>
      <c r="EB13" s="625"/>
      <c r="EC13" s="634"/>
    </row>
    <row r="14" spans="2:143" ht="11.25" customHeight="1" x14ac:dyDescent="0.2">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62805</v>
      </c>
      <c r="BH14" s="625"/>
      <c r="BI14" s="625"/>
      <c r="BJ14" s="625"/>
      <c r="BK14" s="625"/>
      <c r="BL14" s="625"/>
      <c r="BM14" s="625"/>
      <c r="BN14" s="626"/>
      <c r="BO14" s="627">
        <v>2.1</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379177</v>
      </c>
      <c r="CS14" s="625"/>
      <c r="CT14" s="625"/>
      <c r="CU14" s="625"/>
      <c r="CV14" s="625"/>
      <c r="CW14" s="625"/>
      <c r="CX14" s="625"/>
      <c r="CY14" s="626"/>
      <c r="CZ14" s="627">
        <v>4.9000000000000004</v>
      </c>
      <c r="DA14" s="627"/>
      <c r="DB14" s="627"/>
      <c r="DC14" s="627"/>
      <c r="DD14" s="633">
        <v>2022</v>
      </c>
      <c r="DE14" s="625"/>
      <c r="DF14" s="625"/>
      <c r="DG14" s="625"/>
      <c r="DH14" s="625"/>
      <c r="DI14" s="625"/>
      <c r="DJ14" s="625"/>
      <c r="DK14" s="625"/>
      <c r="DL14" s="625"/>
      <c r="DM14" s="625"/>
      <c r="DN14" s="625"/>
      <c r="DO14" s="625"/>
      <c r="DP14" s="626"/>
      <c r="DQ14" s="633">
        <v>375952</v>
      </c>
      <c r="DR14" s="625"/>
      <c r="DS14" s="625"/>
      <c r="DT14" s="625"/>
      <c r="DU14" s="625"/>
      <c r="DV14" s="625"/>
      <c r="DW14" s="625"/>
      <c r="DX14" s="625"/>
      <c r="DY14" s="625"/>
      <c r="DZ14" s="625"/>
      <c r="EA14" s="625"/>
      <c r="EB14" s="625"/>
      <c r="EC14" s="634"/>
    </row>
    <row r="15" spans="2:143" ht="11.25" customHeight="1" x14ac:dyDescent="0.2">
      <c r="B15" s="621" t="s">
        <v>247</v>
      </c>
      <c r="C15" s="622"/>
      <c r="D15" s="622"/>
      <c r="E15" s="622"/>
      <c r="F15" s="622"/>
      <c r="G15" s="622"/>
      <c r="H15" s="622"/>
      <c r="I15" s="622"/>
      <c r="J15" s="622"/>
      <c r="K15" s="622"/>
      <c r="L15" s="622"/>
      <c r="M15" s="622"/>
      <c r="N15" s="622"/>
      <c r="O15" s="622"/>
      <c r="P15" s="622"/>
      <c r="Q15" s="623"/>
      <c r="R15" s="624">
        <v>20507</v>
      </c>
      <c r="S15" s="625"/>
      <c r="T15" s="625"/>
      <c r="U15" s="625"/>
      <c r="V15" s="625"/>
      <c r="W15" s="625"/>
      <c r="X15" s="625"/>
      <c r="Y15" s="626"/>
      <c r="Z15" s="627">
        <v>0.2</v>
      </c>
      <c r="AA15" s="627"/>
      <c r="AB15" s="627"/>
      <c r="AC15" s="627"/>
      <c r="AD15" s="628">
        <v>20507</v>
      </c>
      <c r="AE15" s="628"/>
      <c r="AF15" s="628"/>
      <c r="AG15" s="628"/>
      <c r="AH15" s="628"/>
      <c r="AI15" s="628"/>
      <c r="AJ15" s="628"/>
      <c r="AK15" s="628"/>
      <c r="AL15" s="629">
        <v>0.4</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117638</v>
      </c>
      <c r="BH15" s="625"/>
      <c r="BI15" s="625"/>
      <c r="BJ15" s="625"/>
      <c r="BK15" s="625"/>
      <c r="BL15" s="625"/>
      <c r="BM15" s="625"/>
      <c r="BN15" s="626"/>
      <c r="BO15" s="627">
        <v>3.9</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628267</v>
      </c>
      <c r="CS15" s="625"/>
      <c r="CT15" s="625"/>
      <c r="CU15" s="625"/>
      <c r="CV15" s="625"/>
      <c r="CW15" s="625"/>
      <c r="CX15" s="625"/>
      <c r="CY15" s="626"/>
      <c r="CZ15" s="627">
        <v>8.1</v>
      </c>
      <c r="DA15" s="627"/>
      <c r="DB15" s="627"/>
      <c r="DC15" s="627"/>
      <c r="DD15" s="633">
        <v>3535</v>
      </c>
      <c r="DE15" s="625"/>
      <c r="DF15" s="625"/>
      <c r="DG15" s="625"/>
      <c r="DH15" s="625"/>
      <c r="DI15" s="625"/>
      <c r="DJ15" s="625"/>
      <c r="DK15" s="625"/>
      <c r="DL15" s="625"/>
      <c r="DM15" s="625"/>
      <c r="DN15" s="625"/>
      <c r="DO15" s="625"/>
      <c r="DP15" s="626"/>
      <c r="DQ15" s="633">
        <v>597109</v>
      </c>
      <c r="DR15" s="625"/>
      <c r="DS15" s="625"/>
      <c r="DT15" s="625"/>
      <c r="DU15" s="625"/>
      <c r="DV15" s="625"/>
      <c r="DW15" s="625"/>
      <c r="DX15" s="625"/>
      <c r="DY15" s="625"/>
      <c r="DZ15" s="625"/>
      <c r="EA15" s="625"/>
      <c r="EB15" s="625"/>
      <c r="EC15" s="634"/>
    </row>
    <row r="16" spans="2:143" ht="11.25" customHeight="1" x14ac:dyDescent="0.2">
      <c r="B16" s="621" t="s">
        <v>250</v>
      </c>
      <c r="C16" s="622"/>
      <c r="D16" s="622"/>
      <c r="E16" s="622"/>
      <c r="F16" s="622"/>
      <c r="G16" s="622"/>
      <c r="H16" s="622"/>
      <c r="I16" s="622"/>
      <c r="J16" s="622"/>
      <c r="K16" s="622"/>
      <c r="L16" s="622"/>
      <c r="M16" s="622"/>
      <c r="N16" s="622"/>
      <c r="O16" s="622"/>
      <c r="P16" s="622"/>
      <c r="Q16" s="623"/>
      <c r="R16" s="624">
        <v>48645</v>
      </c>
      <c r="S16" s="625"/>
      <c r="T16" s="625"/>
      <c r="U16" s="625"/>
      <c r="V16" s="625"/>
      <c r="W16" s="625"/>
      <c r="X16" s="625"/>
      <c r="Y16" s="626"/>
      <c r="Z16" s="627">
        <v>0.6</v>
      </c>
      <c r="AA16" s="627"/>
      <c r="AB16" s="627"/>
      <c r="AC16" s="627"/>
      <c r="AD16" s="628">
        <v>48645</v>
      </c>
      <c r="AE16" s="628"/>
      <c r="AF16" s="628"/>
      <c r="AG16" s="628"/>
      <c r="AH16" s="628"/>
      <c r="AI16" s="628"/>
      <c r="AJ16" s="628"/>
      <c r="AK16" s="628"/>
      <c r="AL16" s="629">
        <v>1</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6393</v>
      </c>
      <c r="CS16" s="625"/>
      <c r="CT16" s="625"/>
      <c r="CU16" s="625"/>
      <c r="CV16" s="625"/>
      <c r="CW16" s="625"/>
      <c r="CX16" s="625"/>
      <c r="CY16" s="626"/>
      <c r="CZ16" s="627">
        <v>0.1</v>
      </c>
      <c r="DA16" s="627"/>
      <c r="DB16" s="627"/>
      <c r="DC16" s="627"/>
      <c r="DD16" s="633" t="s">
        <v>122</v>
      </c>
      <c r="DE16" s="625"/>
      <c r="DF16" s="625"/>
      <c r="DG16" s="625"/>
      <c r="DH16" s="625"/>
      <c r="DI16" s="625"/>
      <c r="DJ16" s="625"/>
      <c r="DK16" s="625"/>
      <c r="DL16" s="625"/>
      <c r="DM16" s="625"/>
      <c r="DN16" s="625"/>
      <c r="DO16" s="625"/>
      <c r="DP16" s="626"/>
      <c r="DQ16" s="633">
        <v>6393</v>
      </c>
      <c r="DR16" s="625"/>
      <c r="DS16" s="625"/>
      <c r="DT16" s="625"/>
      <c r="DU16" s="625"/>
      <c r="DV16" s="625"/>
      <c r="DW16" s="625"/>
      <c r="DX16" s="625"/>
      <c r="DY16" s="625"/>
      <c r="DZ16" s="625"/>
      <c r="EA16" s="625"/>
      <c r="EB16" s="625"/>
      <c r="EC16" s="634"/>
    </row>
    <row r="17" spans="2:133" ht="11.25" customHeight="1" x14ac:dyDescent="0.2">
      <c r="B17" s="621" t="s">
        <v>253</v>
      </c>
      <c r="C17" s="622"/>
      <c r="D17" s="622"/>
      <c r="E17" s="622"/>
      <c r="F17" s="622"/>
      <c r="G17" s="622"/>
      <c r="H17" s="622"/>
      <c r="I17" s="622"/>
      <c r="J17" s="622"/>
      <c r="K17" s="622"/>
      <c r="L17" s="622"/>
      <c r="M17" s="622"/>
      <c r="N17" s="622"/>
      <c r="O17" s="622"/>
      <c r="P17" s="622"/>
      <c r="Q17" s="623"/>
      <c r="R17" s="624">
        <v>96457</v>
      </c>
      <c r="S17" s="625"/>
      <c r="T17" s="625"/>
      <c r="U17" s="625"/>
      <c r="V17" s="625"/>
      <c r="W17" s="625"/>
      <c r="X17" s="625"/>
      <c r="Y17" s="626"/>
      <c r="Z17" s="627">
        <v>1.2</v>
      </c>
      <c r="AA17" s="627"/>
      <c r="AB17" s="627"/>
      <c r="AC17" s="627"/>
      <c r="AD17" s="628">
        <v>96457</v>
      </c>
      <c r="AE17" s="628"/>
      <c r="AF17" s="628"/>
      <c r="AG17" s="628"/>
      <c r="AH17" s="628"/>
      <c r="AI17" s="628"/>
      <c r="AJ17" s="628"/>
      <c r="AK17" s="628"/>
      <c r="AL17" s="629">
        <v>2</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656922</v>
      </c>
      <c r="CS17" s="625"/>
      <c r="CT17" s="625"/>
      <c r="CU17" s="625"/>
      <c r="CV17" s="625"/>
      <c r="CW17" s="625"/>
      <c r="CX17" s="625"/>
      <c r="CY17" s="626"/>
      <c r="CZ17" s="627">
        <v>8.5</v>
      </c>
      <c r="DA17" s="627"/>
      <c r="DB17" s="627"/>
      <c r="DC17" s="627"/>
      <c r="DD17" s="633" t="s">
        <v>122</v>
      </c>
      <c r="DE17" s="625"/>
      <c r="DF17" s="625"/>
      <c r="DG17" s="625"/>
      <c r="DH17" s="625"/>
      <c r="DI17" s="625"/>
      <c r="DJ17" s="625"/>
      <c r="DK17" s="625"/>
      <c r="DL17" s="625"/>
      <c r="DM17" s="625"/>
      <c r="DN17" s="625"/>
      <c r="DO17" s="625"/>
      <c r="DP17" s="626"/>
      <c r="DQ17" s="633">
        <v>656922</v>
      </c>
      <c r="DR17" s="625"/>
      <c r="DS17" s="625"/>
      <c r="DT17" s="625"/>
      <c r="DU17" s="625"/>
      <c r="DV17" s="625"/>
      <c r="DW17" s="625"/>
      <c r="DX17" s="625"/>
      <c r="DY17" s="625"/>
      <c r="DZ17" s="625"/>
      <c r="EA17" s="625"/>
      <c r="EB17" s="625"/>
      <c r="EC17" s="634"/>
    </row>
    <row r="18" spans="2:133" ht="11.25" customHeight="1" x14ac:dyDescent="0.2">
      <c r="B18" s="621" t="s">
        <v>256</v>
      </c>
      <c r="C18" s="622"/>
      <c r="D18" s="622"/>
      <c r="E18" s="622"/>
      <c r="F18" s="622"/>
      <c r="G18" s="622"/>
      <c r="H18" s="622"/>
      <c r="I18" s="622"/>
      <c r="J18" s="622"/>
      <c r="K18" s="622"/>
      <c r="L18" s="622"/>
      <c r="M18" s="622"/>
      <c r="N18" s="622"/>
      <c r="O18" s="622"/>
      <c r="P18" s="622"/>
      <c r="Q18" s="623"/>
      <c r="R18" s="624">
        <v>15770</v>
      </c>
      <c r="S18" s="625"/>
      <c r="T18" s="625"/>
      <c r="U18" s="625"/>
      <c r="V18" s="625"/>
      <c r="W18" s="625"/>
      <c r="X18" s="625"/>
      <c r="Y18" s="626"/>
      <c r="Z18" s="627">
        <v>0.2</v>
      </c>
      <c r="AA18" s="627"/>
      <c r="AB18" s="627"/>
      <c r="AC18" s="627"/>
      <c r="AD18" s="628">
        <v>15770</v>
      </c>
      <c r="AE18" s="628"/>
      <c r="AF18" s="628"/>
      <c r="AG18" s="628"/>
      <c r="AH18" s="628"/>
      <c r="AI18" s="628"/>
      <c r="AJ18" s="628"/>
      <c r="AK18" s="628"/>
      <c r="AL18" s="629">
        <v>0.3</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
      <c r="B19" s="621" t="s">
        <v>259</v>
      </c>
      <c r="C19" s="622"/>
      <c r="D19" s="622"/>
      <c r="E19" s="622"/>
      <c r="F19" s="622"/>
      <c r="G19" s="622"/>
      <c r="H19" s="622"/>
      <c r="I19" s="622"/>
      <c r="J19" s="622"/>
      <c r="K19" s="622"/>
      <c r="L19" s="622"/>
      <c r="M19" s="622"/>
      <c r="N19" s="622"/>
      <c r="O19" s="622"/>
      <c r="P19" s="622"/>
      <c r="Q19" s="623"/>
      <c r="R19" s="624">
        <v>77878</v>
      </c>
      <c r="S19" s="625"/>
      <c r="T19" s="625"/>
      <c r="U19" s="625"/>
      <c r="V19" s="625"/>
      <c r="W19" s="625"/>
      <c r="X19" s="625"/>
      <c r="Y19" s="626"/>
      <c r="Z19" s="627">
        <v>0.9</v>
      </c>
      <c r="AA19" s="627"/>
      <c r="AB19" s="627"/>
      <c r="AC19" s="627"/>
      <c r="AD19" s="628">
        <v>77878</v>
      </c>
      <c r="AE19" s="628"/>
      <c r="AF19" s="628"/>
      <c r="AG19" s="628"/>
      <c r="AH19" s="628"/>
      <c r="AI19" s="628"/>
      <c r="AJ19" s="628"/>
      <c r="AK19" s="628"/>
      <c r="AL19" s="629">
        <v>1.6</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t="s">
        <v>122</v>
      </c>
      <c r="BH19" s="625"/>
      <c r="BI19" s="625"/>
      <c r="BJ19" s="625"/>
      <c r="BK19" s="625"/>
      <c r="BL19" s="625"/>
      <c r="BM19" s="625"/>
      <c r="BN19" s="626"/>
      <c r="BO19" s="627" t="s">
        <v>122</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
      <c r="B20" s="637" t="s">
        <v>262</v>
      </c>
      <c r="C20" s="638"/>
      <c r="D20" s="638"/>
      <c r="E20" s="638"/>
      <c r="F20" s="638"/>
      <c r="G20" s="638"/>
      <c r="H20" s="638"/>
      <c r="I20" s="638"/>
      <c r="J20" s="638"/>
      <c r="K20" s="638"/>
      <c r="L20" s="638"/>
      <c r="M20" s="638"/>
      <c r="N20" s="638"/>
      <c r="O20" s="638"/>
      <c r="P20" s="638"/>
      <c r="Q20" s="639"/>
      <c r="R20" s="624">
        <v>2809</v>
      </c>
      <c r="S20" s="625"/>
      <c r="T20" s="625"/>
      <c r="U20" s="625"/>
      <c r="V20" s="625"/>
      <c r="W20" s="625"/>
      <c r="X20" s="625"/>
      <c r="Y20" s="626"/>
      <c r="Z20" s="627">
        <v>0</v>
      </c>
      <c r="AA20" s="627"/>
      <c r="AB20" s="627"/>
      <c r="AC20" s="627"/>
      <c r="AD20" s="628">
        <v>2809</v>
      </c>
      <c r="AE20" s="628"/>
      <c r="AF20" s="628"/>
      <c r="AG20" s="628"/>
      <c r="AH20" s="628"/>
      <c r="AI20" s="628"/>
      <c r="AJ20" s="628"/>
      <c r="AK20" s="628"/>
      <c r="AL20" s="629">
        <v>0.1</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t="s">
        <v>122</v>
      </c>
      <c r="BH20" s="625"/>
      <c r="BI20" s="625"/>
      <c r="BJ20" s="625"/>
      <c r="BK20" s="625"/>
      <c r="BL20" s="625"/>
      <c r="BM20" s="625"/>
      <c r="BN20" s="626"/>
      <c r="BO20" s="627" t="s">
        <v>122</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7766158</v>
      </c>
      <c r="CS20" s="625"/>
      <c r="CT20" s="625"/>
      <c r="CU20" s="625"/>
      <c r="CV20" s="625"/>
      <c r="CW20" s="625"/>
      <c r="CX20" s="625"/>
      <c r="CY20" s="626"/>
      <c r="CZ20" s="627">
        <v>100</v>
      </c>
      <c r="DA20" s="627"/>
      <c r="DB20" s="627"/>
      <c r="DC20" s="627"/>
      <c r="DD20" s="633">
        <v>682281</v>
      </c>
      <c r="DE20" s="625"/>
      <c r="DF20" s="625"/>
      <c r="DG20" s="625"/>
      <c r="DH20" s="625"/>
      <c r="DI20" s="625"/>
      <c r="DJ20" s="625"/>
      <c r="DK20" s="625"/>
      <c r="DL20" s="625"/>
      <c r="DM20" s="625"/>
      <c r="DN20" s="625"/>
      <c r="DO20" s="625"/>
      <c r="DP20" s="626"/>
      <c r="DQ20" s="633">
        <v>5671016</v>
      </c>
      <c r="DR20" s="625"/>
      <c r="DS20" s="625"/>
      <c r="DT20" s="625"/>
      <c r="DU20" s="625"/>
      <c r="DV20" s="625"/>
      <c r="DW20" s="625"/>
      <c r="DX20" s="625"/>
      <c r="DY20" s="625"/>
      <c r="DZ20" s="625"/>
      <c r="EA20" s="625"/>
      <c r="EB20" s="625"/>
      <c r="EC20" s="634"/>
    </row>
    <row r="21" spans="2:133" ht="11.25" customHeight="1" x14ac:dyDescent="0.2">
      <c r="B21" s="621" t="s">
        <v>265</v>
      </c>
      <c r="C21" s="622"/>
      <c r="D21" s="622"/>
      <c r="E21" s="622"/>
      <c r="F21" s="622"/>
      <c r="G21" s="622"/>
      <c r="H21" s="622"/>
      <c r="I21" s="622"/>
      <c r="J21" s="622"/>
      <c r="K21" s="622"/>
      <c r="L21" s="622"/>
      <c r="M21" s="622"/>
      <c r="N21" s="622"/>
      <c r="O21" s="622"/>
      <c r="P21" s="622"/>
      <c r="Q21" s="623"/>
      <c r="R21" s="624">
        <v>1173136</v>
      </c>
      <c r="S21" s="625"/>
      <c r="T21" s="625"/>
      <c r="U21" s="625"/>
      <c r="V21" s="625"/>
      <c r="W21" s="625"/>
      <c r="X21" s="625"/>
      <c r="Y21" s="626"/>
      <c r="Z21" s="627">
        <v>14.2</v>
      </c>
      <c r="AA21" s="627"/>
      <c r="AB21" s="627"/>
      <c r="AC21" s="627"/>
      <c r="AD21" s="628">
        <v>1107831</v>
      </c>
      <c r="AE21" s="628"/>
      <c r="AF21" s="628"/>
      <c r="AG21" s="628"/>
      <c r="AH21" s="628"/>
      <c r="AI21" s="628"/>
      <c r="AJ21" s="628"/>
      <c r="AK21" s="628"/>
      <c r="AL21" s="629">
        <v>22.4</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
      <c r="B22" s="621" t="s">
        <v>267</v>
      </c>
      <c r="C22" s="622"/>
      <c r="D22" s="622"/>
      <c r="E22" s="622"/>
      <c r="F22" s="622"/>
      <c r="G22" s="622"/>
      <c r="H22" s="622"/>
      <c r="I22" s="622"/>
      <c r="J22" s="622"/>
      <c r="K22" s="622"/>
      <c r="L22" s="622"/>
      <c r="M22" s="622"/>
      <c r="N22" s="622"/>
      <c r="O22" s="622"/>
      <c r="P22" s="622"/>
      <c r="Q22" s="623"/>
      <c r="R22" s="624">
        <v>1107831</v>
      </c>
      <c r="S22" s="625"/>
      <c r="T22" s="625"/>
      <c r="U22" s="625"/>
      <c r="V22" s="625"/>
      <c r="W22" s="625"/>
      <c r="X22" s="625"/>
      <c r="Y22" s="626"/>
      <c r="Z22" s="627">
        <v>13.4</v>
      </c>
      <c r="AA22" s="627"/>
      <c r="AB22" s="627"/>
      <c r="AC22" s="627"/>
      <c r="AD22" s="628">
        <v>1107831</v>
      </c>
      <c r="AE22" s="628"/>
      <c r="AF22" s="628"/>
      <c r="AG22" s="628"/>
      <c r="AH22" s="628"/>
      <c r="AI22" s="628"/>
      <c r="AJ22" s="628"/>
      <c r="AK22" s="628"/>
      <c r="AL22" s="629">
        <v>22.4</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1" t="s">
        <v>270</v>
      </c>
      <c r="C23" s="622"/>
      <c r="D23" s="622"/>
      <c r="E23" s="622"/>
      <c r="F23" s="622"/>
      <c r="G23" s="622"/>
      <c r="H23" s="622"/>
      <c r="I23" s="622"/>
      <c r="J23" s="622"/>
      <c r="K23" s="622"/>
      <c r="L23" s="622"/>
      <c r="M23" s="622"/>
      <c r="N23" s="622"/>
      <c r="O23" s="622"/>
      <c r="P23" s="622"/>
      <c r="Q23" s="623"/>
      <c r="R23" s="624">
        <v>65291</v>
      </c>
      <c r="S23" s="625"/>
      <c r="T23" s="625"/>
      <c r="U23" s="625"/>
      <c r="V23" s="625"/>
      <c r="W23" s="625"/>
      <c r="X23" s="625"/>
      <c r="Y23" s="626"/>
      <c r="Z23" s="627">
        <v>0.8</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2">
      <c r="B24" s="621" t="s">
        <v>277</v>
      </c>
      <c r="C24" s="622"/>
      <c r="D24" s="622"/>
      <c r="E24" s="622"/>
      <c r="F24" s="622"/>
      <c r="G24" s="622"/>
      <c r="H24" s="622"/>
      <c r="I24" s="622"/>
      <c r="J24" s="622"/>
      <c r="K24" s="622"/>
      <c r="L24" s="622"/>
      <c r="M24" s="622"/>
      <c r="N24" s="622"/>
      <c r="O24" s="622"/>
      <c r="P24" s="622"/>
      <c r="Q24" s="623"/>
      <c r="R24" s="624">
        <v>14</v>
      </c>
      <c r="S24" s="625"/>
      <c r="T24" s="625"/>
      <c r="U24" s="625"/>
      <c r="V24" s="625"/>
      <c r="W24" s="625"/>
      <c r="X24" s="625"/>
      <c r="Y24" s="626"/>
      <c r="Z24" s="627">
        <v>0</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3394004</v>
      </c>
      <c r="CS24" s="614"/>
      <c r="CT24" s="614"/>
      <c r="CU24" s="614"/>
      <c r="CV24" s="614"/>
      <c r="CW24" s="614"/>
      <c r="CX24" s="614"/>
      <c r="CY24" s="615"/>
      <c r="CZ24" s="618">
        <v>43.7</v>
      </c>
      <c r="DA24" s="619"/>
      <c r="DB24" s="619"/>
      <c r="DC24" s="635"/>
      <c r="DD24" s="658">
        <v>2330048</v>
      </c>
      <c r="DE24" s="614"/>
      <c r="DF24" s="614"/>
      <c r="DG24" s="614"/>
      <c r="DH24" s="614"/>
      <c r="DI24" s="614"/>
      <c r="DJ24" s="614"/>
      <c r="DK24" s="615"/>
      <c r="DL24" s="658">
        <v>2076473</v>
      </c>
      <c r="DM24" s="614"/>
      <c r="DN24" s="614"/>
      <c r="DO24" s="614"/>
      <c r="DP24" s="614"/>
      <c r="DQ24" s="614"/>
      <c r="DR24" s="614"/>
      <c r="DS24" s="614"/>
      <c r="DT24" s="614"/>
      <c r="DU24" s="614"/>
      <c r="DV24" s="615"/>
      <c r="DW24" s="618">
        <v>41.8</v>
      </c>
      <c r="DX24" s="619"/>
      <c r="DY24" s="619"/>
      <c r="DZ24" s="619"/>
      <c r="EA24" s="619"/>
      <c r="EB24" s="619"/>
      <c r="EC24" s="620"/>
    </row>
    <row r="25" spans="2:133" ht="11.25" customHeight="1" x14ac:dyDescent="0.2">
      <c r="B25" s="621" t="s">
        <v>280</v>
      </c>
      <c r="C25" s="622"/>
      <c r="D25" s="622"/>
      <c r="E25" s="622"/>
      <c r="F25" s="622"/>
      <c r="G25" s="622"/>
      <c r="H25" s="622"/>
      <c r="I25" s="622"/>
      <c r="J25" s="622"/>
      <c r="K25" s="622"/>
      <c r="L25" s="622"/>
      <c r="M25" s="622"/>
      <c r="N25" s="622"/>
      <c r="O25" s="622"/>
      <c r="P25" s="622"/>
      <c r="Q25" s="623"/>
      <c r="R25" s="624">
        <v>4987185</v>
      </c>
      <c r="S25" s="625"/>
      <c r="T25" s="625"/>
      <c r="U25" s="625"/>
      <c r="V25" s="625"/>
      <c r="W25" s="625"/>
      <c r="X25" s="625"/>
      <c r="Y25" s="626"/>
      <c r="Z25" s="627">
        <v>60.4</v>
      </c>
      <c r="AA25" s="627"/>
      <c r="AB25" s="627"/>
      <c r="AC25" s="627"/>
      <c r="AD25" s="628">
        <v>4921880</v>
      </c>
      <c r="AE25" s="628"/>
      <c r="AF25" s="628"/>
      <c r="AG25" s="628"/>
      <c r="AH25" s="628"/>
      <c r="AI25" s="628"/>
      <c r="AJ25" s="628"/>
      <c r="AK25" s="628"/>
      <c r="AL25" s="629">
        <v>99.5</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1218732</v>
      </c>
      <c r="CS25" s="654"/>
      <c r="CT25" s="654"/>
      <c r="CU25" s="654"/>
      <c r="CV25" s="654"/>
      <c r="CW25" s="654"/>
      <c r="CX25" s="654"/>
      <c r="CY25" s="655"/>
      <c r="CZ25" s="629">
        <v>15.7</v>
      </c>
      <c r="DA25" s="656"/>
      <c r="DB25" s="656"/>
      <c r="DC25" s="659"/>
      <c r="DD25" s="633">
        <v>1137605</v>
      </c>
      <c r="DE25" s="654"/>
      <c r="DF25" s="654"/>
      <c r="DG25" s="654"/>
      <c r="DH25" s="654"/>
      <c r="DI25" s="654"/>
      <c r="DJ25" s="654"/>
      <c r="DK25" s="655"/>
      <c r="DL25" s="633">
        <v>1096106</v>
      </c>
      <c r="DM25" s="654"/>
      <c r="DN25" s="654"/>
      <c r="DO25" s="654"/>
      <c r="DP25" s="654"/>
      <c r="DQ25" s="654"/>
      <c r="DR25" s="654"/>
      <c r="DS25" s="654"/>
      <c r="DT25" s="654"/>
      <c r="DU25" s="654"/>
      <c r="DV25" s="655"/>
      <c r="DW25" s="629">
        <v>22.1</v>
      </c>
      <c r="DX25" s="656"/>
      <c r="DY25" s="656"/>
      <c r="DZ25" s="656"/>
      <c r="EA25" s="656"/>
      <c r="EB25" s="656"/>
      <c r="EC25" s="657"/>
    </row>
    <row r="26" spans="2:133" ht="11.25" customHeight="1" x14ac:dyDescent="0.2">
      <c r="B26" s="621" t="s">
        <v>283</v>
      </c>
      <c r="C26" s="622"/>
      <c r="D26" s="622"/>
      <c r="E26" s="622"/>
      <c r="F26" s="622"/>
      <c r="G26" s="622"/>
      <c r="H26" s="622"/>
      <c r="I26" s="622"/>
      <c r="J26" s="622"/>
      <c r="K26" s="622"/>
      <c r="L26" s="622"/>
      <c r="M26" s="622"/>
      <c r="N26" s="622"/>
      <c r="O26" s="622"/>
      <c r="P26" s="622"/>
      <c r="Q26" s="623"/>
      <c r="R26" s="624">
        <v>2845</v>
      </c>
      <c r="S26" s="625"/>
      <c r="T26" s="625"/>
      <c r="U26" s="625"/>
      <c r="V26" s="625"/>
      <c r="W26" s="625"/>
      <c r="X26" s="625"/>
      <c r="Y26" s="626"/>
      <c r="Z26" s="627">
        <v>0</v>
      </c>
      <c r="AA26" s="627"/>
      <c r="AB26" s="627"/>
      <c r="AC26" s="627"/>
      <c r="AD26" s="628">
        <v>2845</v>
      </c>
      <c r="AE26" s="628"/>
      <c r="AF26" s="628"/>
      <c r="AG26" s="628"/>
      <c r="AH26" s="628"/>
      <c r="AI26" s="628"/>
      <c r="AJ26" s="628"/>
      <c r="AK26" s="628"/>
      <c r="AL26" s="629">
        <v>0.1</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735125</v>
      </c>
      <c r="CS26" s="625"/>
      <c r="CT26" s="625"/>
      <c r="CU26" s="625"/>
      <c r="CV26" s="625"/>
      <c r="CW26" s="625"/>
      <c r="CX26" s="625"/>
      <c r="CY26" s="626"/>
      <c r="CZ26" s="629">
        <v>9.5</v>
      </c>
      <c r="DA26" s="656"/>
      <c r="DB26" s="656"/>
      <c r="DC26" s="659"/>
      <c r="DD26" s="633">
        <v>686696</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6"/>
      <c r="DY26" s="656"/>
      <c r="DZ26" s="656"/>
      <c r="EA26" s="656"/>
      <c r="EB26" s="656"/>
      <c r="EC26" s="657"/>
    </row>
    <row r="27" spans="2:133" ht="11.25" customHeight="1" x14ac:dyDescent="0.2">
      <c r="B27" s="621" t="s">
        <v>286</v>
      </c>
      <c r="C27" s="622"/>
      <c r="D27" s="622"/>
      <c r="E27" s="622"/>
      <c r="F27" s="622"/>
      <c r="G27" s="622"/>
      <c r="H27" s="622"/>
      <c r="I27" s="622"/>
      <c r="J27" s="622"/>
      <c r="K27" s="622"/>
      <c r="L27" s="622"/>
      <c r="M27" s="622"/>
      <c r="N27" s="622"/>
      <c r="O27" s="622"/>
      <c r="P27" s="622"/>
      <c r="Q27" s="623"/>
      <c r="R27" s="624">
        <v>17353</v>
      </c>
      <c r="S27" s="625"/>
      <c r="T27" s="625"/>
      <c r="U27" s="625"/>
      <c r="V27" s="625"/>
      <c r="W27" s="625"/>
      <c r="X27" s="625"/>
      <c r="Y27" s="626"/>
      <c r="Z27" s="627">
        <v>0.2</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3012950</v>
      </c>
      <c r="BH27" s="625"/>
      <c r="BI27" s="625"/>
      <c r="BJ27" s="625"/>
      <c r="BK27" s="625"/>
      <c r="BL27" s="625"/>
      <c r="BM27" s="625"/>
      <c r="BN27" s="626"/>
      <c r="BO27" s="627">
        <v>100</v>
      </c>
      <c r="BP27" s="627"/>
      <c r="BQ27" s="627"/>
      <c r="BR27" s="627"/>
      <c r="BS27" s="628">
        <v>58232</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1518350</v>
      </c>
      <c r="CS27" s="654"/>
      <c r="CT27" s="654"/>
      <c r="CU27" s="654"/>
      <c r="CV27" s="654"/>
      <c r="CW27" s="654"/>
      <c r="CX27" s="654"/>
      <c r="CY27" s="655"/>
      <c r="CZ27" s="629">
        <v>19.600000000000001</v>
      </c>
      <c r="DA27" s="656"/>
      <c r="DB27" s="656"/>
      <c r="DC27" s="659"/>
      <c r="DD27" s="633">
        <v>535521</v>
      </c>
      <c r="DE27" s="654"/>
      <c r="DF27" s="654"/>
      <c r="DG27" s="654"/>
      <c r="DH27" s="654"/>
      <c r="DI27" s="654"/>
      <c r="DJ27" s="654"/>
      <c r="DK27" s="655"/>
      <c r="DL27" s="633">
        <v>323445</v>
      </c>
      <c r="DM27" s="654"/>
      <c r="DN27" s="654"/>
      <c r="DO27" s="654"/>
      <c r="DP27" s="654"/>
      <c r="DQ27" s="654"/>
      <c r="DR27" s="654"/>
      <c r="DS27" s="654"/>
      <c r="DT27" s="654"/>
      <c r="DU27" s="654"/>
      <c r="DV27" s="655"/>
      <c r="DW27" s="629">
        <v>6.5</v>
      </c>
      <c r="DX27" s="656"/>
      <c r="DY27" s="656"/>
      <c r="DZ27" s="656"/>
      <c r="EA27" s="656"/>
      <c r="EB27" s="656"/>
      <c r="EC27" s="657"/>
    </row>
    <row r="28" spans="2:133" ht="11.25" customHeight="1" x14ac:dyDescent="0.2">
      <c r="B28" s="621" t="s">
        <v>289</v>
      </c>
      <c r="C28" s="622"/>
      <c r="D28" s="622"/>
      <c r="E28" s="622"/>
      <c r="F28" s="622"/>
      <c r="G28" s="622"/>
      <c r="H28" s="622"/>
      <c r="I28" s="622"/>
      <c r="J28" s="622"/>
      <c r="K28" s="622"/>
      <c r="L28" s="622"/>
      <c r="M28" s="622"/>
      <c r="N28" s="622"/>
      <c r="O28" s="622"/>
      <c r="P28" s="622"/>
      <c r="Q28" s="623"/>
      <c r="R28" s="624">
        <v>23980</v>
      </c>
      <c r="S28" s="625"/>
      <c r="T28" s="625"/>
      <c r="U28" s="625"/>
      <c r="V28" s="625"/>
      <c r="W28" s="625"/>
      <c r="X28" s="625"/>
      <c r="Y28" s="626"/>
      <c r="Z28" s="627">
        <v>0.3</v>
      </c>
      <c r="AA28" s="627"/>
      <c r="AB28" s="627"/>
      <c r="AC28" s="627"/>
      <c r="AD28" s="628">
        <v>13084</v>
      </c>
      <c r="AE28" s="628"/>
      <c r="AF28" s="628"/>
      <c r="AG28" s="628"/>
      <c r="AH28" s="628"/>
      <c r="AI28" s="628"/>
      <c r="AJ28" s="628"/>
      <c r="AK28" s="628"/>
      <c r="AL28" s="629">
        <v>0.3</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656922</v>
      </c>
      <c r="CS28" s="625"/>
      <c r="CT28" s="625"/>
      <c r="CU28" s="625"/>
      <c r="CV28" s="625"/>
      <c r="CW28" s="625"/>
      <c r="CX28" s="625"/>
      <c r="CY28" s="626"/>
      <c r="CZ28" s="629">
        <v>8.5</v>
      </c>
      <c r="DA28" s="656"/>
      <c r="DB28" s="656"/>
      <c r="DC28" s="659"/>
      <c r="DD28" s="633">
        <v>656922</v>
      </c>
      <c r="DE28" s="625"/>
      <c r="DF28" s="625"/>
      <c r="DG28" s="625"/>
      <c r="DH28" s="625"/>
      <c r="DI28" s="625"/>
      <c r="DJ28" s="625"/>
      <c r="DK28" s="626"/>
      <c r="DL28" s="633">
        <v>656922</v>
      </c>
      <c r="DM28" s="625"/>
      <c r="DN28" s="625"/>
      <c r="DO28" s="625"/>
      <c r="DP28" s="625"/>
      <c r="DQ28" s="625"/>
      <c r="DR28" s="625"/>
      <c r="DS28" s="625"/>
      <c r="DT28" s="625"/>
      <c r="DU28" s="625"/>
      <c r="DV28" s="626"/>
      <c r="DW28" s="629">
        <v>13.2</v>
      </c>
      <c r="DX28" s="656"/>
      <c r="DY28" s="656"/>
      <c r="DZ28" s="656"/>
      <c r="EA28" s="656"/>
      <c r="EB28" s="656"/>
      <c r="EC28" s="657"/>
    </row>
    <row r="29" spans="2:133" ht="11.25" customHeight="1" x14ac:dyDescent="0.2">
      <c r="B29" s="621" t="s">
        <v>291</v>
      </c>
      <c r="C29" s="622"/>
      <c r="D29" s="622"/>
      <c r="E29" s="622"/>
      <c r="F29" s="622"/>
      <c r="G29" s="622"/>
      <c r="H29" s="622"/>
      <c r="I29" s="622"/>
      <c r="J29" s="622"/>
      <c r="K29" s="622"/>
      <c r="L29" s="622"/>
      <c r="M29" s="622"/>
      <c r="N29" s="622"/>
      <c r="O29" s="622"/>
      <c r="P29" s="622"/>
      <c r="Q29" s="623"/>
      <c r="R29" s="624">
        <v>7996</v>
      </c>
      <c r="S29" s="625"/>
      <c r="T29" s="625"/>
      <c r="U29" s="625"/>
      <c r="V29" s="625"/>
      <c r="W29" s="625"/>
      <c r="X29" s="625"/>
      <c r="Y29" s="626"/>
      <c r="Z29" s="627">
        <v>0.1</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656762</v>
      </c>
      <c r="CS29" s="654"/>
      <c r="CT29" s="654"/>
      <c r="CU29" s="654"/>
      <c r="CV29" s="654"/>
      <c r="CW29" s="654"/>
      <c r="CX29" s="654"/>
      <c r="CY29" s="655"/>
      <c r="CZ29" s="629">
        <v>8.5</v>
      </c>
      <c r="DA29" s="656"/>
      <c r="DB29" s="656"/>
      <c r="DC29" s="659"/>
      <c r="DD29" s="633">
        <v>656762</v>
      </c>
      <c r="DE29" s="654"/>
      <c r="DF29" s="654"/>
      <c r="DG29" s="654"/>
      <c r="DH29" s="654"/>
      <c r="DI29" s="654"/>
      <c r="DJ29" s="654"/>
      <c r="DK29" s="655"/>
      <c r="DL29" s="633">
        <v>656762</v>
      </c>
      <c r="DM29" s="654"/>
      <c r="DN29" s="654"/>
      <c r="DO29" s="654"/>
      <c r="DP29" s="654"/>
      <c r="DQ29" s="654"/>
      <c r="DR29" s="654"/>
      <c r="DS29" s="654"/>
      <c r="DT29" s="654"/>
      <c r="DU29" s="654"/>
      <c r="DV29" s="655"/>
      <c r="DW29" s="629">
        <v>13.2</v>
      </c>
      <c r="DX29" s="656"/>
      <c r="DY29" s="656"/>
      <c r="DZ29" s="656"/>
      <c r="EA29" s="656"/>
      <c r="EB29" s="656"/>
      <c r="EC29" s="657"/>
    </row>
    <row r="30" spans="2:133" ht="11.25" customHeight="1" x14ac:dyDescent="0.2">
      <c r="B30" s="621" t="s">
        <v>293</v>
      </c>
      <c r="C30" s="622"/>
      <c r="D30" s="622"/>
      <c r="E30" s="622"/>
      <c r="F30" s="622"/>
      <c r="G30" s="622"/>
      <c r="H30" s="622"/>
      <c r="I30" s="622"/>
      <c r="J30" s="622"/>
      <c r="K30" s="622"/>
      <c r="L30" s="622"/>
      <c r="M30" s="622"/>
      <c r="N30" s="622"/>
      <c r="O30" s="622"/>
      <c r="P30" s="622"/>
      <c r="Q30" s="623"/>
      <c r="R30" s="624">
        <v>1134893</v>
      </c>
      <c r="S30" s="625"/>
      <c r="T30" s="625"/>
      <c r="U30" s="625"/>
      <c r="V30" s="625"/>
      <c r="W30" s="625"/>
      <c r="X30" s="625"/>
      <c r="Y30" s="626"/>
      <c r="Z30" s="627">
        <v>13.8</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638792</v>
      </c>
      <c r="CS30" s="625"/>
      <c r="CT30" s="625"/>
      <c r="CU30" s="625"/>
      <c r="CV30" s="625"/>
      <c r="CW30" s="625"/>
      <c r="CX30" s="625"/>
      <c r="CY30" s="626"/>
      <c r="CZ30" s="629">
        <v>8.1999999999999993</v>
      </c>
      <c r="DA30" s="656"/>
      <c r="DB30" s="656"/>
      <c r="DC30" s="659"/>
      <c r="DD30" s="633">
        <v>638792</v>
      </c>
      <c r="DE30" s="625"/>
      <c r="DF30" s="625"/>
      <c r="DG30" s="625"/>
      <c r="DH30" s="625"/>
      <c r="DI30" s="625"/>
      <c r="DJ30" s="625"/>
      <c r="DK30" s="626"/>
      <c r="DL30" s="633">
        <v>638792</v>
      </c>
      <c r="DM30" s="625"/>
      <c r="DN30" s="625"/>
      <c r="DO30" s="625"/>
      <c r="DP30" s="625"/>
      <c r="DQ30" s="625"/>
      <c r="DR30" s="625"/>
      <c r="DS30" s="625"/>
      <c r="DT30" s="625"/>
      <c r="DU30" s="625"/>
      <c r="DV30" s="626"/>
      <c r="DW30" s="629">
        <v>12.9</v>
      </c>
      <c r="DX30" s="656"/>
      <c r="DY30" s="656"/>
      <c r="DZ30" s="656"/>
      <c r="EA30" s="656"/>
      <c r="EB30" s="656"/>
      <c r="EC30" s="657"/>
    </row>
    <row r="31" spans="2:133" ht="11.25" customHeight="1" x14ac:dyDescent="0.2">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2" t="s">
        <v>298</v>
      </c>
      <c r="AQ31" s="673"/>
      <c r="AR31" s="673"/>
      <c r="AS31" s="673"/>
      <c r="AT31" s="678" t="s">
        <v>299</v>
      </c>
      <c r="AU31" s="200"/>
      <c r="AV31" s="200"/>
      <c r="AW31" s="200"/>
      <c r="AX31" s="610" t="s">
        <v>177</v>
      </c>
      <c r="AY31" s="611"/>
      <c r="AZ31" s="611"/>
      <c r="BA31" s="611"/>
      <c r="BB31" s="611"/>
      <c r="BC31" s="611"/>
      <c r="BD31" s="611"/>
      <c r="BE31" s="611"/>
      <c r="BF31" s="612"/>
      <c r="BG31" s="671">
        <v>99.4</v>
      </c>
      <c r="BH31" s="668"/>
      <c r="BI31" s="668"/>
      <c r="BJ31" s="668"/>
      <c r="BK31" s="668"/>
      <c r="BL31" s="668"/>
      <c r="BM31" s="619">
        <v>98.3</v>
      </c>
      <c r="BN31" s="668"/>
      <c r="BO31" s="668"/>
      <c r="BP31" s="668"/>
      <c r="BQ31" s="669"/>
      <c r="BR31" s="671">
        <v>99.5</v>
      </c>
      <c r="BS31" s="668"/>
      <c r="BT31" s="668"/>
      <c r="BU31" s="668"/>
      <c r="BV31" s="668"/>
      <c r="BW31" s="668"/>
      <c r="BX31" s="619">
        <v>98.4</v>
      </c>
      <c r="BY31" s="668"/>
      <c r="BZ31" s="668"/>
      <c r="CA31" s="668"/>
      <c r="CB31" s="669"/>
      <c r="CD31" s="664"/>
      <c r="CE31" s="665"/>
      <c r="CF31" s="621" t="s">
        <v>300</v>
      </c>
      <c r="CG31" s="622"/>
      <c r="CH31" s="622"/>
      <c r="CI31" s="622"/>
      <c r="CJ31" s="622"/>
      <c r="CK31" s="622"/>
      <c r="CL31" s="622"/>
      <c r="CM31" s="622"/>
      <c r="CN31" s="622"/>
      <c r="CO31" s="622"/>
      <c r="CP31" s="622"/>
      <c r="CQ31" s="623"/>
      <c r="CR31" s="624">
        <v>17970</v>
      </c>
      <c r="CS31" s="654"/>
      <c r="CT31" s="654"/>
      <c r="CU31" s="654"/>
      <c r="CV31" s="654"/>
      <c r="CW31" s="654"/>
      <c r="CX31" s="654"/>
      <c r="CY31" s="655"/>
      <c r="CZ31" s="629">
        <v>0.2</v>
      </c>
      <c r="DA31" s="656"/>
      <c r="DB31" s="656"/>
      <c r="DC31" s="659"/>
      <c r="DD31" s="633">
        <v>17970</v>
      </c>
      <c r="DE31" s="654"/>
      <c r="DF31" s="654"/>
      <c r="DG31" s="654"/>
      <c r="DH31" s="654"/>
      <c r="DI31" s="654"/>
      <c r="DJ31" s="654"/>
      <c r="DK31" s="655"/>
      <c r="DL31" s="633">
        <v>17970</v>
      </c>
      <c r="DM31" s="654"/>
      <c r="DN31" s="654"/>
      <c r="DO31" s="654"/>
      <c r="DP31" s="654"/>
      <c r="DQ31" s="654"/>
      <c r="DR31" s="654"/>
      <c r="DS31" s="654"/>
      <c r="DT31" s="654"/>
      <c r="DU31" s="654"/>
      <c r="DV31" s="655"/>
      <c r="DW31" s="629">
        <v>0.4</v>
      </c>
      <c r="DX31" s="656"/>
      <c r="DY31" s="656"/>
      <c r="DZ31" s="656"/>
      <c r="EA31" s="656"/>
      <c r="EB31" s="656"/>
      <c r="EC31" s="657"/>
    </row>
    <row r="32" spans="2:133" ht="11.25" customHeight="1" x14ac:dyDescent="0.2">
      <c r="B32" s="621" t="s">
        <v>301</v>
      </c>
      <c r="C32" s="622"/>
      <c r="D32" s="622"/>
      <c r="E32" s="622"/>
      <c r="F32" s="622"/>
      <c r="G32" s="622"/>
      <c r="H32" s="622"/>
      <c r="I32" s="622"/>
      <c r="J32" s="622"/>
      <c r="K32" s="622"/>
      <c r="L32" s="622"/>
      <c r="M32" s="622"/>
      <c r="N32" s="622"/>
      <c r="O32" s="622"/>
      <c r="P32" s="622"/>
      <c r="Q32" s="623"/>
      <c r="R32" s="624">
        <v>491339</v>
      </c>
      <c r="S32" s="625"/>
      <c r="T32" s="625"/>
      <c r="U32" s="625"/>
      <c r="V32" s="625"/>
      <c r="W32" s="625"/>
      <c r="X32" s="625"/>
      <c r="Y32" s="626"/>
      <c r="Z32" s="627">
        <v>6</v>
      </c>
      <c r="AA32" s="627"/>
      <c r="AB32" s="627"/>
      <c r="AC32" s="627"/>
      <c r="AD32" s="628" t="s">
        <v>122</v>
      </c>
      <c r="AE32" s="628"/>
      <c r="AF32" s="628"/>
      <c r="AG32" s="628"/>
      <c r="AH32" s="628"/>
      <c r="AI32" s="628"/>
      <c r="AJ32" s="628"/>
      <c r="AK32" s="628"/>
      <c r="AL32" s="629" t="s">
        <v>122</v>
      </c>
      <c r="AM32" s="630"/>
      <c r="AN32" s="630"/>
      <c r="AO32" s="631"/>
      <c r="AP32" s="674"/>
      <c r="AQ32" s="675"/>
      <c r="AR32" s="675"/>
      <c r="AS32" s="675"/>
      <c r="AT32" s="679"/>
      <c r="AU32" s="196" t="s">
        <v>302</v>
      </c>
      <c r="AX32" s="621" t="s">
        <v>303</v>
      </c>
      <c r="AY32" s="622"/>
      <c r="AZ32" s="622"/>
      <c r="BA32" s="622"/>
      <c r="BB32" s="622"/>
      <c r="BC32" s="622"/>
      <c r="BD32" s="622"/>
      <c r="BE32" s="622"/>
      <c r="BF32" s="623"/>
      <c r="BG32" s="681">
        <v>99.1</v>
      </c>
      <c r="BH32" s="654"/>
      <c r="BI32" s="654"/>
      <c r="BJ32" s="654"/>
      <c r="BK32" s="654"/>
      <c r="BL32" s="654"/>
      <c r="BM32" s="630">
        <v>97.6</v>
      </c>
      <c r="BN32" s="654"/>
      <c r="BO32" s="654"/>
      <c r="BP32" s="654"/>
      <c r="BQ32" s="670"/>
      <c r="BR32" s="681">
        <v>99.2</v>
      </c>
      <c r="BS32" s="654"/>
      <c r="BT32" s="654"/>
      <c r="BU32" s="654"/>
      <c r="BV32" s="654"/>
      <c r="BW32" s="654"/>
      <c r="BX32" s="630">
        <v>97.8</v>
      </c>
      <c r="BY32" s="654"/>
      <c r="BZ32" s="654"/>
      <c r="CA32" s="654"/>
      <c r="CB32" s="670"/>
      <c r="CD32" s="666"/>
      <c r="CE32" s="667"/>
      <c r="CF32" s="621" t="s">
        <v>304</v>
      </c>
      <c r="CG32" s="622"/>
      <c r="CH32" s="622"/>
      <c r="CI32" s="622"/>
      <c r="CJ32" s="622"/>
      <c r="CK32" s="622"/>
      <c r="CL32" s="622"/>
      <c r="CM32" s="622"/>
      <c r="CN32" s="622"/>
      <c r="CO32" s="622"/>
      <c r="CP32" s="622"/>
      <c r="CQ32" s="623"/>
      <c r="CR32" s="624">
        <v>160</v>
      </c>
      <c r="CS32" s="625"/>
      <c r="CT32" s="625"/>
      <c r="CU32" s="625"/>
      <c r="CV32" s="625"/>
      <c r="CW32" s="625"/>
      <c r="CX32" s="625"/>
      <c r="CY32" s="626"/>
      <c r="CZ32" s="629">
        <v>0</v>
      </c>
      <c r="DA32" s="656"/>
      <c r="DB32" s="656"/>
      <c r="DC32" s="659"/>
      <c r="DD32" s="633">
        <v>160</v>
      </c>
      <c r="DE32" s="625"/>
      <c r="DF32" s="625"/>
      <c r="DG32" s="625"/>
      <c r="DH32" s="625"/>
      <c r="DI32" s="625"/>
      <c r="DJ32" s="625"/>
      <c r="DK32" s="626"/>
      <c r="DL32" s="633">
        <v>160</v>
      </c>
      <c r="DM32" s="625"/>
      <c r="DN32" s="625"/>
      <c r="DO32" s="625"/>
      <c r="DP32" s="625"/>
      <c r="DQ32" s="625"/>
      <c r="DR32" s="625"/>
      <c r="DS32" s="625"/>
      <c r="DT32" s="625"/>
      <c r="DU32" s="625"/>
      <c r="DV32" s="626"/>
      <c r="DW32" s="629">
        <v>0</v>
      </c>
      <c r="DX32" s="656"/>
      <c r="DY32" s="656"/>
      <c r="DZ32" s="656"/>
      <c r="EA32" s="656"/>
      <c r="EB32" s="656"/>
      <c r="EC32" s="657"/>
    </row>
    <row r="33" spans="2:133" ht="11.25" customHeight="1" x14ac:dyDescent="0.2">
      <c r="B33" s="621" t="s">
        <v>305</v>
      </c>
      <c r="C33" s="622"/>
      <c r="D33" s="622"/>
      <c r="E33" s="622"/>
      <c r="F33" s="622"/>
      <c r="G33" s="622"/>
      <c r="H33" s="622"/>
      <c r="I33" s="622"/>
      <c r="J33" s="622"/>
      <c r="K33" s="622"/>
      <c r="L33" s="622"/>
      <c r="M33" s="622"/>
      <c r="N33" s="622"/>
      <c r="O33" s="622"/>
      <c r="P33" s="622"/>
      <c r="Q33" s="623"/>
      <c r="R33" s="624">
        <v>9803</v>
      </c>
      <c r="S33" s="625"/>
      <c r="T33" s="625"/>
      <c r="U33" s="625"/>
      <c r="V33" s="625"/>
      <c r="W33" s="625"/>
      <c r="X33" s="625"/>
      <c r="Y33" s="626"/>
      <c r="Z33" s="627">
        <v>0.1</v>
      </c>
      <c r="AA33" s="627"/>
      <c r="AB33" s="627"/>
      <c r="AC33" s="627"/>
      <c r="AD33" s="628">
        <v>6188</v>
      </c>
      <c r="AE33" s="628"/>
      <c r="AF33" s="628"/>
      <c r="AG33" s="628"/>
      <c r="AH33" s="628"/>
      <c r="AI33" s="628"/>
      <c r="AJ33" s="628"/>
      <c r="AK33" s="628"/>
      <c r="AL33" s="629">
        <v>0.1</v>
      </c>
      <c r="AM33" s="630"/>
      <c r="AN33" s="630"/>
      <c r="AO33" s="631"/>
      <c r="AP33" s="676"/>
      <c r="AQ33" s="677"/>
      <c r="AR33" s="677"/>
      <c r="AS33" s="677"/>
      <c r="AT33" s="680"/>
      <c r="AU33" s="201"/>
      <c r="AV33" s="201"/>
      <c r="AW33" s="201"/>
      <c r="AX33" s="645" t="s">
        <v>306</v>
      </c>
      <c r="AY33" s="646"/>
      <c r="AZ33" s="646"/>
      <c r="BA33" s="646"/>
      <c r="BB33" s="646"/>
      <c r="BC33" s="646"/>
      <c r="BD33" s="646"/>
      <c r="BE33" s="646"/>
      <c r="BF33" s="647"/>
      <c r="BG33" s="682">
        <v>99.6</v>
      </c>
      <c r="BH33" s="683"/>
      <c r="BI33" s="683"/>
      <c r="BJ33" s="683"/>
      <c r="BK33" s="683"/>
      <c r="BL33" s="683"/>
      <c r="BM33" s="684">
        <v>98.6</v>
      </c>
      <c r="BN33" s="683"/>
      <c r="BO33" s="683"/>
      <c r="BP33" s="683"/>
      <c r="BQ33" s="685"/>
      <c r="BR33" s="682">
        <v>99.6</v>
      </c>
      <c r="BS33" s="683"/>
      <c r="BT33" s="683"/>
      <c r="BU33" s="683"/>
      <c r="BV33" s="683"/>
      <c r="BW33" s="683"/>
      <c r="BX33" s="684">
        <v>98.7</v>
      </c>
      <c r="BY33" s="683"/>
      <c r="BZ33" s="683"/>
      <c r="CA33" s="683"/>
      <c r="CB33" s="685"/>
      <c r="CD33" s="621" t="s">
        <v>307</v>
      </c>
      <c r="CE33" s="622"/>
      <c r="CF33" s="622"/>
      <c r="CG33" s="622"/>
      <c r="CH33" s="622"/>
      <c r="CI33" s="622"/>
      <c r="CJ33" s="622"/>
      <c r="CK33" s="622"/>
      <c r="CL33" s="622"/>
      <c r="CM33" s="622"/>
      <c r="CN33" s="622"/>
      <c r="CO33" s="622"/>
      <c r="CP33" s="622"/>
      <c r="CQ33" s="623"/>
      <c r="CR33" s="624">
        <v>3683480</v>
      </c>
      <c r="CS33" s="654"/>
      <c r="CT33" s="654"/>
      <c r="CU33" s="654"/>
      <c r="CV33" s="654"/>
      <c r="CW33" s="654"/>
      <c r="CX33" s="654"/>
      <c r="CY33" s="655"/>
      <c r="CZ33" s="629">
        <v>47.4</v>
      </c>
      <c r="DA33" s="656"/>
      <c r="DB33" s="656"/>
      <c r="DC33" s="659"/>
      <c r="DD33" s="633">
        <v>3232386</v>
      </c>
      <c r="DE33" s="654"/>
      <c r="DF33" s="654"/>
      <c r="DG33" s="654"/>
      <c r="DH33" s="654"/>
      <c r="DI33" s="654"/>
      <c r="DJ33" s="654"/>
      <c r="DK33" s="655"/>
      <c r="DL33" s="633">
        <v>2098011</v>
      </c>
      <c r="DM33" s="654"/>
      <c r="DN33" s="654"/>
      <c r="DO33" s="654"/>
      <c r="DP33" s="654"/>
      <c r="DQ33" s="654"/>
      <c r="DR33" s="654"/>
      <c r="DS33" s="654"/>
      <c r="DT33" s="654"/>
      <c r="DU33" s="654"/>
      <c r="DV33" s="655"/>
      <c r="DW33" s="629">
        <v>42.2</v>
      </c>
      <c r="DX33" s="656"/>
      <c r="DY33" s="656"/>
      <c r="DZ33" s="656"/>
      <c r="EA33" s="656"/>
      <c r="EB33" s="656"/>
      <c r="EC33" s="657"/>
    </row>
    <row r="34" spans="2:133" ht="11.25" customHeight="1" x14ac:dyDescent="0.2">
      <c r="B34" s="621" t="s">
        <v>308</v>
      </c>
      <c r="C34" s="622"/>
      <c r="D34" s="622"/>
      <c r="E34" s="622"/>
      <c r="F34" s="622"/>
      <c r="G34" s="622"/>
      <c r="H34" s="622"/>
      <c r="I34" s="622"/>
      <c r="J34" s="622"/>
      <c r="K34" s="622"/>
      <c r="L34" s="622"/>
      <c r="M34" s="622"/>
      <c r="N34" s="622"/>
      <c r="O34" s="622"/>
      <c r="P34" s="622"/>
      <c r="Q34" s="623"/>
      <c r="R34" s="624">
        <v>159695</v>
      </c>
      <c r="S34" s="625"/>
      <c r="T34" s="625"/>
      <c r="U34" s="625"/>
      <c r="V34" s="625"/>
      <c r="W34" s="625"/>
      <c r="X34" s="625"/>
      <c r="Y34" s="626"/>
      <c r="Z34" s="627">
        <v>1.9</v>
      </c>
      <c r="AA34" s="627"/>
      <c r="AB34" s="627"/>
      <c r="AC34" s="627"/>
      <c r="AD34" s="628" t="s">
        <v>122</v>
      </c>
      <c r="AE34" s="628"/>
      <c r="AF34" s="628"/>
      <c r="AG34" s="628"/>
      <c r="AH34" s="628"/>
      <c r="AI34" s="628"/>
      <c r="AJ34" s="628"/>
      <c r="AK34" s="628"/>
      <c r="AL34" s="629" t="s">
        <v>122</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309</v>
      </c>
      <c r="CE34" s="622"/>
      <c r="CF34" s="622"/>
      <c r="CG34" s="622"/>
      <c r="CH34" s="622"/>
      <c r="CI34" s="622"/>
      <c r="CJ34" s="622"/>
      <c r="CK34" s="622"/>
      <c r="CL34" s="622"/>
      <c r="CM34" s="622"/>
      <c r="CN34" s="622"/>
      <c r="CO34" s="622"/>
      <c r="CP34" s="622"/>
      <c r="CQ34" s="623"/>
      <c r="CR34" s="624">
        <v>1096387</v>
      </c>
      <c r="CS34" s="625"/>
      <c r="CT34" s="625"/>
      <c r="CU34" s="625"/>
      <c r="CV34" s="625"/>
      <c r="CW34" s="625"/>
      <c r="CX34" s="625"/>
      <c r="CY34" s="626"/>
      <c r="CZ34" s="629">
        <v>14.1</v>
      </c>
      <c r="DA34" s="656"/>
      <c r="DB34" s="656"/>
      <c r="DC34" s="659"/>
      <c r="DD34" s="633">
        <v>895353</v>
      </c>
      <c r="DE34" s="625"/>
      <c r="DF34" s="625"/>
      <c r="DG34" s="625"/>
      <c r="DH34" s="625"/>
      <c r="DI34" s="625"/>
      <c r="DJ34" s="625"/>
      <c r="DK34" s="626"/>
      <c r="DL34" s="633">
        <v>756062</v>
      </c>
      <c r="DM34" s="625"/>
      <c r="DN34" s="625"/>
      <c r="DO34" s="625"/>
      <c r="DP34" s="625"/>
      <c r="DQ34" s="625"/>
      <c r="DR34" s="625"/>
      <c r="DS34" s="625"/>
      <c r="DT34" s="625"/>
      <c r="DU34" s="625"/>
      <c r="DV34" s="626"/>
      <c r="DW34" s="629">
        <v>15.2</v>
      </c>
      <c r="DX34" s="656"/>
      <c r="DY34" s="656"/>
      <c r="DZ34" s="656"/>
      <c r="EA34" s="656"/>
      <c r="EB34" s="656"/>
      <c r="EC34" s="657"/>
    </row>
    <row r="35" spans="2:133" ht="11.25" customHeight="1" x14ac:dyDescent="0.2">
      <c r="B35" s="621" t="s">
        <v>310</v>
      </c>
      <c r="C35" s="622"/>
      <c r="D35" s="622"/>
      <c r="E35" s="622"/>
      <c r="F35" s="622"/>
      <c r="G35" s="622"/>
      <c r="H35" s="622"/>
      <c r="I35" s="622"/>
      <c r="J35" s="622"/>
      <c r="K35" s="622"/>
      <c r="L35" s="622"/>
      <c r="M35" s="622"/>
      <c r="N35" s="622"/>
      <c r="O35" s="622"/>
      <c r="P35" s="622"/>
      <c r="Q35" s="623"/>
      <c r="R35" s="624">
        <v>430787</v>
      </c>
      <c r="S35" s="625"/>
      <c r="T35" s="625"/>
      <c r="U35" s="625"/>
      <c r="V35" s="625"/>
      <c r="W35" s="625"/>
      <c r="X35" s="625"/>
      <c r="Y35" s="626"/>
      <c r="Z35" s="627">
        <v>5.2</v>
      </c>
      <c r="AA35" s="627"/>
      <c r="AB35" s="627"/>
      <c r="AC35" s="627"/>
      <c r="AD35" s="628" t="s">
        <v>122</v>
      </c>
      <c r="AE35" s="628"/>
      <c r="AF35" s="628"/>
      <c r="AG35" s="628"/>
      <c r="AH35" s="628"/>
      <c r="AI35" s="628"/>
      <c r="AJ35" s="628"/>
      <c r="AK35" s="628"/>
      <c r="AL35" s="629" t="s">
        <v>122</v>
      </c>
      <c r="AM35" s="630"/>
      <c r="AN35" s="630"/>
      <c r="AO35" s="631"/>
      <c r="AP35" s="206"/>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40030</v>
      </c>
      <c r="CS35" s="654"/>
      <c r="CT35" s="654"/>
      <c r="CU35" s="654"/>
      <c r="CV35" s="654"/>
      <c r="CW35" s="654"/>
      <c r="CX35" s="654"/>
      <c r="CY35" s="655"/>
      <c r="CZ35" s="629">
        <v>0.5</v>
      </c>
      <c r="DA35" s="656"/>
      <c r="DB35" s="656"/>
      <c r="DC35" s="659"/>
      <c r="DD35" s="633">
        <v>40030</v>
      </c>
      <c r="DE35" s="654"/>
      <c r="DF35" s="654"/>
      <c r="DG35" s="654"/>
      <c r="DH35" s="654"/>
      <c r="DI35" s="654"/>
      <c r="DJ35" s="654"/>
      <c r="DK35" s="655"/>
      <c r="DL35" s="633">
        <v>21824</v>
      </c>
      <c r="DM35" s="654"/>
      <c r="DN35" s="654"/>
      <c r="DO35" s="654"/>
      <c r="DP35" s="654"/>
      <c r="DQ35" s="654"/>
      <c r="DR35" s="654"/>
      <c r="DS35" s="654"/>
      <c r="DT35" s="654"/>
      <c r="DU35" s="654"/>
      <c r="DV35" s="655"/>
      <c r="DW35" s="629">
        <v>0.4</v>
      </c>
      <c r="DX35" s="656"/>
      <c r="DY35" s="656"/>
      <c r="DZ35" s="656"/>
      <c r="EA35" s="656"/>
      <c r="EB35" s="656"/>
      <c r="EC35" s="657"/>
    </row>
    <row r="36" spans="2:133" ht="11.25" customHeight="1" x14ac:dyDescent="0.2">
      <c r="B36" s="621" t="s">
        <v>314</v>
      </c>
      <c r="C36" s="622"/>
      <c r="D36" s="622"/>
      <c r="E36" s="622"/>
      <c r="F36" s="622"/>
      <c r="G36" s="622"/>
      <c r="H36" s="622"/>
      <c r="I36" s="622"/>
      <c r="J36" s="622"/>
      <c r="K36" s="622"/>
      <c r="L36" s="622"/>
      <c r="M36" s="622"/>
      <c r="N36" s="622"/>
      <c r="O36" s="622"/>
      <c r="P36" s="622"/>
      <c r="Q36" s="623"/>
      <c r="R36" s="624">
        <v>503045</v>
      </c>
      <c r="S36" s="625"/>
      <c r="T36" s="625"/>
      <c r="U36" s="625"/>
      <c r="V36" s="625"/>
      <c r="W36" s="625"/>
      <c r="X36" s="625"/>
      <c r="Y36" s="626"/>
      <c r="Z36" s="627">
        <v>6.1</v>
      </c>
      <c r="AA36" s="627"/>
      <c r="AB36" s="627"/>
      <c r="AC36" s="627"/>
      <c r="AD36" s="628" t="s">
        <v>122</v>
      </c>
      <c r="AE36" s="628"/>
      <c r="AF36" s="628"/>
      <c r="AG36" s="628"/>
      <c r="AH36" s="628"/>
      <c r="AI36" s="628"/>
      <c r="AJ36" s="628"/>
      <c r="AK36" s="628"/>
      <c r="AL36" s="629" t="s">
        <v>122</v>
      </c>
      <c r="AM36" s="630"/>
      <c r="AN36" s="630"/>
      <c r="AO36" s="631"/>
      <c r="AP36" s="206"/>
      <c r="AQ36" s="686" t="s">
        <v>315</v>
      </c>
      <c r="AR36" s="687"/>
      <c r="AS36" s="687"/>
      <c r="AT36" s="687"/>
      <c r="AU36" s="687"/>
      <c r="AV36" s="687"/>
      <c r="AW36" s="687"/>
      <c r="AX36" s="687"/>
      <c r="AY36" s="688"/>
      <c r="AZ36" s="613">
        <v>871642</v>
      </c>
      <c r="BA36" s="614"/>
      <c r="BB36" s="614"/>
      <c r="BC36" s="614"/>
      <c r="BD36" s="614"/>
      <c r="BE36" s="614"/>
      <c r="BF36" s="689"/>
      <c r="BG36" s="610" t="s">
        <v>316</v>
      </c>
      <c r="BH36" s="611"/>
      <c r="BI36" s="611"/>
      <c r="BJ36" s="611"/>
      <c r="BK36" s="611"/>
      <c r="BL36" s="611"/>
      <c r="BM36" s="611"/>
      <c r="BN36" s="611"/>
      <c r="BO36" s="611"/>
      <c r="BP36" s="611"/>
      <c r="BQ36" s="611"/>
      <c r="BR36" s="611"/>
      <c r="BS36" s="611"/>
      <c r="BT36" s="611"/>
      <c r="BU36" s="612"/>
      <c r="BV36" s="613">
        <v>94309</v>
      </c>
      <c r="BW36" s="614"/>
      <c r="BX36" s="614"/>
      <c r="BY36" s="614"/>
      <c r="BZ36" s="614"/>
      <c r="CA36" s="614"/>
      <c r="CB36" s="689"/>
      <c r="CD36" s="621" t="s">
        <v>317</v>
      </c>
      <c r="CE36" s="622"/>
      <c r="CF36" s="622"/>
      <c r="CG36" s="622"/>
      <c r="CH36" s="622"/>
      <c r="CI36" s="622"/>
      <c r="CJ36" s="622"/>
      <c r="CK36" s="622"/>
      <c r="CL36" s="622"/>
      <c r="CM36" s="622"/>
      <c r="CN36" s="622"/>
      <c r="CO36" s="622"/>
      <c r="CP36" s="622"/>
      <c r="CQ36" s="623"/>
      <c r="CR36" s="624">
        <v>1160476</v>
      </c>
      <c r="CS36" s="625"/>
      <c r="CT36" s="625"/>
      <c r="CU36" s="625"/>
      <c r="CV36" s="625"/>
      <c r="CW36" s="625"/>
      <c r="CX36" s="625"/>
      <c r="CY36" s="626"/>
      <c r="CZ36" s="629">
        <v>14.9</v>
      </c>
      <c r="DA36" s="656"/>
      <c r="DB36" s="656"/>
      <c r="DC36" s="659"/>
      <c r="DD36" s="633">
        <v>1077130</v>
      </c>
      <c r="DE36" s="625"/>
      <c r="DF36" s="625"/>
      <c r="DG36" s="625"/>
      <c r="DH36" s="625"/>
      <c r="DI36" s="625"/>
      <c r="DJ36" s="625"/>
      <c r="DK36" s="626"/>
      <c r="DL36" s="633">
        <v>777063</v>
      </c>
      <c r="DM36" s="625"/>
      <c r="DN36" s="625"/>
      <c r="DO36" s="625"/>
      <c r="DP36" s="625"/>
      <c r="DQ36" s="625"/>
      <c r="DR36" s="625"/>
      <c r="DS36" s="625"/>
      <c r="DT36" s="625"/>
      <c r="DU36" s="625"/>
      <c r="DV36" s="626"/>
      <c r="DW36" s="629">
        <v>15.6</v>
      </c>
      <c r="DX36" s="656"/>
      <c r="DY36" s="656"/>
      <c r="DZ36" s="656"/>
      <c r="EA36" s="656"/>
      <c r="EB36" s="656"/>
      <c r="EC36" s="657"/>
    </row>
    <row r="37" spans="2:133" ht="11.25" customHeight="1" x14ac:dyDescent="0.2">
      <c r="B37" s="621" t="s">
        <v>318</v>
      </c>
      <c r="C37" s="622"/>
      <c r="D37" s="622"/>
      <c r="E37" s="622"/>
      <c r="F37" s="622"/>
      <c r="G37" s="622"/>
      <c r="H37" s="622"/>
      <c r="I37" s="622"/>
      <c r="J37" s="622"/>
      <c r="K37" s="622"/>
      <c r="L37" s="622"/>
      <c r="M37" s="622"/>
      <c r="N37" s="622"/>
      <c r="O37" s="622"/>
      <c r="P37" s="622"/>
      <c r="Q37" s="623"/>
      <c r="R37" s="624">
        <v>80577</v>
      </c>
      <c r="S37" s="625"/>
      <c r="T37" s="625"/>
      <c r="U37" s="625"/>
      <c r="V37" s="625"/>
      <c r="W37" s="625"/>
      <c r="X37" s="625"/>
      <c r="Y37" s="626"/>
      <c r="Z37" s="627">
        <v>1</v>
      </c>
      <c r="AA37" s="627"/>
      <c r="AB37" s="627"/>
      <c r="AC37" s="627"/>
      <c r="AD37" s="628">
        <v>1791</v>
      </c>
      <c r="AE37" s="628"/>
      <c r="AF37" s="628"/>
      <c r="AG37" s="628"/>
      <c r="AH37" s="628"/>
      <c r="AI37" s="628"/>
      <c r="AJ37" s="628"/>
      <c r="AK37" s="628"/>
      <c r="AL37" s="629">
        <v>0</v>
      </c>
      <c r="AM37" s="630"/>
      <c r="AN37" s="630"/>
      <c r="AO37" s="631"/>
      <c r="AQ37" s="690" t="s">
        <v>319</v>
      </c>
      <c r="AR37" s="691"/>
      <c r="AS37" s="691"/>
      <c r="AT37" s="691"/>
      <c r="AU37" s="691"/>
      <c r="AV37" s="691"/>
      <c r="AW37" s="691"/>
      <c r="AX37" s="691"/>
      <c r="AY37" s="692"/>
      <c r="AZ37" s="624">
        <v>188000</v>
      </c>
      <c r="BA37" s="625"/>
      <c r="BB37" s="625"/>
      <c r="BC37" s="625"/>
      <c r="BD37" s="654"/>
      <c r="BE37" s="654"/>
      <c r="BF37" s="670"/>
      <c r="BG37" s="621" t="s">
        <v>320</v>
      </c>
      <c r="BH37" s="622"/>
      <c r="BI37" s="622"/>
      <c r="BJ37" s="622"/>
      <c r="BK37" s="622"/>
      <c r="BL37" s="622"/>
      <c r="BM37" s="622"/>
      <c r="BN37" s="622"/>
      <c r="BO37" s="622"/>
      <c r="BP37" s="622"/>
      <c r="BQ37" s="622"/>
      <c r="BR37" s="622"/>
      <c r="BS37" s="622"/>
      <c r="BT37" s="622"/>
      <c r="BU37" s="623"/>
      <c r="BV37" s="624">
        <v>86917</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640381</v>
      </c>
      <c r="CS37" s="654"/>
      <c r="CT37" s="654"/>
      <c r="CU37" s="654"/>
      <c r="CV37" s="654"/>
      <c r="CW37" s="654"/>
      <c r="CX37" s="654"/>
      <c r="CY37" s="655"/>
      <c r="CZ37" s="629">
        <v>8.1999999999999993</v>
      </c>
      <c r="DA37" s="656"/>
      <c r="DB37" s="656"/>
      <c r="DC37" s="659"/>
      <c r="DD37" s="633">
        <v>640320</v>
      </c>
      <c r="DE37" s="654"/>
      <c r="DF37" s="654"/>
      <c r="DG37" s="654"/>
      <c r="DH37" s="654"/>
      <c r="DI37" s="654"/>
      <c r="DJ37" s="654"/>
      <c r="DK37" s="655"/>
      <c r="DL37" s="633">
        <v>640320</v>
      </c>
      <c r="DM37" s="654"/>
      <c r="DN37" s="654"/>
      <c r="DO37" s="654"/>
      <c r="DP37" s="654"/>
      <c r="DQ37" s="654"/>
      <c r="DR37" s="654"/>
      <c r="DS37" s="654"/>
      <c r="DT37" s="654"/>
      <c r="DU37" s="654"/>
      <c r="DV37" s="655"/>
      <c r="DW37" s="629">
        <v>12.9</v>
      </c>
      <c r="DX37" s="656"/>
      <c r="DY37" s="656"/>
      <c r="DZ37" s="656"/>
      <c r="EA37" s="656"/>
      <c r="EB37" s="656"/>
      <c r="EC37" s="657"/>
    </row>
    <row r="38" spans="2:133" ht="11.25" customHeight="1" x14ac:dyDescent="0.2">
      <c r="B38" s="621" t="s">
        <v>322</v>
      </c>
      <c r="C38" s="622"/>
      <c r="D38" s="622"/>
      <c r="E38" s="622"/>
      <c r="F38" s="622"/>
      <c r="G38" s="622"/>
      <c r="H38" s="622"/>
      <c r="I38" s="622"/>
      <c r="J38" s="622"/>
      <c r="K38" s="622"/>
      <c r="L38" s="622"/>
      <c r="M38" s="622"/>
      <c r="N38" s="622"/>
      <c r="O38" s="622"/>
      <c r="P38" s="622"/>
      <c r="Q38" s="623"/>
      <c r="R38" s="624">
        <v>402657</v>
      </c>
      <c r="S38" s="625"/>
      <c r="T38" s="625"/>
      <c r="U38" s="625"/>
      <c r="V38" s="625"/>
      <c r="W38" s="625"/>
      <c r="X38" s="625"/>
      <c r="Y38" s="626"/>
      <c r="Z38" s="627">
        <v>4.9000000000000004</v>
      </c>
      <c r="AA38" s="627"/>
      <c r="AB38" s="627"/>
      <c r="AC38" s="627"/>
      <c r="AD38" s="628" t="s">
        <v>122</v>
      </c>
      <c r="AE38" s="628"/>
      <c r="AF38" s="628"/>
      <c r="AG38" s="628"/>
      <c r="AH38" s="628"/>
      <c r="AI38" s="628"/>
      <c r="AJ38" s="628"/>
      <c r="AK38" s="628"/>
      <c r="AL38" s="629" t="s">
        <v>122</v>
      </c>
      <c r="AM38" s="630"/>
      <c r="AN38" s="630"/>
      <c r="AO38" s="631"/>
      <c r="AQ38" s="690" t="s">
        <v>323</v>
      </c>
      <c r="AR38" s="691"/>
      <c r="AS38" s="691"/>
      <c r="AT38" s="691"/>
      <c r="AU38" s="691"/>
      <c r="AV38" s="691"/>
      <c r="AW38" s="691"/>
      <c r="AX38" s="691"/>
      <c r="AY38" s="692"/>
      <c r="AZ38" s="624">
        <v>1000</v>
      </c>
      <c r="BA38" s="625"/>
      <c r="BB38" s="625"/>
      <c r="BC38" s="625"/>
      <c r="BD38" s="654"/>
      <c r="BE38" s="654"/>
      <c r="BF38" s="670"/>
      <c r="BG38" s="621" t="s">
        <v>324</v>
      </c>
      <c r="BH38" s="622"/>
      <c r="BI38" s="622"/>
      <c r="BJ38" s="622"/>
      <c r="BK38" s="622"/>
      <c r="BL38" s="622"/>
      <c r="BM38" s="622"/>
      <c r="BN38" s="622"/>
      <c r="BO38" s="622"/>
      <c r="BP38" s="622"/>
      <c r="BQ38" s="622"/>
      <c r="BR38" s="622"/>
      <c r="BS38" s="622"/>
      <c r="BT38" s="622"/>
      <c r="BU38" s="623"/>
      <c r="BV38" s="624">
        <v>2266</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682642</v>
      </c>
      <c r="CS38" s="625"/>
      <c r="CT38" s="625"/>
      <c r="CU38" s="625"/>
      <c r="CV38" s="625"/>
      <c r="CW38" s="625"/>
      <c r="CX38" s="625"/>
      <c r="CY38" s="626"/>
      <c r="CZ38" s="629">
        <v>8.8000000000000007</v>
      </c>
      <c r="DA38" s="656"/>
      <c r="DB38" s="656"/>
      <c r="DC38" s="659"/>
      <c r="DD38" s="633">
        <v>572917</v>
      </c>
      <c r="DE38" s="625"/>
      <c r="DF38" s="625"/>
      <c r="DG38" s="625"/>
      <c r="DH38" s="625"/>
      <c r="DI38" s="625"/>
      <c r="DJ38" s="625"/>
      <c r="DK38" s="626"/>
      <c r="DL38" s="633">
        <v>543062</v>
      </c>
      <c r="DM38" s="625"/>
      <c r="DN38" s="625"/>
      <c r="DO38" s="625"/>
      <c r="DP38" s="625"/>
      <c r="DQ38" s="625"/>
      <c r="DR38" s="625"/>
      <c r="DS38" s="625"/>
      <c r="DT38" s="625"/>
      <c r="DU38" s="625"/>
      <c r="DV38" s="626"/>
      <c r="DW38" s="629">
        <v>10.9</v>
      </c>
      <c r="DX38" s="656"/>
      <c r="DY38" s="656"/>
      <c r="DZ38" s="656"/>
      <c r="EA38" s="656"/>
      <c r="EB38" s="656"/>
      <c r="EC38" s="657"/>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90" t="s">
        <v>327</v>
      </c>
      <c r="AR39" s="691"/>
      <c r="AS39" s="691"/>
      <c r="AT39" s="691"/>
      <c r="AU39" s="691"/>
      <c r="AV39" s="691"/>
      <c r="AW39" s="691"/>
      <c r="AX39" s="691"/>
      <c r="AY39" s="692"/>
      <c r="AZ39" s="624" t="s">
        <v>122</v>
      </c>
      <c r="BA39" s="625"/>
      <c r="BB39" s="625"/>
      <c r="BC39" s="625"/>
      <c r="BD39" s="654"/>
      <c r="BE39" s="654"/>
      <c r="BF39" s="670"/>
      <c r="BG39" s="621" t="s">
        <v>328</v>
      </c>
      <c r="BH39" s="622"/>
      <c r="BI39" s="622"/>
      <c r="BJ39" s="622"/>
      <c r="BK39" s="622"/>
      <c r="BL39" s="622"/>
      <c r="BM39" s="622"/>
      <c r="BN39" s="622"/>
      <c r="BO39" s="622"/>
      <c r="BP39" s="622"/>
      <c r="BQ39" s="622"/>
      <c r="BR39" s="622"/>
      <c r="BS39" s="622"/>
      <c r="BT39" s="622"/>
      <c r="BU39" s="623"/>
      <c r="BV39" s="624">
        <v>3267</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703945</v>
      </c>
      <c r="CS39" s="654"/>
      <c r="CT39" s="654"/>
      <c r="CU39" s="654"/>
      <c r="CV39" s="654"/>
      <c r="CW39" s="654"/>
      <c r="CX39" s="654"/>
      <c r="CY39" s="655"/>
      <c r="CZ39" s="629">
        <v>9.1</v>
      </c>
      <c r="DA39" s="656"/>
      <c r="DB39" s="656"/>
      <c r="DC39" s="659"/>
      <c r="DD39" s="633">
        <v>646956</v>
      </c>
      <c r="DE39" s="654"/>
      <c r="DF39" s="654"/>
      <c r="DG39" s="654"/>
      <c r="DH39" s="654"/>
      <c r="DI39" s="654"/>
      <c r="DJ39" s="654"/>
      <c r="DK39" s="655"/>
      <c r="DL39" s="633" t="s">
        <v>122</v>
      </c>
      <c r="DM39" s="654"/>
      <c r="DN39" s="654"/>
      <c r="DO39" s="654"/>
      <c r="DP39" s="654"/>
      <c r="DQ39" s="654"/>
      <c r="DR39" s="654"/>
      <c r="DS39" s="654"/>
      <c r="DT39" s="654"/>
      <c r="DU39" s="654"/>
      <c r="DV39" s="655"/>
      <c r="DW39" s="629" t="s">
        <v>122</v>
      </c>
      <c r="DX39" s="656"/>
      <c r="DY39" s="656"/>
      <c r="DZ39" s="656"/>
      <c r="EA39" s="656"/>
      <c r="EB39" s="656"/>
      <c r="EC39" s="657"/>
    </row>
    <row r="40" spans="2:133" ht="11.25" customHeight="1" x14ac:dyDescent="0.2">
      <c r="B40" s="621" t="s">
        <v>330</v>
      </c>
      <c r="C40" s="622"/>
      <c r="D40" s="622"/>
      <c r="E40" s="622"/>
      <c r="F40" s="622"/>
      <c r="G40" s="622"/>
      <c r="H40" s="622"/>
      <c r="I40" s="622"/>
      <c r="J40" s="622"/>
      <c r="K40" s="622"/>
      <c r="L40" s="622"/>
      <c r="M40" s="622"/>
      <c r="N40" s="622"/>
      <c r="O40" s="622"/>
      <c r="P40" s="622"/>
      <c r="Q40" s="623"/>
      <c r="R40" s="624">
        <v>22657</v>
      </c>
      <c r="S40" s="625"/>
      <c r="T40" s="625"/>
      <c r="U40" s="625"/>
      <c r="V40" s="625"/>
      <c r="W40" s="625"/>
      <c r="X40" s="625"/>
      <c r="Y40" s="626"/>
      <c r="Z40" s="627">
        <v>0.3</v>
      </c>
      <c r="AA40" s="627"/>
      <c r="AB40" s="627"/>
      <c r="AC40" s="627"/>
      <c r="AD40" s="628" t="s">
        <v>122</v>
      </c>
      <c r="AE40" s="628"/>
      <c r="AF40" s="628"/>
      <c r="AG40" s="628"/>
      <c r="AH40" s="628"/>
      <c r="AI40" s="628"/>
      <c r="AJ40" s="628"/>
      <c r="AK40" s="628"/>
      <c r="AL40" s="629" t="s">
        <v>122</v>
      </c>
      <c r="AM40" s="630"/>
      <c r="AN40" s="630"/>
      <c r="AO40" s="631"/>
      <c r="AQ40" s="690" t="s">
        <v>331</v>
      </c>
      <c r="AR40" s="691"/>
      <c r="AS40" s="691"/>
      <c r="AT40" s="691"/>
      <c r="AU40" s="691"/>
      <c r="AV40" s="691"/>
      <c r="AW40" s="691"/>
      <c r="AX40" s="691"/>
      <c r="AY40" s="692"/>
      <c r="AZ40" s="624" t="s">
        <v>122</v>
      </c>
      <c r="BA40" s="625"/>
      <c r="BB40" s="625"/>
      <c r="BC40" s="625"/>
      <c r="BD40" s="654"/>
      <c r="BE40" s="654"/>
      <c r="BF40" s="670"/>
      <c r="BG40" s="674" t="s">
        <v>332</v>
      </c>
      <c r="BH40" s="675"/>
      <c r="BI40" s="675"/>
      <c r="BJ40" s="675"/>
      <c r="BK40" s="675"/>
      <c r="BL40" s="202"/>
      <c r="BM40" s="622" t="s">
        <v>333</v>
      </c>
      <c r="BN40" s="622"/>
      <c r="BO40" s="622"/>
      <c r="BP40" s="622"/>
      <c r="BQ40" s="622"/>
      <c r="BR40" s="622"/>
      <c r="BS40" s="622"/>
      <c r="BT40" s="622"/>
      <c r="BU40" s="623"/>
      <c r="BV40" s="624">
        <v>104</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t="s">
        <v>122</v>
      </c>
      <c r="CS40" s="625"/>
      <c r="CT40" s="625"/>
      <c r="CU40" s="625"/>
      <c r="CV40" s="625"/>
      <c r="CW40" s="625"/>
      <c r="CX40" s="625"/>
      <c r="CY40" s="626"/>
      <c r="CZ40" s="629" t="s">
        <v>122</v>
      </c>
      <c r="DA40" s="656"/>
      <c r="DB40" s="656"/>
      <c r="DC40" s="659"/>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6"/>
      <c r="DY40" s="656"/>
      <c r="DZ40" s="656"/>
      <c r="EA40" s="656"/>
      <c r="EB40" s="656"/>
      <c r="EC40" s="657"/>
    </row>
    <row r="41" spans="2:133" ht="11.25" customHeight="1" x14ac:dyDescent="0.2">
      <c r="B41" s="645" t="s">
        <v>335</v>
      </c>
      <c r="C41" s="646"/>
      <c r="D41" s="646"/>
      <c r="E41" s="646"/>
      <c r="F41" s="646"/>
      <c r="G41" s="646"/>
      <c r="H41" s="646"/>
      <c r="I41" s="646"/>
      <c r="J41" s="646"/>
      <c r="K41" s="646"/>
      <c r="L41" s="646"/>
      <c r="M41" s="646"/>
      <c r="N41" s="646"/>
      <c r="O41" s="646"/>
      <c r="P41" s="646"/>
      <c r="Q41" s="647"/>
      <c r="R41" s="699">
        <v>8252155</v>
      </c>
      <c r="S41" s="700"/>
      <c r="T41" s="700"/>
      <c r="U41" s="700"/>
      <c r="V41" s="700"/>
      <c r="W41" s="700"/>
      <c r="X41" s="700"/>
      <c r="Y41" s="701"/>
      <c r="Z41" s="702">
        <v>100</v>
      </c>
      <c r="AA41" s="702"/>
      <c r="AB41" s="702"/>
      <c r="AC41" s="702"/>
      <c r="AD41" s="703">
        <v>4945788</v>
      </c>
      <c r="AE41" s="703"/>
      <c r="AF41" s="703"/>
      <c r="AG41" s="703"/>
      <c r="AH41" s="703"/>
      <c r="AI41" s="703"/>
      <c r="AJ41" s="703"/>
      <c r="AK41" s="703"/>
      <c r="AL41" s="704">
        <v>100</v>
      </c>
      <c r="AM41" s="684"/>
      <c r="AN41" s="684"/>
      <c r="AO41" s="705"/>
      <c r="AQ41" s="690" t="s">
        <v>336</v>
      </c>
      <c r="AR41" s="691"/>
      <c r="AS41" s="691"/>
      <c r="AT41" s="691"/>
      <c r="AU41" s="691"/>
      <c r="AV41" s="691"/>
      <c r="AW41" s="691"/>
      <c r="AX41" s="691"/>
      <c r="AY41" s="692"/>
      <c r="AZ41" s="624">
        <v>126009</v>
      </c>
      <c r="BA41" s="625"/>
      <c r="BB41" s="625"/>
      <c r="BC41" s="625"/>
      <c r="BD41" s="654"/>
      <c r="BE41" s="654"/>
      <c r="BF41" s="670"/>
      <c r="BG41" s="674"/>
      <c r="BH41" s="675"/>
      <c r="BI41" s="675"/>
      <c r="BJ41" s="675"/>
      <c r="BK41" s="675"/>
      <c r="BL41" s="202"/>
      <c r="BM41" s="622" t="s">
        <v>337</v>
      </c>
      <c r="BN41" s="622"/>
      <c r="BO41" s="622"/>
      <c r="BP41" s="622"/>
      <c r="BQ41" s="622"/>
      <c r="BR41" s="622"/>
      <c r="BS41" s="622"/>
      <c r="BT41" s="622"/>
      <c r="BU41" s="623"/>
      <c r="BV41" s="624">
        <v>1</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4"/>
      <c r="CT41" s="654"/>
      <c r="CU41" s="654"/>
      <c r="CV41" s="654"/>
      <c r="CW41" s="654"/>
      <c r="CX41" s="654"/>
      <c r="CY41" s="655"/>
      <c r="CZ41" s="629" t="s">
        <v>122</v>
      </c>
      <c r="DA41" s="656"/>
      <c r="DB41" s="656"/>
      <c r="DC41" s="659"/>
      <c r="DD41" s="633" t="s">
        <v>122</v>
      </c>
      <c r="DE41" s="654"/>
      <c r="DF41" s="654"/>
      <c r="DG41" s="654"/>
      <c r="DH41" s="654"/>
      <c r="DI41" s="654"/>
      <c r="DJ41" s="654"/>
      <c r="DK41" s="655"/>
      <c r="DL41" s="693"/>
      <c r="DM41" s="694"/>
      <c r="DN41" s="694"/>
      <c r="DO41" s="694"/>
      <c r="DP41" s="694"/>
      <c r="DQ41" s="694"/>
      <c r="DR41" s="694"/>
      <c r="DS41" s="694"/>
      <c r="DT41" s="694"/>
      <c r="DU41" s="694"/>
      <c r="DV41" s="695"/>
      <c r="DW41" s="696"/>
      <c r="DX41" s="697"/>
      <c r="DY41" s="697"/>
      <c r="DZ41" s="697"/>
      <c r="EA41" s="697"/>
      <c r="EB41" s="697"/>
      <c r="EC41" s="698"/>
    </row>
    <row r="42" spans="2:133" ht="11.25" customHeight="1" x14ac:dyDescent="0.2">
      <c r="AQ42" s="706" t="s">
        <v>339</v>
      </c>
      <c r="AR42" s="707"/>
      <c r="AS42" s="707"/>
      <c r="AT42" s="707"/>
      <c r="AU42" s="707"/>
      <c r="AV42" s="707"/>
      <c r="AW42" s="707"/>
      <c r="AX42" s="707"/>
      <c r="AY42" s="708"/>
      <c r="AZ42" s="699">
        <v>556633</v>
      </c>
      <c r="BA42" s="700"/>
      <c r="BB42" s="700"/>
      <c r="BC42" s="700"/>
      <c r="BD42" s="683"/>
      <c r="BE42" s="683"/>
      <c r="BF42" s="685"/>
      <c r="BG42" s="676"/>
      <c r="BH42" s="677"/>
      <c r="BI42" s="677"/>
      <c r="BJ42" s="677"/>
      <c r="BK42" s="677"/>
      <c r="BL42" s="203"/>
      <c r="BM42" s="646" t="s">
        <v>340</v>
      </c>
      <c r="BN42" s="646"/>
      <c r="BO42" s="646"/>
      <c r="BP42" s="646"/>
      <c r="BQ42" s="646"/>
      <c r="BR42" s="646"/>
      <c r="BS42" s="646"/>
      <c r="BT42" s="646"/>
      <c r="BU42" s="647"/>
      <c r="BV42" s="699">
        <v>392</v>
      </c>
      <c r="BW42" s="700"/>
      <c r="BX42" s="700"/>
      <c r="BY42" s="700"/>
      <c r="BZ42" s="700"/>
      <c r="CA42" s="700"/>
      <c r="CB42" s="709"/>
      <c r="CD42" s="621" t="s">
        <v>341</v>
      </c>
      <c r="CE42" s="622"/>
      <c r="CF42" s="622"/>
      <c r="CG42" s="622"/>
      <c r="CH42" s="622"/>
      <c r="CI42" s="622"/>
      <c r="CJ42" s="622"/>
      <c r="CK42" s="622"/>
      <c r="CL42" s="622"/>
      <c r="CM42" s="622"/>
      <c r="CN42" s="622"/>
      <c r="CO42" s="622"/>
      <c r="CP42" s="622"/>
      <c r="CQ42" s="623"/>
      <c r="CR42" s="624">
        <v>688674</v>
      </c>
      <c r="CS42" s="654"/>
      <c r="CT42" s="654"/>
      <c r="CU42" s="654"/>
      <c r="CV42" s="654"/>
      <c r="CW42" s="654"/>
      <c r="CX42" s="654"/>
      <c r="CY42" s="655"/>
      <c r="CZ42" s="629">
        <v>8.9</v>
      </c>
      <c r="DA42" s="656"/>
      <c r="DB42" s="656"/>
      <c r="DC42" s="659"/>
      <c r="DD42" s="633">
        <v>108582</v>
      </c>
      <c r="DE42" s="654"/>
      <c r="DF42" s="654"/>
      <c r="DG42" s="654"/>
      <c r="DH42" s="654"/>
      <c r="DI42" s="654"/>
      <c r="DJ42" s="654"/>
      <c r="DK42" s="655"/>
      <c r="DL42" s="693"/>
      <c r="DM42" s="694"/>
      <c r="DN42" s="694"/>
      <c r="DO42" s="694"/>
      <c r="DP42" s="694"/>
      <c r="DQ42" s="694"/>
      <c r="DR42" s="694"/>
      <c r="DS42" s="694"/>
      <c r="DT42" s="694"/>
      <c r="DU42" s="694"/>
      <c r="DV42" s="695"/>
      <c r="DW42" s="696"/>
      <c r="DX42" s="697"/>
      <c r="DY42" s="697"/>
      <c r="DZ42" s="697"/>
      <c r="EA42" s="697"/>
      <c r="EB42" s="697"/>
      <c r="EC42" s="698"/>
    </row>
    <row r="43" spans="2:133" ht="11.25" customHeight="1" x14ac:dyDescent="0.2">
      <c r="B43" s="196" t="s">
        <v>342</v>
      </c>
      <c r="CD43" s="621" t="s">
        <v>343</v>
      </c>
      <c r="CE43" s="622"/>
      <c r="CF43" s="622"/>
      <c r="CG43" s="622"/>
      <c r="CH43" s="622"/>
      <c r="CI43" s="622"/>
      <c r="CJ43" s="622"/>
      <c r="CK43" s="622"/>
      <c r="CL43" s="622"/>
      <c r="CM43" s="622"/>
      <c r="CN43" s="622"/>
      <c r="CO43" s="622"/>
      <c r="CP43" s="622"/>
      <c r="CQ43" s="623"/>
      <c r="CR43" s="624">
        <v>10144</v>
      </c>
      <c r="CS43" s="654"/>
      <c r="CT43" s="654"/>
      <c r="CU43" s="654"/>
      <c r="CV43" s="654"/>
      <c r="CW43" s="654"/>
      <c r="CX43" s="654"/>
      <c r="CY43" s="655"/>
      <c r="CZ43" s="629">
        <v>0.1</v>
      </c>
      <c r="DA43" s="656"/>
      <c r="DB43" s="656"/>
      <c r="DC43" s="659"/>
      <c r="DD43" s="633">
        <v>10144</v>
      </c>
      <c r="DE43" s="654"/>
      <c r="DF43" s="654"/>
      <c r="DG43" s="654"/>
      <c r="DH43" s="654"/>
      <c r="DI43" s="654"/>
      <c r="DJ43" s="654"/>
      <c r="DK43" s="655"/>
      <c r="DL43" s="693"/>
      <c r="DM43" s="694"/>
      <c r="DN43" s="694"/>
      <c r="DO43" s="694"/>
      <c r="DP43" s="694"/>
      <c r="DQ43" s="694"/>
      <c r="DR43" s="694"/>
      <c r="DS43" s="694"/>
      <c r="DT43" s="694"/>
      <c r="DU43" s="694"/>
      <c r="DV43" s="695"/>
      <c r="DW43" s="696"/>
      <c r="DX43" s="697"/>
      <c r="DY43" s="697"/>
      <c r="DZ43" s="697"/>
      <c r="EA43" s="697"/>
      <c r="EB43" s="697"/>
      <c r="EC43" s="698"/>
    </row>
    <row r="44" spans="2:133" ht="11.25" customHeight="1" x14ac:dyDescent="0.2">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682281</v>
      </c>
      <c r="CS44" s="625"/>
      <c r="CT44" s="625"/>
      <c r="CU44" s="625"/>
      <c r="CV44" s="625"/>
      <c r="CW44" s="625"/>
      <c r="CX44" s="625"/>
      <c r="CY44" s="626"/>
      <c r="CZ44" s="629">
        <v>8.8000000000000007</v>
      </c>
      <c r="DA44" s="630"/>
      <c r="DB44" s="630"/>
      <c r="DC44" s="636"/>
      <c r="DD44" s="633">
        <v>102189</v>
      </c>
      <c r="DE44" s="625"/>
      <c r="DF44" s="625"/>
      <c r="DG44" s="625"/>
      <c r="DH44" s="625"/>
      <c r="DI44" s="625"/>
      <c r="DJ44" s="625"/>
      <c r="DK44" s="626"/>
      <c r="DL44" s="693"/>
      <c r="DM44" s="694"/>
      <c r="DN44" s="694"/>
      <c r="DO44" s="694"/>
      <c r="DP44" s="694"/>
      <c r="DQ44" s="694"/>
      <c r="DR44" s="694"/>
      <c r="DS44" s="694"/>
      <c r="DT44" s="694"/>
      <c r="DU44" s="694"/>
      <c r="DV44" s="695"/>
      <c r="DW44" s="696"/>
      <c r="DX44" s="697"/>
      <c r="DY44" s="697"/>
      <c r="DZ44" s="697"/>
      <c r="EA44" s="697"/>
      <c r="EB44" s="697"/>
      <c r="EC44" s="698"/>
    </row>
    <row r="45" spans="2:133" ht="11.25" customHeight="1" x14ac:dyDescent="0.2">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263164</v>
      </c>
      <c r="CS45" s="654"/>
      <c r="CT45" s="654"/>
      <c r="CU45" s="654"/>
      <c r="CV45" s="654"/>
      <c r="CW45" s="654"/>
      <c r="CX45" s="654"/>
      <c r="CY45" s="655"/>
      <c r="CZ45" s="629">
        <v>3.4</v>
      </c>
      <c r="DA45" s="656"/>
      <c r="DB45" s="656"/>
      <c r="DC45" s="659"/>
      <c r="DD45" s="633">
        <v>4722</v>
      </c>
      <c r="DE45" s="654"/>
      <c r="DF45" s="654"/>
      <c r="DG45" s="654"/>
      <c r="DH45" s="654"/>
      <c r="DI45" s="654"/>
      <c r="DJ45" s="654"/>
      <c r="DK45" s="655"/>
      <c r="DL45" s="693"/>
      <c r="DM45" s="694"/>
      <c r="DN45" s="694"/>
      <c r="DO45" s="694"/>
      <c r="DP45" s="694"/>
      <c r="DQ45" s="694"/>
      <c r="DR45" s="694"/>
      <c r="DS45" s="694"/>
      <c r="DT45" s="694"/>
      <c r="DU45" s="694"/>
      <c r="DV45" s="695"/>
      <c r="DW45" s="696"/>
      <c r="DX45" s="697"/>
      <c r="DY45" s="697"/>
      <c r="DZ45" s="697"/>
      <c r="EA45" s="697"/>
      <c r="EB45" s="697"/>
      <c r="EC45" s="698"/>
    </row>
    <row r="46" spans="2:133" ht="11.25" customHeight="1" x14ac:dyDescent="0.2">
      <c r="B46" s="207"/>
      <c r="CD46" s="664"/>
      <c r="CE46" s="665"/>
      <c r="CF46" s="621" t="s">
        <v>348</v>
      </c>
      <c r="CG46" s="622"/>
      <c r="CH46" s="622"/>
      <c r="CI46" s="622"/>
      <c r="CJ46" s="622"/>
      <c r="CK46" s="622"/>
      <c r="CL46" s="622"/>
      <c r="CM46" s="622"/>
      <c r="CN46" s="622"/>
      <c r="CO46" s="622"/>
      <c r="CP46" s="622"/>
      <c r="CQ46" s="623"/>
      <c r="CR46" s="624">
        <v>419117</v>
      </c>
      <c r="CS46" s="625"/>
      <c r="CT46" s="625"/>
      <c r="CU46" s="625"/>
      <c r="CV46" s="625"/>
      <c r="CW46" s="625"/>
      <c r="CX46" s="625"/>
      <c r="CY46" s="626"/>
      <c r="CZ46" s="629">
        <v>5.4</v>
      </c>
      <c r="DA46" s="630"/>
      <c r="DB46" s="630"/>
      <c r="DC46" s="636"/>
      <c r="DD46" s="633">
        <v>97467</v>
      </c>
      <c r="DE46" s="625"/>
      <c r="DF46" s="625"/>
      <c r="DG46" s="625"/>
      <c r="DH46" s="625"/>
      <c r="DI46" s="625"/>
      <c r="DJ46" s="625"/>
      <c r="DK46" s="626"/>
      <c r="DL46" s="693"/>
      <c r="DM46" s="694"/>
      <c r="DN46" s="694"/>
      <c r="DO46" s="694"/>
      <c r="DP46" s="694"/>
      <c r="DQ46" s="694"/>
      <c r="DR46" s="694"/>
      <c r="DS46" s="694"/>
      <c r="DT46" s="694"/>
      <c r="DU46" s="694"/>
      <c r="DV46" s="695"/>
      <c r="DW46" s="696"/>
      <c r="DX46" s="697"/>
      <c r="DY46" s="697"/>
      <c r="DZ46" s="697"/>
      <c r="EA46" s="697"/>
      <c r="EB46" s="697"/>
      <c r="EC46" s="698"/>
    </row>
    <row r="47" spans="2:133" ht="11.25" customHeight="1" x14ac:dyDescent="0.2">
      <c r="B47" s="207"/>
      <c r="CD47" s="664"/>
      <c r="CE47" s="665"/>
      <c r="CF47" s="621" t="s">
        <v>349</v>
      </c>
      <c r="CG47" s="622"/>
      <c r="CH47" s="622"/>
      <c r="CI47" s="622"/>
      <c r="CJ47" s="622"/>
      <c r="CK47" s="622"/>
      <c r="CL47" s="622"/>
      <c r="CM47" s="622"/>
      <c r="CN47" s="622"/>
      <c r="CO47" s="622"/>
      <c r="CP47" s="622"/>
      <c r="CQ47" s="623"/>
      <c r="CR47" s="624">
        <v>6393</v>
      </c>
      <c r="CS47" s="654"/>
      <c r="CT47" s="654"/>
      <c r="CU47" s="654"/>
      <c r="CV47" s="654"/>
      <c r="CW47" s="654"/>
      <c r="CX47" s="654"/>
      <c r="CY47" s="655"/>
      <c r="CZ47" s="629">
        <v>0.1</v>
      </c>
      <c r="DA47" s="656"/>
      <c r="DB47" s="656"/>
      <c r="DC47" s="659"/>
      <c r="DD47" s="633">
        <v>6393</v>
      </c>
      <c r="DE47" s="654"/>
      <c r="DF47" s="654"/>
      <c r="DG47" s="654"/>
      <c r="DH47" s="654"/>
      <c r="DI47" s="654"/>
      <c r="DJ47" s="654"/>
      <c r="DK47" s="655"/>
      <c r="DL47" s="693"/>
      <c r="DM47" s="694"/>
      <c r="DN47" s="694"/>
      <c r="DO47" s="694"/>
      <c r="DP47" s="694"/>
      <c r="DQ47" s="694"/>
      <c r="DR47" s="694"/>
      <c r="DS47" s="694"/>
      <c r="DT47" s="694"/>
      <c r="DU47" s="694"/>
      <c r="DV47" s="695"/>
      <c r="DW47" s="696"/>
      <c r="DX47" s="697"/>
      <c r="DY47" s="697"/>
      <c r="DZ47" s="697"/>
      <c r="EA47" s="697"/>
      <c r="EB47" s="697"/>
      <c r="EC47" s="698"/>
    </row>
    <row r="48" spans="2:133" ht="10.8" x14ac:dyDescent="0.2">
      <c r="B48" s="207"/>
      <c r="CD48" s="666"/>
      <c r="CE48" s="667"/>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693"/>
      <c r="DM48" s="694"/>
      <c r="DN48" s="694"/>
      <c r="DO48" s="694"/>
      <c r="DP48" s="694"/>
      <c r="DQ48" s="694"/>
      <c r="DR48" s="694"/>
      <c r="DS48" s="694"/>
      <c r="DT48" s="694"/>
      <c r="DU48" s="694"/>
      <c r="DV48" s="695"/>
      <c r="DW48" s="696"/>
      <c r="DX48" s="697"/>
      <c r="DY48" s="697"/>
      <c r="DZ48" s="697"/>
      <c r="EA48" s="697"/>
      <c r="EB48" s="697"/>
      <c r="EC48" s="698"/>
    </row>
    <row r="49" spans="2:133" ht="11.25" customHeight="1" x14ac:dyDescent="0.2">
      <c r="B49" s="207"/>
      <c r="CD49" s="645" t="s">
        <v>351</v>
      </c>
      <c r="CE49" s="646"/>
      <c r="CF49" s="646"/>
      <c r="CG49" s="646"/>
      <c r="CH49" s="646"/>
      <c r="CI49" s="646"/>
      <c r="CJ49" s="646"/>
      <c r="CK49" s="646"/>
      <c r="CL49" s="646"/>
      <c r="CM49" s="646"/>
      <c r="CN49" s="646"/>
      <c r="CO49" s="646"/>
      <c r="CP49" s="646"/>
      <c r="CQ49" s="647"/>
      <c r="CR49" s="699">
        <v>7766158</v>
      </c>
      <c r="CS49" s="683"/>
      <c r="CT49" s="683"/>
      <c r="CU49" s="683"/>
      <c r="CV49" s="683"/>
      <c r="CW49" s="683"/>
      <c r="CX49" s="683"/>
      <c r="CY49" s="712"/>
      <c r="CZ49" s="704">
        <v>100</v>
      </c>
      <c r="DA49" s="713"/>
      <c r="DB49" s="713"/>
      <c r="DC49" s="714"/>
      <c r="DD49" s="715">
        <v>5671016</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d+1YoMM4HzSVURbdTi7eYDQbgys6WBV15W3H2WBQ3z+ndZQpujiGm2udYLlOCE7MEoBRkdthAPYqLsue7SEZKA==" saltValue="6aZIDAOmYUmL9RRWs/8q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G59" zoomScale="40" zoomScaleNormal="40" zoomScaleSheetLayoutView="70" workbookViewId="0">
      <selection activeCell="DL82" sqref="DL82:DP82"/>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2">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7"/>
    </row>
    <row r="6" spans="1:131" s="218" customFormat="1" ht="26.25" customHeight="1" thickBot="1" x14ac:dyDescent="0.25">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2">
      <c r="A7" s="219">
        <v>1</v>
      </c>
      <c r="B7" s="750" t="s">
        <v>374</v>
      </c>
      <c r="C7" s="751"/>
      <c r="D7" s="751"/>
      <c r="E7" s="751"/>
      <c r="F7" s="751"/>
      <c r="G7" s="751"/>
      <c r="H7" s="751"/>
      <c r="I7" s="751"/>
      <c r="J7" s="751"/>
      <c r="K7" s="751"/>
      <c r="L7" s="751"/>
      <c r="M7" s="751"/>
      <c r="N7" s="751"/>
      <c r="O7" s="751"/>
      <c r="P7" s="752"/>
      <c r="Q7" s="753">
        <v>8274</v>
      </c>
      <c r="R7" s="754"/>
      <c r="S7" s="754"/>
      <c r="T7" s="754"/>
      <c r="U7" s="754"/>
      <c r="V7" s="754">
        <v>7766</v>
      </c>
      <c r="W7" s="754"/>
      <c r="X7" s="754"/>
      <c r="Y7" s="754"/>
      <c r="Z7" s="754"/>
      <c r="AA7" s="754">
        <v>508</v>
      </c>
      <c r="AB7" s="754"/>
      <c r="AC7" s="754"/>
      <c r="AD7" s="754"/>
      <c r="AE7" s="755"/>
      <c r="AF7" s="756">
        <v>493</v>
      </c>
      <c r="AG7" s="757"/>
      <c r="AH7" s="757"/>
      <c r="AI7" s="757"/>
      <c r="AJ7" s="758"/>
      <c r="AK7" s="759">
        <v>431</v>
      </c>
      <c r="AL7" s="760"/>
      <c r="AM7" s="760"/>
      <c r="AN7" s="760"/>
      <c r="AO7" s="760"/>
      <c r="AP7" s="760">
        <v>5419</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c r="BS7" s="747"/>
      <c r="BT7" s="748"/>
      <c r="BU7" s="748"/>
      <c r="BV7" s="748"/>
      <c r="BW7" s="748"/>
      <c r="BX7" s="748"/>
      <c r="BY7" s="748"/>
      <c r="BZ7" s="748"/>
      <c r="CA7" s="748"/>
      <c r="CB7" s="748"/>
      <c r="CC7" s="748"/>
      <c r="CD7" s="748"/>
      <c r="CE7" s="748"/>
      <c r="CF7" s="748"/>
      <c r="CG7" s="763"/>
      <c r="CH7" s="744"/>
      <c r="CI7" s="745"/>
      <c r="CJ7" s="745"/>
      <c r="CK7" s="745"/>
      <c r="CL7" s="746"/>
      <c r="CM7" s="744"/>
      <c r="CN7" s="745"/>
      <c r="CO7" s="745"/>
      <c r="CP7" s="745"/>
      <c r="CQ7" s="746"/>
      <c r="CR7" s="744"/>
      <c r="CS7" s="745"/>
      <c r="CT7" s="745"/>
      <c r="CU7" s="745"/>
      <c r="CV7" s="746"/>
      <c r="CW7" s="744"/>
      <c r="CX7" s="745"/>
      <c r="CY7" s="745"/>
      <c r="CZ7" s="745"/>
      <c r="DA7" s="746"/>
      <c r="DB7" s="744"/>
      <c r="DC7" s="745"/>
      <c r="DD7" s="745"/>
      <c r="DE7" s="745"/>
      <c r="DF7" s="746"/>
      <c r="DG7" s="744"/>
      <c r="DH7" s="745"/>
      <c r="DI7" s="745"/>
      <c r="DJ7" s="745"/>
      <c r="DK7" s="746"/>
      <c r="DL7" s="744"/>
      <c r="DM7" s="745"/>
      <c r="DN7" s="745"/>
      <c r="DO7" s="745"/>
      <c r="DP7" s="746"/>
      <c r="DQ7" s="744"/>
      <c r="DR7" s="745"/>
      <c r="DS7" s="745"/>
      <c r="DT7" s="745"/>
      <c r="DU7" s="746"/>
      <c r="DV7" s="747"/>
      <c r="DW7" s="748"/>
      <c r="DX7" s="748"/>
      <c r="DY7" s="748"/>
      <c r="DZ7" s="749"/>
      <c r="EA7" s="217"/>
    </row>
    <row r="8" spans="1:131" s="218" customFormat="1" ht="26.25" customHeight="1" x14ac:dyDescent="0.2">
      <c r="A8" s="221">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17"/>
    </row>
    <row r="9" spans="1:131" s="218" customFormat="1" ht="26.25" customHeight="1" x14ac:dyDescent="0.2">
      <c r="A9" s="221">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17"/>
    </row>
    <row r="10" spans="1:131" s="218" customFormat="1" ht="26.25" customHeight="1" x14ac:dyDescent="0.2">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7"/>
    </row>
    <row r="11" spans="1:131" s="218" customFormat="1" ht="26.25" customHeight="1" x14ac:dyDescent="0.2">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7"/>
    </row>
    <row r="12" spans="1:131" s="218" customFormat="1" ht="26.25" customHeight="1" x14ac:dyDescent="0.2">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7"/>
    </row>
    <row r="13" spans="1:131" s="218" customFormat="1" ht="26.25" customHeight="1" x14ac:dyDescent="0.2">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7"/>
    </row>
    <row r="14" spans="1:131" s="218" customFormat="1" ht="26.25" customHeight="1" x14ac:dyDescent="0.2">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7"/>
    </row>
    <row r="15" spans="1:131" s="218" customFormat="1" ht="26.25" customHeight="1" x14ac:dyDescent="0.2">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2">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2">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2">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2">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2">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25">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2">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375</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25">
      <c r="A23" s="223" t="s">
        <v>376</v>
      </c>
      <c r="B23" s="790" t="s">
        <v>377</v>
      </c>
      <c r="C23" s="791"/>
      <c r="D23" s="791"/>
      <c r="E23" s="791"/>
      <c r="F23" s="791"/>
      <c r="G23" s="791"/>
      <c r="H23" s="791"/>
      <c r="I23" s="791"/>
      <c r="J23" s="791"/>
      <c r="K23" s="791"/>
      <c r="L23" s="791"/>
      <c r="M23" s="791"/>
      <c r="N23" s="791"/>
      <c r="O23" s="791"/>
      <c r="P23" s="792"/>
      <c r="Q23" s="793">
        <v>8274</v>
      </c>
      <c r="R23" s="794"/>
      <c r="S23" s="794"/>
      <c r="T23" s="794"/>
      <c r="U23" s="794"/>
      <c r="V23" s="794">
        <v>7766</v>
      </c>
      <c r="W23" s="794"/>
      <c r="X23" s="794"/>
      <c r="Y23" s="794"/>
      <c r="Z23" s="794"/>
      <c r="AA23" s="794">
        <v>508</v>
      </c>
      <c r="AB23" s="794"/>
      <c r="AC23" s="794"/>
      <c r="AD23" s="794"/>
      <c r="AE23" s="795"/>
      <c r="AF23" s="796">
        <v>493</v>
      </c>
      <c r="AG23" s="794"/>
      <c r="AH23" s="794"/>
      <c r="AI23" s="794"/>
      <c r="AJ23" s="797"/>
      <c r="AK23" s="798"/>
      <c r="AL23" s="799"/>
      <c r="AM23" s="799"/>
      <c r="AN23" s="799"/>
      <c r="AO23" s="799"/>
      <c r="AP23" s="794">
        <v>5419</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2">
      <c r="A24" s="809" t="s">
        <v>378</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25">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2">
      <c r="A26" s="728" t="s">
        <v>357</v>
      </c>
      <c r="B26" s="729"/>
      <c r="C26" s="729"/>
      <c r="D26" s="729"/>
      <c r="E26" s="729"/>
      <c r="F26" s="729"/>
      <c r="G26" s="729"/>
      <c r="H26" s="729"/>
      <c r="I26" s="729"/>
      <c r="J26" s="729"/>
      <c r="K26" s="729"/>
      <c r="L26" s="729"/>
      <c r="M26" s="729"/>
      <c r="N26" s="729"/>
      <c r="O26" s="729"/>
      <c r="P26" s="730"/>
      <c r="Q26" s="734" t="s">
        <v>380</v>
      </c>
      <c r="R26" s="735"/>
      <c r="S26" s="735"/>
      <c r="T26" s="735"/>
      <c r="U26" s="736"/>
      <c r="V26" s="734" t="s">
        <v>381</v>
      </c>
      <c r="W26" s="735"/>
      <c r="X26" s="735"/>
      <c r="Y26" s="735"/>
      <c r="Z26" s="736"/>
      <c r="AA26" s="734" t="s">
        <v>382</v>
      </c>
      <c r="AB26" s="735"/>
      <c r="AC26" s="735"/>
      <c r="AD26" s="735"/>
      <c r="AE26" s="735"/>
      <c r="AF26" s="815" t="s">
        <v>383</v>
      </c>
      <c r="AG26" s="816"/>
      <c r="AH26" s="816"/>
      <c r="AI26" s="816"/>
      <c r="AJ26" s="817"/>
      <c r="AK26" s="735" t="s">
        <v>384</v>
      </c>
      <c r="AL26" s="735"/>
      <c r="AM26" s="735"/>
      <c r="AN26" s="735"/>
      <c r="AO26" s="736"/>
      <c r="AP26" s="734" t="s">
        <v>385</v>
      </c>
      <c r="AQ26" s="735"/>
      <c r="AR26" s="735"/>
      <c r="AS26" s="735"/>
      <c r="AT26" s="736"/>
      <c r="AU26" s="734" t="s">
        <v>386</v>
      </c>
      <c r="AV26" s="735"/>
      <c r="AW26" s="735"/>
      <c r="AX26" s="735"/>
      <c r="AY26" s="736"/>
      <c r="AZ26" s="734" t="s">
        <v>387</v>
      </c>
      <c r="BA26" s="735"/>
      <c r="BB26" s="735"/>
      <c r="BC26" s="735"/>
      <c r="BD26" s="736"/>
      <c r="BE26" s="734" t="s">
        <v>364</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5">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2">
      <c r="A28" s="225">
        <v>1</v>
      </c>
      <c r="B28" s="750" t="s">
        <v>388</v>
      </c>
      <c r="C28" s="751"/>
      <c r="D28" s="751"/>
      <c r="E28" s="751"/>
      <c r="F28" s="751"/>
      <c r="G28" s="751"/>
      <c r="H28" s="751"/>
      <c r="I28" s="751"/>
      <c r="J28" s="751"/>
      <c r="K28" s="751"/>
      <c r="L28" s="751"/>
      <c r="M28" s="751"/>
      <c r="N28" s="751"/>
      <c r="O28" s="751"/>
      <c r="P28" s="752"/>
      <c r="Q28" s="823">
        <v>1932</v>
      </c>
      <c r="R28" s="824"/>
      <c r="S28" s="824"/>
      <c r="T28" s="824"/>
      <c r="U28" s="824"/>
      <c r="V28" s="824">
        <v>1838</v>
      </c>
      <c r="W28" s="824"/>
      <c r="X28" s="824"/>
      <c r="Y28" s="824"/>
      <c r="Z28" s="824"/>
      <c r="AA28" s="824">
        <v>94</v>
      </c>
      <c r="AB28" s="824"/>
      <c r="AC28" s="824"/>
      <c r="AD28" s="824"/>
      <c r="AE28" s="825"/>
      <c r="AF28" s="826">
        <v>94</v>
      </c>
      <c r="AG28" s="824"/>
      <c r="AH28" s="824"/>
      <c r="AI28" s="824"/>
      <c r="AJ28" s="827"/>
      <c r="AK28" s="828">
        <v>187</v>
      </c>
      <c r="AL28" s="829"/>
      <c r="AM28" s="829"/>
      <c r="AN28" s="829"/>
      <c r="AO28" s="829"/>
      <c r="AP28" s="829" t="s">
        <v>550</v>
      </c>
      <c r="AQ28" s="829"/>
      <c r="AR28" s="829"/>
      <c r="AS28" s="829"/>
      <c r="AT28" s="829"/>
      <c r="AU28" s="829" t="s">
        <v>550</v>
      </c>
      <c r="AV28" s="829"/>
      <c r="AW28" s="829"/>
      <c r="AX28" s="829"/>
      <c r="AY28" s="829"/>
      <c r="AZ28" s="830"/>
      <c r="BA28" s="830"/>
      <c r="BB28" s="830"/>
      <c r="BC28" s="830"/>
      <c r="BD28" s="830"/>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2">
      <c r="A29" s="225">
        <v>2</v>
      </c>
      <c r="B29" s="781" t="s">
        <v>389</v>
      </c>
      <c r="C29" s="782"/>
      <c r="D29" s="782"/>
      <c r="E29" s="782"/>
      <c r="F29" s="782"/>
      <c r="G29" s="782"/>
      <c r="H29" s="782"/>
      <c r="I29" s="782"/>
      <c r="J29" s="782"/>
      <c r="K29" s="782"/>
      <c r="L29" s="782"/>
      <c r="M29" s="782"/>
      <c r="N29" s="782"/>
      <c r="O29" s="782"/>
      <c r="P29" s="783"/>
      <c r="Q29" s="784">
        <v>316</v>
      </c>
      <c r="R29" s="785"/>
      <c r="S29" s="785"/>
      <c r="T29" s="785"/>
      <c r="U29" s="785"/>
      <c r="V29" s="785">
        <v>312</v>
      </c>
      <c r="W29" s="785"/>
      <c r="X29" s="785"/>
      <c r="Y29" s="785"/>
      <c r="Z29" s="785"/>
      <c r="AA29" s="785">
        <v>4</v>
      </c>
      <c r="AB29" s="785"/>
      <c r="AC29" s="785"/>
      <c r="AD29" s="785"/>
      <c r="AE29" s="786"/>
      <c r="AF29" s="787">
        <v>4</v>
      </c>
      <c r="AG29" s="788"/>
      <c r="AH29" s="788"/>
      <c r="AI29" s="788"/>
      <c r="AJ29" s="789"/>
      <c r="AK29" s="835">
        <v>234</v>
      </c>
      <c r="AL29" s="831"/>
      <c r="AM29" s="831"/>
      <c r="AN29" s="831"/>
      <c r="AO29" s="831"/>
      <c r="AP29" s="831" t="s">
        <v>486</v>
      </c>
      <c r="AQ29" s="831"/>
      <c r="AR29" s="831"/>
      <c r="AS29" s="831"/>
      <c r="AT29" s="831"/>
      <c r="AU29" s="831" t="s">
        <v>486</v>
      </c>
      <c r="AV29" s="831"/>
      <c r="AW29" s="831"/>
      <c r="AX29" s="831"/>
      <c r="AY29" s="831"/>
      <c r="AZ29" s="832"/>
      <c r="BA29" s="832"/>
      <c r="BB29" s="832"/>
      <c r="BC29" s="832"/>
      <c r="BD29" s="832"/>
      <c r="BE29" s="833"/>
      <c r="BF29" s="833"/>
      <c r="BG29" s="833"/>
      <c r="BH29" s="833"/>
      <c r="BI29" s="834"/>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2">
      <c r="A30" s="225">
        <v>3</v>
      </c>
      <c r="B30" s="781" t="s">
        <v>390</v>
      </c>
      <c r="C30" s="782"/>
      <c r="D30" s="782"/>
      <c r="E30" s="782"/>
      <c r="F30" s="782"/>
      <c r="G30" s="782"/>
      <c r="H30" s="782"/>
      <c r="I30" s="782"/>
      <c r="J30" s="782"/>
      <c r="K30" s="782"/>
      <c r="L30" s="782"/>
      <c r="M30" s="782"/>
      <c r="N30" s="782"/>
      <c r="O30" s="782"/>
      <c r="P30" s="783"/>
      <c r="Q30" s="784">
        <v>1655</v>
      </c>
      <c r="R30" s="785"/>
      <c r="S30" s="785"/>
      <c r="T30" s="785"/>
      <c r="U30" s="785"/>
      <c r="V30" s="785">
        <v>1591</v>
      </c>
      <c r="W30" s="785"/>
      <c r="X30" s="785"/>
      <c r="Y30" s="785"/>
      <c r="Z30" s="785"/>
      <c r="AA30" s="785">
        <v>65</v>
      </c>
      <c r="AB30" s="785"/>
      <c r="AC30" s="785"/>
      <c r="AD30" s="785"/>
      <c r="AE30" s="786"/>
      <c r="AF30" s="787">
        <v>65</v>
      </c>
      <c r="AG30" s="788"/>
      <c r="AH30" s="788"/>
      <c r="AI30" s="788"/>
      <c r="AJ30" s="789"/>
      <c r="AK30" s="835">
        <v>56</v>
      </c>
      <c r="AL30" s="831"/>
      <c r="AM30" s="831"/>
      <c r="AN30" s="831"/>
      <c r="AO30" s="831"/>
      <c r="AP30" s="831" t="s">
        <v>486</v>
      </c>
      <c r="AQ30" s="831"/>
      <c r="AR30" s="831"/>
      <c r="AS30" s="831"/>
      <c r="AT30" s="831"/>
      <c r="AU30" s="831" t="s">
        <v>486</v>
      </c>
      <c r="AV30" s="831"/>
      <c r="AW30" s="831"/>
      <c r="AX30" s="831"/>
      <c r="AY30" s="831"/>
      <c r="AZ30" s="832"/>
      <c r="BA30" s="832"/>
      <c r="BB30" s="832"/>
      <c r="BC30" s="832"/>
      <c r="BD30" s="832"/>
      <c r="BE30" s="833"/>
      <c r="BF30" s="833"/>
      <c r="BG30" s="833"/>
      <c r="BH30" s="833"/>
      <c r="BI30" s="834"/>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2">
      <c r="A31" s="225">
        <v>4</v>
      </c>
      <c r="B31" s="781" t="s">
        <v>391</v>
      </c>
      <c r="C31" s="782"/>
      <c r="D31" s="782"/>
      <c r="E31" s="782"/>
      <c r="F31" s="782"/>
      <c r="G31" s="782"/>
      <c r="H31" s="782"/>
      <c r="I31" s="782"/>
      <c r="J31" s="782"/>
      <c r="K31" s="782"/>
      <c r="L31" s="782"/>
      <c r="M31" s="782"/>
      <c r="N31" s="782"/>
      <c r="O31" s="782"/>
      <c r="P31" s="783"/>
      <c r="Q31" s="784">
        <v>484</v>
      </c>
      <c r="R31" s="785"/>
      <c r="S31" s="785"/>
      <c r="T31" s="785"/>
      <c r="U31" s="785"/>
      <c r="V31" s="785">
        <v>428</v>
      </c>
      <c r="W31" s="785"/>
      <c r="X31" s="785"/>
      <c r="Y31" s="785"/>
      <c r="Z31" s="785"/>
      <c r="AA31" s="785">
        <v>55</v>
      </c>
      <c r="AB31" s="785"/>
      <c r="AC31" s="785"/>
      <c r="AD31" s="785"/>
      <c r="AE31" s="786"/>
      <c r="AF31" s="787">
        <v>1969</v>
      </c>
      <c r="AG31" s="788"/>
      <c r="AH31" s="788"/>
      <c r="AI31" s="788"/>
      <c r="AJ31" s="789"/>
      <c r="AK31" s="835" t="s">
        <v>486</v>
      </c>
      <c r="AL31" s="831"/>
      <c r="AM31" s="831"/>
      <c r="AN31" s="831"/>
      <c r="AO31" s="831"/>
      <c r="AP31" s="831">
        <v>557</v>
      </c>
      <c r="AQ31" s="831"/>
      <c r="AR31" s="831"/>
      <c r="AS31" s="831"/>
      <c r="AT31" s="831"/>
      <c r="AU31" s="831">
        <v>2</v>
      </c>
      <c r="AV31" s="831"/>
      <c r="AW31" s="831"/>
      <c r="AX31" s="831"/>
      <c r="AY31" s="831"/>
      <c r="AZ31" s="832"/>
      <c r="BA31" s="832"/>
      <c r="BB31" s="832"/>
      <c r="BC31" s="832"/>
      <c r="BD31" s="832"/>
      <c r="BE31" s="833" t="s">
        <v>392</v>
      </c>
      <c r="BF31" s="833"/>
      <c r="BG31" s="833"/>
      <c r="BH31" s="833"/>
      <c r="BI31" s="834"/>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2">
      <c r="A32" s="225">
        <v>5</v>
      </c>
      <c r="B32" s="781" t="s">
        <v>393</v>
      </c>
      <c r="C32" s="782"/>
      <c r="D32" s="782"/>
      <c r="E32" s="782"/>
      <c r="F32" s="782"/>
      <c r="G32" s="782"/>
      <c r="H32" s="782"/>
      <c r="I32" s="782"/>
      <c r="J32" s="782"/>
      <c r="K32" s="782"/>
      <c r="L32" s="782"/>
      <c r="M32" s="782"/>
      <c r="N32" s="782"/>
      <c r="O32" s="782"/>
      <c r="P32" s="783"/>
      <c r="Q32" s="784">
        <v>610</v>
      </c>
      <c r="R32" s="785"/>
      <c r="S32" s="785"/>
      <c r="T32" s="785"/>
      <c r="U32" s="785"/>
      <c r="V32" s="785">
        <v>543</v>
      </c>
      <c r="W32" s="785"/>
      <c r="X32" s="785"/>
      <c r="Y32" s="785"/>
      <c r="Z32" s="785"/>
      <c r="AA32" s="785">
        <v>67</v>
      </c>
      <c r="AB32" s="785"/>
      <c r="AC32" s="785"/>
      <c r="AD32" s="785"/>
      <c r="AE32" s="786"/>
      <c r="AF32" s="787">
        <v>142</v>
      </c>
      <c r="AG32" s="788"/>
      <c r="AH32" s="788"/>
      <c r="AI32" s="788"/>
      <c r="AJ32" s="789"/>
      <c r="AK32" s="835" t="s">
        <v>486</v>
      </c>
      <c r="AL32" s="831"/>
      <c r="AM32" s="831"/>
      <c r="AN32" s="831"/>
      <c r="AO32" s="831"/>
      <c r="AP32" s="831">
        <v>1532</v>
      </c>
      <c r="AQ32" s="831"/>
      <c r="AR32" s="831"/>
      <c r="AS32" s="831"/>
      <c r="AT32" s="831"/>
      <c r="AU32" s="831">
        <v>875</v>
      </c>
      <c r="AV32" s="831"/>
      <c r="AW32" s="831"/>
      <c r="AX32" s="831"/>
      <c r="AY32" s="831"/>
      <c r="AZ32" s="832"/>
      <c r="BA32" s="832"/>
      <c r="BB32" s="832"/>
      <c r="BC32" s="832"/>
      <c r="BD32" s="832"/>
      <c r="BE32" s="833" t="s">
        <v>392</v>
      </c>
      <c r="BF32" s="833"/>
      <c r="BG32" s="833"/>
      <c r="BH32" s="833"/>
      <c r="BI32" s="834"/>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2">
      <c r="A33" s="225">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2">
      <c r="A34" s="225">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2">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2">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2">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2">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2">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2">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2">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2">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2">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2">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2">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2">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2">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2">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2">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2">
      <c r="A50" s="221">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2">
      <c r="A51" s="221">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2">
      <c r="A52" s="221">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2">
      <c r="A53" s="221">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2">
      <c r="A54" s="221">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2">
      <c r="A55" s="221">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2">
      <c r="A56" s="221">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2">
      <c r="A57" s="221">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2">
      <c r="A58" s="221">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2">
      <c r="A59" s="221">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2">
      <c r="A60" s="221">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5">
      <c r="A61" s="221">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2">
      <c r="A62" s="221">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394</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5">
      <c r="A63" s="223" t="s">
        <v>376</v>
      </c>
      <c r="B63" s="790" t="s">
        <v>395</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2274</v>
      </c>
      <c r="AG63" s="845"/>
      <c r="AH63" s="845"/>
      <c r="AI63" s="845"/>
      <c r="AJ63" s="846"/>
      <c r="AK63" s="847"/>
      <c r="AL63" s="842"/>
      <c r="AM63" s="842"/>
      <c r="AN63" s="842"/>
      <c r="AO63" s="842"/>
      <c r="AP63" s="845">
        <v>2089</v>
      </c>
      <c r="AQ63" s="845"/>
      <c r="AR63" s="845"/>
      <c r="AS63" s="845"/>
      <c r="AT63" s="845"/>
      <c r="AU63" s="845">
        <v>877</v>
      </c>
      <c r="AV63" s="845"/>
      <c r="AW63" s="845"/>
      <c r="AX63" s="845"/>
      <c r="AY63" s="845"/>
      <c r="AZ63" s="849"/>
      <c r="BA63" s="849"/>
      <c r="BB63" s="849"/>
      <c r="BC63" s="849"/>
      <c r="BD63" s="849"/>
      <c r="BE63" s="850"/>
      <c r="BF63" s="850"/>
      <c r="BG63" s="850"/>
      <c r="BH63" s="850"/>
      <c r="BI63" s="851"/>
      <c r="BJ63" s="852" t="s">
        <v>122</v>
      </c>
      <c r="BK63" s="853"/>
      <c r="BL63" s="853"/>
      <c r="BM63" s="853"/>
      <c r="BN63" s="854"/>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2">
      <c r="A66" s="728" t="s">
        <v>397</v>
      </c>
      <c r="B66" s="729"/>
      <c r="C66" s="729"/>
      <c r="D66" s="729"/>
      <c r="E66" s="729"/>
      <c r="F66" s="729"/>
      <c r="G66" s="729"/>
      <c r="H66" s="729"/>
      <c r="I66" s="729"/>
      <c r="J66" s="729"/>
      <c r="K66" s="729"/>
      <c r="L66" s="729"/>
      <c r="M66" s="729"/>
      <c r="N66" s="729"/>
      <c r="O66" s="729"/>
      <c r="P66" s="730"/>
      <c r="Q66" s="734" t="s">
        <v>380</v>
      </c>
      <c r="R66" s="735"/>
      <c r="S66" s="735"/>
      <c r="T66" s="735"/>
      <c r="U66" s="736"/>
      <c r="V66" s="734" t="s">
        <v>381</v>
      </c>
      <c r="W66" s="735"/>
      <c r="X66" s="735"/>
      <c r="Y66" s="735"/>
      <c r="Z66" s="736"/>
      <c r="AA66" s="734" t="s">
        <v>382</v>
      </c>
      <c r="AB66" s="735"/>
      <c r="AC66" s="735"/>
      <c r="AD66" s="735"/>
      <c r="AE66" s="736"/>
      <c r="AF66" s="855" t="s">
        <v>383</v>
      </c>
      <c r="AG66" s="816"/>
      <c r="AH66" s="816"/>
      <c r="AI66" s="816"/>
      <c r="AJ66" s="856"/>
      <c r="AK66" s="734" t="s">
        <v>384</v>
      </c>
      <c r="AL66" s="729"/>
      <c r="AM66" s="729"/>
      <c r="AN66" s="729"/>
      <c r="AO66" s="730"/>
      <c r="AP66" s="734" t="s">
        <v>385</v>
      </c>
      <c r="AQ66" s="735"/>
      <c r="AR66" s="735"/>
      <c r="AS66" s="735"/>
      <c r="AT66" s="736"/>
      <c r="AU66" s="734" t="s">
        <v>398</v>
      </c>
      <c r="AV66" s="735"/>
      <c r="AW66" s="735"/>
      <c r="AX66" s="735"/>
      <c r="AY66" s="736"/>
      <c r="AZ66" s="734" t="s">
        <v>364</v>
      </c>
      <c r="BA66" s="735"/>
      <c r="BB66" s="735"/>
      <c r="BC66" s="735"/>
      <c r="BD66" s="741"/>
      <c r="BE66" s="224"/>
      <c r="BF66" s="224"/>
      <c r="BG66" s="224"/>
      <c r="BH66" s="224"/>
      <c r="BI66" s="224"/>
      <c r="BJ66" s="224"/>
      <c r="BK66" s="224"/>
      <c r="BL66" s="224"/>
      <c r="BM66" s="224"/>
      <c r="BN66" s="224"/>
      <c r="BO66" s="224"/>
      <c r="BP66" s="224"/>
      <c r="BQ66" s="221">
        <v>60</v>
      </c>
      <c r="BR66" s="226"/>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5">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2">
      <c r="A68" s="219">
        <v>1</v>
      </c>
      <c r="B68" s="870" t="s">
        <v>543</v>
      </c>
      <c r="C68" s="871"/>
      <c r="D68" s="871"/>
      <c r="E68" s="871"/>
      <c r="F68" s="871"/>
      <c r="G68" s="871"/>
      <c r="H68" s="871"/>
      <c r="I68" s="871"/>
      <c r="J68" s="871"/>
      <c r="K68" s="871"/>
      <c r="L68" s="871"/>
      <c r="M68" s="871"/>
      <c r="N68" s="871"/>
      <c r="O68" s="871"/>
      <c r="P68" s="872"/>
      <c r="Q68" s="873">
        <v>2263</v>
      </c>
      <c r="R68" s="867"/>
      <c r="S68" s="867"/>
      <c r="T68" s="867"/>
      <c r="U68" s="867"/>
      <c r="V68" s="867">
        <v>2225</v>
      </c>
      <c r="W68" s="867"/>
      <c r="X68" s="867"/>
      <c r="Y68" s="867"/>
      <c r="Z68" s="867"/>
      <c r="AA68" s="867">
        <v>38</v>
      </c>
      <c r="AB68" s="867"/>
      <c r="AC68" s="867"/>
      <c r="AD68" s="867"/>
      <c r="AE68" s="867"/>
      <c r="AF68" s="867">
        <v>38</v>
      </c>
      <c r="AG68" s="867"/>
      <c r="AH68" s="867"/>
      <c r="AI68" s="867"/>
      <c r="AJ68" s="867"/>
      <c r="AK68" s="867" t="s">
        <v>550</v>
      </c>
      <c r="AL68" s="867"/>
      <c r="AM68" s="867"/>
      <c r="AN68" s="867"/>
      <c r="AO68" s="867"/>
      <c r="AP68" s="867" t="s">
        <v>550</v>
      </c>
      <c r="AQ68" s="867"/>
      <c r="AR68" s="867"/>
      <c r="AS68" s="867"/>
      <c r="AT68" s="867"/>
      <c r="AU68" s="867" t="s">
        <v>486</v>
      </c>
      <c r="AV68" s="867"/>
      <c r="AW68" s="867"/>
      <c r="AX68" s="867"/>
      <c r="AY68" s="867"/>
      <c r="AZ68" s="868" t="s">
        <v>531</v>
      </c>
      <c r="BA68" s="868"/>
      <c r="BB68" s="868"/>
      <c r="BC68" s="868"/>
      <c r="BD68" s="869"/>
      <c r="BE68" s="224"/>
      <c r="BF68" s="224"/>
      <c r="BG68" s="224"/>
      <c r="BH68" s="224"/>
      <c r="BI68" s="224"/>
      <c r="BJ68" s="224"/>
      <c r="BK68" s="224"/>
      <c r="BL68" s="224"/>
      <c r="BM68" s="224"/>
      <c r="BN68" s="224"/>
      <c r="BO68" s="224"/>
      <c r="BP68" s="224"/>
      <c r="BQ68" s="221">
        <v>62</v>
      </c>
      <c r="BR68" s="226"/>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2">
      <c r="A69" s="221">
        <v>2</v>
      </c>
      <c r="B69" s="874" t="s">
        <v>543</v>
      </c>
      <c r="C69" s="875"/>
      <c r="D69" s="875"/>
      <c r="E69" s="875"/>
      <c r="F69" s="875"/>
      <c r="G69" s="875"/>
      <c r="H69" s="875"/>
      <c r="I69" s="875"/>
      <c r="J69" s="875"/>
      <c r="K69" s="875"/>
      <c r="L69" s="875"/>
      <c r="M69" s="875"/>
      <c r="N69" s="875"/>
      <c r="O69" s="875"/>
      <c r="P69" s="876"/>
      <c r="Q69" s="877">
        <v>924950</v>
      </c>
      <c r="R69" s="831"/>
      <c r="S69" s="831"/>
      <c r="T69" s="831"/>
      <c r="U69" s="831"/>
      <c r="V69" s="831">
        <v>909345</v>
      </c>
      <c r="W69" s="831"/>
      <c r="X69" s="831"/>
      <c r="Y69" s="831"/>
      <c r="Z69" s="831"/>
      <c r="AA69" s="831">
        <v>15606</v>
      </c>
      <c r="AB69" s="831"/>
      <c r="AC69" s="831"/>
      <c r="AD69" s="831"/>
      <c r="AE69" s="831"/>
      <c r="AF69" s="831">
        <v>15606</v>
      </c>
      <c r="AG69" s="831"/>
      <c r="AH69" s="831"/>
      <c r="AI69" s="831"/>
      <c r="AJ69" s="831"/>
      <c r="AK69" s="831">
        <v>9690</v>
      </c>
      <c r="AL69" s="831"/>
      <c r="AM69" s="831"/>
      <c r="AN69" s="831"/>
      <c r="AO69" s="831"/>
      <c r="AP69" s="831" t="s">
        <v>550</v>
      </c>
      <c r="AQ69" s="831"/>
      <c r="AR69" s="831"/>
      <c r="AS69" s="831"/>
      <c r="AT69" s="831"/>
      <c r="AU69" s="831" t="s">
        <v>486</v>
      </c>
      <c r="AV69" s="831"/>
      <c r="AW69" s="831"/>
      <c r="AX69" s="831"/>
      <c r="AY69" s="831"/>
      <c r="AZ69" s="833" t="s">
        <v>548</v>
      </c>
      <c r="BA69" s="833"/>
      <c r="BB69" s="833"/>
      <c r="BC69" s="833"/>
      <c r="BD69" s="834"/>
      <c r="BE69" s="224"/>
      <c r="BF69" s="224"/>
      <c r="BG69" s="224"/>
      <c r="BH69" s="224"/>
      <c r="BI69" s="224"/>
      <c r="BJ69" s="224"/>
      <c r="BK69" s="224"/>
      <c r="BL69" s="224"/>
      <c r="BM69" s="224"/>
      <c r="BN69" s="224"/>
      <c r="BO69" s="224"/>
      <c r="BP69" s="224"/>
      <c r="BQ69" s="221">
        <v>63</v>
      </c>
      <c r="BR69" s="226"/>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2">
      <c r="A70" s="221">
        <v>3</v>
      </c>
      <c r="B70" s="874" t="s">
        <v>544</v>
      </c>
      <c r="C70" s="875"/>
      <c r="D70" s="875"/>
      <c r="E70" s="875"/>
      <c r="F70" s="875"/>
      <c r="G70" s="875"/>
      <c r="H70" s="875"/>
      <c r="I70" s="875"/>
      <c r="J70" s="875"/>
      <c r="K70" s="875"/>
      <c r="L70" s="875"/>
      <c r="M70" s="875"/>
      <c r="N70" s="875"/>
      <c r="O70" s="875"/>
      <c r="P70" s="876"/>
      <c r="Q70" s="877">
        <v>22583</v>
      </c>
      <c r="R70" s="831"/>
      <c r="S70" s="831"/>
      <c r="T70" s="831"/>
      <c r="U70" s="831"/>
      <c r="V70" s="831">
        <v>21732</v>
      </c>
      <c r="W70" s="831"/>
      <c r="X70" s="831"/>
      <c r="Y70" s="831"/>
      <c r="Z70" s="831"/>
      <c r="AA70" s="831">
        <v>851</v>
      </c>
      <c r="AB70" s="831"/>
      <c r="AC70" s="831"/>
      <c r="AD70" s="831"/>
      <c r="AE70" s="831"/>
      <c r="AF70" s="831">
        <v>851</v>
      </c>
      <c r="AG70" s="831"/>
      <c r="AH70" s="831"/>
      <c r="AI70" s="831"/>
      <c r="AJ70" s="831"/>
      <c r="AK70" s="831">
        <v>21</v>
      </c>
      <c r="AL70" s="831"/>
      <c r="AM70" s="831"/>
      <c r="AN70" s="831"/>
      <c r="AO70" s="831"/>
      <c r="AP70" s="831" t="s">
        <v>550</v>
      </c>
      <c r="AQ70" s="831"/>
      <c r="AR70" s="831"/>
      <c r="AS70" s="831"/>
      <c r="AT70" s="831"/>
      <c r="AU70" s="831" t="s">
        <v>486</v>
      </c>
      <c r="AV70" s="831"/>
      <c r="AW70" s="831"/>
      <c r="AX70" s="831"/>
      <c r="AY70" s="831"/>
      <c r="AZ70" s="833" t="s">
        <v>531</v>
      </c>
      <c r="BA70" s="833"/>
      <c r="BB70" s="833"/>
      <c r="BC70" s="833"/>
      <c r="BD70" s="834"/>
      <c r="BE70" s="224"/>
      <c r="BF70" s="224"/>
      <c r="BG70" s="224"/>
      <c r="BH70" s="224"/>
      <c r="BI70" s="224"/>
      <c r="BJ70" s="224"/>
      <c r="BK70" s="224"/>
      <c r="BL70" s="224"/>
      <c r="BM70" s="224"/>
      <c r="BN70" s="224"/>
      <c r="BO70" s="224"/>
      <c r="BP70" s="224"/>
      <c r="BQ70" s="221">
        <v>64</v>
      </c>
      <c r="BR70" s="226"/>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2">
      <c r="A71" s="221">
        <v>4</v>
      </c>
      <c r="B71" s="874" t="s">
        <v>544</v>
      </c>
      <c r="C71" s="875"/>
      <c r="D71" s="875"/>
      <c r="E71" s="875"/>
      <c r="F71" s="875"/>
      <c r="G71" s="875"/>
      <c r="H71" s="875"/>
      <c r="I71" s="875"/>
      <c r="J71" s="875"/>
      <c r="K71" s="875"/>
      <c r="L71" s="875"/>
      <c r="M71" s="875"/>
      <c r="N71" s="875"/>
      <c r="O71" s="875"/>
      <c r="P71" s="876"/>
      <c r="Q71" s="877">
        <v>138</v>
      </c>
      <c r="R71" s="831"/>
      <c r="S71" s="831"/>
      <c r="T71" s="831"/>
      <c r="U71" s="831"/>
      <c r="V71" s="831">
        <v>94</v>
      </c>
      <c r="W71" s="831"/>
      <c r="X71" s="831"/>
      <c r="Y71" s="831"/>
      <c r="Z71" s="831"/>
      <c r="AA71" s="831">
        <v>44</v>
      </c>
      <c r="AB71" s="831"/>
      <c r="AC71" s="831"/>
      <c r="AD71" s="831"/>
      <c r="AE71" s="831"/>
      <c r="AF71" s="831">
        <v>44</v>
      </c>
      <c r="AG71" s="831"/>
      <c r="AH71" s="831"/>
      <c r="AI71" s="831"/>
      <c r="AJ71" s="831"/>
      <c r="AK71" s="831" t="s">
        <v>550</v>
      </c>
      <c r="AL71" s="831"/>
      <c r="AM71" s="831"/>
      <c r="AN71" s="831"/>
      <c r="AO71" s="831"/>
      <c r="AP71" s="831" t="s">
        <v>550</v>
      </c>
      <c r="AQ71" s="831"/>
      <c r="AR71" s="831"/>
      <c r="AS71" s="831"/>
      <c r="AT71" s="831"/>
      <c r="AU71" s="831" t="s">
        <v>486</v>
      </c>
      <c r="AV71" s="831"/>
      <c r="AW71" s="831"/>
      <c r="AX71" s="831"/>
      <c r="AY71" s="831"/>
      <c r="AZ71" s="833" t="s">
        <v>549</v>
      </c>
      <c r="BA71" s="833"/>
      <c r="BB71" s="833"/>
      <c r="BC71" s="833"/>
      <c r="BD71" s="834"/>
      <c r="BE71" s="224"/>
      <c r="BF71" s="224"/>
      <c r="BG71" s="224"/>
      <c r="BH71" s="224"/>
      <c r="BI71" s="224"/>
      <c r="BJ71" s="224"/>
      <c r="BK71" s="224"/>
      <c r="BL71" s="224"/>
      <c r="BM71" s="224"/>
      <c r="BN71" s="224"/>
      <c r="BO71" s="224"/>
      <c r="BP71" s="224"/>
      <c r="BQ71" s="221">
        <v>65</v>
      </c>
      <c r="BR71" s="226"/>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2">
      <c r="A72" s="221">
        <v>5</v>
      </c>
      <c r="B72" s="874" t="s">
        <v>545</v>
      </c>
      <c r="C72" s="875"/>
      <c r="D72" s="875"/>
      <c r="E72" s="875"/>
      <c r="F72" s="875"/>
      <c r="G72" s="875"/>
      <c r="H72" s="875"/>
      <c r="I72" s="875"/>
      <c r="J72" s="875"/>
      <c r="K72" s="875"/>
      <c r="L72" s="875"/>
      <c r="M72" s="875"/>
      <c r="N72" s="875"/>
      <c r="O72" s="875"/>
      <c r="P72" s="876"/>
      <c r="Q72" s="877">
        <v>308</v>
      </c>
      <c r="R72" s="831"/>
      <c r="S72" s="831"/>
      <c r="T72" s="831"/>
      <c r="U72" s="831"/>
      <c r="V72" s="831">
        <v>290</v>
      </c>
      <c r="W72" s="831"/>
      <c r="X72" s="831"/>
      <c r="Y72" s="831"/>
      <c r="Z72" s="831"/>
      <c r="AA72" s="831">
        <v>18</v>
      </c>
      <c r="AB72" s="831"/>
      <c r="AC72" s="831"/>
      <c r="AD72" s="831"/>
      <c r="AE72" s="831"/>
      <c r="AF72" s="831">
        <v>18</v>
      </c>
      <c r="AG72" s="831"/>
      <c r="AH72" s="831"/>
      <c r="AI72" s="831"/>
      <c r="AJ72" s="831"/>
      <c r="AK72" s="831">
        <v>7</v>
      </c>
      <c r="AL72" s="831"/>
      <c r="AM72" s="831"/>
      <c r="AN72" s="831"/>
      <c r="AO72" s="831"/>
      <c r="AP72" s="831" t="s">
        <v>550</v>
      </c>
      <c r="AQ72" s="831"/>
      <c r="AR72" s="831"/>
      <c r="AS72" s="831"/>
      <c r="AT72" s="831"/>
      <c r="AU72" s="831" t="s">
        <v>486</v>
      </c>
      <c r="AV72" s="831"/>
      <c r="AW72" s="831"/>
      <c r="AX72" s="831"/>
      <c r="AY72" s="831"/>
      <c r="AZ72" s="833"/>
      <c r="BA72" s="833"/>
      <c r="BB72" s="833"/>
      <c r="BC72" s="833"/>
      <c r="BD72" s="834"/>
      <c r="BE72" s="224"/>
      <c r="BF72" s="224"/>
      <c r="BG72" s="224"/>
      <c r="BH72" s="224"/>
      <c r="BI72" s="224"/>
      <c r="BJ72" s="224"/>
      <c r="BK72" s="224"/>
      <c r="BL72" s="224"/>
      <c r="BM72" s="224"/>
      <c r="BN72" s="224"/>
      <c r="BO72" s="224"/>
      <c r="BP72" s="224"/>
      <c r="BQ72" s="221">
        <v>66</v>
      </c>
      <c r="BR72" s="226"/>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2">
      <c r="A73" s="221">
        <v>6</v>
      </c>
      <c r="B73" s="874" t="s">
        <v>546</v>
      </c>
      <c r="C73" s="875"/>
      <c r="D73" s="875"/>
      <c r="E73" s="875"/>
      <c r="F73" s="875"/>
      <c r="G73" s="875"/>
      <c r="H73" s="875"/>
      <c r="I73" s="875"/>
      <c r="J73" s="875"/>
      <c r="K73" s="875"/>
      <c r="L73" s="875"/>
      <c r="M73" s="875"/>
      <c r="N73" s="875"/>
      <c r="O73" s="875"/>
      <c r="P73" s="876"/>
      <c r="Q73" s="877">
        <v>1781</v>
      </c>
      <c r="R73" s="831"/>
      <c r="S73" s="831"/>
      <c r="T73" s="831"/>
      <c r="U73" s="831"/>
      <c r="V73" s="831">
        <v>1548</v>
      </c>
      <c r="W73" s="831"/>
      <c r="X73" s="831"/>
      <c r="Y73" s="831"/>
      <c r="Z73" s="831"/>
      <c r="AA73" s="831">
        <v>233</v>
      </c>
      <c r="AB73" s="831"/>
      <c r="AC73" s="831"/>
      <c r="AD73" s="831"/>
      <c r="AE73" s="831"/>
      <c r="AF73" s="831">
        <v>228</v>
      </c>
      <c r="AG73" s="831"/>
      <c r="AH73" s="831"/>
      <c r="AI73" s="831"/>
      <c r="AJ73" s="831"/>
      <c r="AK73" s="831" t="s">
        <v>550</v>
      </c>
      <c r="AL73" s="831"/>
      <c r="AM73" s="831"/>
      <c r="AN73" s="831"/>
      <c r="AO73" s="831"/>
      <c r="AP73" s="831" t="s">
        <v>550</v>
      </c>
      <c r="AQ73" s="831"/>
      <c r="AR73" s="831"/>
      <c r="AS73" s="831"/>
      <c r="AT73" s="831"/>
      <c r="AU73" s="831" t="s">
        <v>550</v>
      </c>
      <c r="AV73" s="831"/>
      <c r="AW73" s="831"/>
      <c r="AX73" s="831"/>
      <c r="AY73" s="831"/>
      <c r="AZ73" s="833"/>
      <c r="BA73" s="833"/>
      <c r="BB73" s="833"/>
      <c r="BC73" s="833"/>
      <c r="BD73" s="834"/>
      <c r="BE73" s="224"/>
      <c r="BF73" s="224"/>
      <c r="BG73" s="224"/>
      <c r="BH73" s="224"/>
      <c r="BI73" s="224"/>
      <c r="BJ73" s="224"/>
      <c r="BK73" s="224"/>
      <c r="BL73" s="224"/>
      <c r="BM73" s="224"/>
      <c r="BN73" s="224"/>
      <c r="BO73" s="224"/>
      <c r="BP73" s="224"/>
      <c r="BQ73" s="221">
        <v>67</v>
      </c>
      <c r="BR73" s="226"/>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2">
      <c r="A74" s="221">
        <v>7</v>
      </c>
      <c r="B74" s="874" t="s">
        <v>547</v>
      </c>
      <c r="C74" s="875"/>
      <c r="D74" s="875"/>
      <c r="E74" s="875"/>
      <c r="F74" s="875"/>
      <c r="G74" s="875"/>
      <c r="H74" s="875"/>
      <c r="I74" s="875"/>
      <c r="J74" s="875"/>
      <c r="K74" s="875"/>
      <c r="L74" s="875"/>
      <c r="M74" s="875"/>
      <c r="N74" s="875"/>
      <c r="O74" s="875"/>
      <c r="P74" s="876"/>
      <c r="Q74" s="877">
        <v>4091</v>
      </c>
      <c r="R74" s="831"/>
      <c r="S74" s="831"/>
      <c r="T74" s="831"/>
      <c r="U74" s="831"/>
      <c r="V74" s="831">
        <v>3854</v>
      </c>
      <c r="W74" s="831"/>
      <c r="X74" s="831"/>
      <c r="Y74" s="831"/>
      <c r="Z74" s="831"/>
      <c r="AA74" s="831">
        <v>238</v>
      </c>
      <c r="AB74" s="831"/>
      <c r="AC74" s="831"/>
      <c r="AD74" s="831"/>
      <c r="AE74" s="831"/>
      <c r="AF74" s="831">
        <v>238</v>
      </c>
      <c r="AG74" s="831"/>
      <c r="AH74" s="831"/>
      <c r="AI74" s="831"/>
      <c r="AJ74" s="831"/>
      <c r="AK74" s="831">
        <v>100</v>
      </c>
      <c r="AL74" s="831"/>
      <c r="AM74" s="831"/>
      <c r="AN74" s="831"/>
      <c r="AO74" s="831"/>
      <c r="AP74" s="831">
        <v>2632</v>
      </c>
      <c r="AQ74" s="831"/>
      <c r="AR74" s="831"/>
      <c r="AS74" s="831"/>
      <c r="AT74" s="831"/>
      <c r="AU74" s="831" t="s">
        <v>550</v>
      </c>
      <c r="AV74" s="831"/>
      <c r="AW74" s="831"/>
      <c r="AX74" s="831"/>
      <c r="AY74" s="831"/>
      <c r="AZ74" s="833"/>
      <c r="BA74" s="833"/>
      <c r="BB74" s="833"/>
      <c r="BC74" s="833"/>
      <c r="BD74" s="834"/>
      <c r="BE74" s="224"/>
      <c r="BF74" s="224"/>
      <c r="BG74" s="224"/>
      <c r="BH74" s="224"/>
      <c r="BI74" s="224"/>
      <c r="BJ74" s="224"/>
      <c r="BK74" s="224"/>
      <c r="BL74" s="224"/>
      <c r="BM74" s="224"/>
      <c r="BN74" s="224"/>
      <c r="BO74" s="224"/>
      <c r="BP74" s="224"/>
      <c r="BQ74" s="221">
        <v>68</v>
      </c>
      <c r="BR74" s="226"/>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2">
      <c r="A75" s="221">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4"/>
      <c r="BF75" s="224"/>
      <c r="BG75" s="224"/>
      <c r="BH75" s="224"/>
      <c r="BI75" s="224"/>
      <c r="BJ75" s="224"/>
      <c r="BK75" s="224"/>
      <c r="BL75" s="224"/>
      <c r="BM75" s="224"/>
      <c r="BN75" s="224"/>
      <c r="BO75" s="224"/>
      <c r="BP75" s="224"/>
      <c r="BQ75" s="221">
        <v>69</v>
      </c>
      <c r="BR75" s="226"/>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2">
      <c r="A76" s="221">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4"/>
      <c r="BF76" s="224"/>
      <c r="BG76" s="224"/>
      <c r="BH76" s="224"/>
      <c r="BI76" s="224"/>
      <c r="BJ76" s="224"/>
      <c r="BK76" s="224"/>
      <c r="BL76" s="224"/>
      <c r="BM76" s="224"/>
      <c r="BN76" s="224"/>
      <c r="BO76" s="224"/>
      <c r="BP76" s="224"/>
      <c r="BQ76" s="221">
        <v>70</v>
      </c>
      <c r="BR76" s="226"/>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2">
      <c r="A77" s="221">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4"/>
      <c r="BF77" s="224"/>
      <c r="BG77" s="224"/>
      <c r="BH77" s="224"/>
      <c r="BI77" s="224"/>
      <c r="BJ77" s="224"/>
      <c r="BK77" s="224"/>
      <c r="BL77" s="224"/>
      <c r="BM77" s="224"/>
      <c r="BN77" s="224"/>
      <c r="BO77" s="224"/>
      <c r="BP77" s="224"/>
      <c r="BQ77" s="221">
        <v>71</v>
      </c>
      <c r="BR77" s="226"/>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2">
      <c r="A78" s="221">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4"/>
      <c r="BF78" s="224"/>
      <c r="BG78" s="224"/>
      <c r="BH78" s="224"/>
      <c r="BI78" s="224"/>
      <c r="BJ78" s="212"/>
      <c r="BK78" s="212"/>
      <c r="BL78" s="212"/>
      <c r="BM78" s="212"/>
      <c r="BN78" s="212"/>
      <c r="BO78" s="224"/>
      <c r="BP78" s="224"/>
      <c r="BQ78" s="221">
        <v>72</v>
      </c>
      <c r="BR78" s="226"/>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2">
      <c r="A79" s="221">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4"/>
      <c r="BF79" s="224"/>
      <c r="BG79" s="224"/>
      <c r="BH79" s="224"/>
      <c r="BI79" s="224"/>
      <c r="BJ79" s="212"/>
      <c r="BK79" s="212"/>
      <c r="BL79" s="212"/>
      <c r="BM79" s="212"/>
      <c r="BN79" s="212"/>
      <c r="BO79" s="224"/>
      <c r="BP79" s="224"/>
      <c r="BQ79" s="221">
        <v>73</v>
      </c>
      <c r="BR79" s="226"/>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2">
      <c r="A80" s="221">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4"/>
      <c r="BF80" s="224"/>
      <c r="BG80" s="224"/>
      <c r="BH80" s="224"/>
      <c r="BI80" s="224"/>
      <c r="BJ80" s="224"/>
      <c r="BK80" s="224"/>
      <c r="BL80" s="224"/>
      <c r="BM80" s="224"/>
      <c r="BN80" s="224"/>
      <c r="BO80" s="224"/>
      <c r="BP80" s="224"/>
      <c r="BQ80" s="221">
        <v>74</v>
      </c>
      <c r="BR80" s="226"/>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2">
      <c r="A81" s="221">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4"/>
      <c r="BF81" s="224"/>
      <c r="BG81" s="224"/>
      <c r="BH81" s="224"/>
      <c r="BI81" s="224"/>
      <c r="BJ81" s="224"/>
      <c r="BK81" s="224"/>
      <c r="BL81" s="224"/>
      <c r="BM81" s="224"/>
      <c r="BN81" s="224"/>
      <c r="BO81" s="224"/>
      <c r="BP81" s="224"/>
      <c r="BQ81" s="221">
        <v>75</v>
      </c>
      <c r="BR81" s="226"/>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2">
      <c r="A82" s="221">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4"/>
      <c r="BF82" s="224"/>
      <c r="BG82" s="224"/>
      <c r="BH82" s="224"/>
      <c r="BI82" s="224"/>
      <c r="BJ82" s="224"/>
      <c r="BK82" s="224"/>
      <c r="BL82" s="224"/>
      <c r="BM82" s="224"/>
      <c r="BN82" s="224"/>
      <c r="BO82" s="224"/>
      <c r="BP82" s="224"/>
      <c r="BQ82" s="221">
        <v>76</v>
      </c>
      <c r="BR82" s="226"/>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2">
      <c r="A83" s="221">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4"/>
      <c r="BF83" s="224"/>
      <c r="BG83" s="224"/>
      <c r="BH83" s="224"/>
      <c r="BI83" s="224"/>
      <c r="BJ83" s="224"/>
      <c r="BK83" s="224"/>
      <c r="BL83" s="224"/>
      <c r="BM83" s="224"/>
      <c r="BN83" s="224"/>
      <c r="BO83" s="224"/>
      <c r="BP83" s="224"/>
      <c r="BQ83" s="221">
        <v>77</v>
      </c>
      <c r="BR83" s="226"/>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2">
      <c r="A84" s="221">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4"/>
      <c r="BF84" s="224"/>
      <c r="BG84" s="224"/>
      <c r="BH84" s="224"/>
      <c r="BI84" s="224"/>
      <c r="BJ84" s="224"/>
      <c r="BK84" s="224"/>
      <c r="BL84" s="224"/>
      <c r="BM84" s="224"/>
      <c r="BN84" s="224"/>
      <c r="BO84" s="224"/>
      <c r="BP84" s="224"/>
      <c r="BQ84" s="221">
        <v>78</v>
      </c>
      <c r="BR84" s="226"/>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2">
      <c r="A85" s="221">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4"/>
      <c r="BF85" s="224"/>
      <c r="BG85" s="224"/>
      <c r="BH85" s="224"/>
      <c r="BI85" s="224"/>
      <c r="BJ85" s="224"/>
      <c r="BK85" s="224"/>
      <c r="BL85" s="224"/>
      <c r="BM85" s="224"/>
      <c r="BN85" s="224"/>
      <c r="BO85" s="224"/>
      <c r="BP85" s="224"/>
      <c r="BQ85" s="221">
        <v>79</v>
      </c>
      <c r="BR85" s="226"/>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2">
      <c r="A86" s="221">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4"/>
      <c r="BF86" s="224"/>
      <c r="BG86" s="224"/>
      <c r="BH86" s="224"/>
      <c r="BI86" s="224"/>
      <c r="BJ86" s="224"/>
      <c r="BK86" s="224"/>
      <c r="BL86" s="224"/>
      <c r="BM86" s="224"/>
      <c r="BN86" s="224"/>
      <c r="BO86" s="224"/>
      <c r="BP86" s="224"/>
      <c r="BQ86" s="221">
        <v>80</v>
      </c>
      <c r="BR86" s="226"/>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2">
      <c r="A87" s="22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4"/>
      <c r="BF87" s="224"/>
      <c r="BG87" s="224"/>
      <c r="BH87" s="224"/>
      <c r="BI87" s="224"/>
      <c r="BJ87" s="224"/>
      <c r="BK87" s="224"/>
      <c r="BL87" s="224"/>
      <c r="BM87" s="224"/>
      <c r="BN87" s="224"/>
      <c r="BO87" s="224"/>
      <c r="BP87" s="224"/>
      <c r="BQ87" s="221">
        <v>81</v>
      </c>
      <c r="BR87" s="226"/>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5">
      <c r="A88" s="223" t="s">
        <v>376</v>
      </c>
      <c r="B88" s="790" t="s">
        <v>399</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17023</v>
      </c>
      <c r="AG88" s="845"/>
      <c r="AH88" s="845"/>
      <c r="AI88" s="845"/>
      <c r="AJ88" s="845"/>
      <c r="AK88" s="842"/>
      <c r="AL88" s="842"/>
      <c r="AM88" s="842"/>
      <c r="AN88" s="842"/>
      <c r="AO88" s="842"/>
      <c r="AP88" s="845">
        <v>2632</v>
      </c>
      <c r="AQ88" s="845"/>
      <c r="AR88" s="845"/>
      <c r="AS88" s="845"/>
      <c r="AT88" s="845"/>
      <c r="AU88" s="845" t="s">
        <v>550</v>
      </c>
      <c r="AV88" s="845"/>
      <c r="AW88" s="845"/>
      <c r="AX88" s="845"/>
      <c r="AY88" s="845"/>
      <c r="AZ88" s="850"/>
      <c r="BA88" s="850"/>
      <c r="BB88" s="850"/>
      <c r="BC88" s="850"/>
      <c r="BD88" s="851"/>
      <c r="BE88" s="224"/>
      <c r="BF88" s="224"/>
      <c r="BG88" s="224"/>
      <c r="BH88" s="224"/>
      <c r="BI88" s="224"/>
      <c r="BJ88" s="224"/>
      <c r="BK88" s="224"/>
      <c r="BL88" s="224"/>
      <c r="BM88" s="224"/>
      <c r="BN88" s="224"/>
      <c r="BO88" s="224"/>
      <c r="BP88" s="224"/>
      <c r="BQ88" s="221">
        <v>82</v>
      </c>
      <c r="BR88" s="226"/>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90" t="s">
        <v>400</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c r="CS102" s="853"/>
      <c r="CT102" s="853"/>
      <c r="CU102" s="853"/>
      <c r="CV102" s="892"/>
      <c r="CW102" s="891" t="s">
        <v>550</v>
      </c>
      <c r="CX102" s="853"/>
      <c r="CY102" s="853"/>
      <c r="CZ102" s="853"/>
      <c r="DA102" s="892"/>
      <c r="DB102" s="891" t="s">
        <v>486</v>
      </c>
      <c r="DC102" s="853"/>
      <c r="DD102" s="853"/>
      <c r="DE102" s="853"/>
      <c r="DF102" s="892"/>
      <c r="DG102" s="891" t="s">
        <v>486</v>
      </c>
      <c r="DH102" s="853"/>
      <c r="DI102" s="853"/>
      <c r="DJ102" s="853"/>
      <c r="DK102" s="892"/>
      <c r="DL102" s="891" t="s">
        <v>486</v>
      </c>
      <c r="DM102" s="853"/>
      <c r="DN102" s="853"/>
      <c r="DO102" s="853"/>
      <c r="DP102" s="892"/>
      <c r="DQ102" s="891" t="s">
        <v>486</v>
      </c>
      <c r="DR102" s="853"/>
      <c r="DS102" s="853"/>
      <c r="DT102" s="853"/>
      <c r="DU102" s="892"/>
      <c r="DV102" s="790"/>
      <c r="DW102" s="791"/>
      <c r="DX102" s="791"/>
      <c r="DY102" s="791"/>
      <c r="DZ102" s="915"/>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2">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294</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294</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294</v>
      </c>
      <c r="DR109" s="894"/>
      <c r="DS109" s="894"/>
      <c r="DT109" s="894"/>
      <c r="DU109" s="895"/>
      <c r="DV109" s="893" t="s">
        <v>410</v>
      </c>
      <c r="DW109" s="894"/>
      <c r="DX109" s="894"/>
      <c r="DY109" s="894"/>
      <c r="DZ109" s="896"/>
    </row>
    <row r="110" spans="1:131" s="212" customFormat="1" ht="26.25" customHeight="1" x14ac:dyDescent="0.2">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668093</v>
      </c>
      <c r="AB110" s="901"/>
      <c r="AC110" s="901"/>
      <c r="AD110" s="901"/>
      <c r="AE110" s="902"/>
      <c r="AF110" s="903">
        <v>704868</v>
      </c>
      <c r="AG110" s="901"/>
      <c r="AH110" s="901"/>
      <c r="AI110" s="901"/>
      <c r="AJ110" s="902"/>
      <c r="AK110" s="903">
        <v>656762</v>
      </c>
      <c r="AL110" s="901"/>
      <c r="AM110" s="901"/>
      <c r="AN110" s="901"/>
      <c r="AO110" s="902"/>
      <c r="AP110" s="904">
        <v>15</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6114866</v>
      </c>
      <c r="BR110" s="932"/>
      <c r="BS110" s="932"/>
      <c r="BT110" s="932"/>
      <c r="BU110" s="932"/>
      <c r="BV110" s="932">
        <v>5654805</v>
      </c>
      <c r="BW110" s="932"/>
      <c r="BX110" s="932"/>
      <c r="BY110" s="932"/>
      <c r="BZ110" s="932"/>
      <c r="CA110" s="932">
        <v>5418671</v>
      </c>
      <c r="CB110" s="932"/>
      <c r="CC110" s="932"/>
      <c r="CD110" s="932"/>
      <c r="CE110" s="932"/>
      <c r="CF110" s="945">
        <v>123.9</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x14ac:dyDescent="0.2">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v>788059</v>
      </c>
      <c r="BR111" s="927"/>
      <c r="BS111" s="927"/>
      <c r="BT111" s="927"/>
      <c r="BU111" s="927"/>
      <c r="BV111" s="927">
        <v>485528</v>
      </c>
      <c r="BW111" s="927"/>
      <c r="BX111" s="927"/>
      <c r="BY111" s="927"/>
      <c r="BZ111" s="927"/>
      <c r="CA111" s="927">
        <v>377620</v>
      </c>
      <c r="CB111" s="927"/>
      <c r="CC111" s="927"/>
      <c r="CD111" s="927"/>
      <c r="CE111" s="927"/>
      <c r="CF111" s="921">
        <v>8.6</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x14ac:dyDescent="0.2">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957276</v>
      </c>
      <c r="BR112" s="927"/>
      <c r="BS112" s="927"/>
      <c r="BT112" s="927"/>
      <c r="BU112" s="927"/>
      <c r="BV112" s="927">
        <v>914205</v>
      </c>
      <c r="BW112" s="927"/>
      <c r="BX112" s="927"/>
      <c r="BY112" s="927"/>
      <c r="BZ112" s="927"/>
      <c r="CA112" s="927">
        <v>876200</v>
      </c>
      <c r="CB112" s="927"/>
      <c r="CC112" s="927"/>
      <c r="CD112" s="927"/>
      <c r="CE112" s="927"/>
      <c r="CF112" s="921">
        <v>20</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x14ac:dyDescent="0.2">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140940</v>
      </c>
      <c r="AB113" s="939"/>
      <c r="AC113" s="939"/>
      <c r="AD113" s="939"/>
      <c r="AE113" s="940"/>
      <c r="AF113" s="941">
        <v>129436</v>
      </c>
      <c r="AG113" s="939"/>
      <c r="AH113" s="939"/>
      <c r="AI113" s="939"/>
      <c r="AJ113" s="940"/>
      <c r="AK113" s="941">
        <v>123832</v>
      </c>
      <c r="AL113" s="939"/>
      <c r="AM113" s="939"/>
      <c r="AN113" s="939"/>
      <c r="AO113" s="940"/>
      <c r="AP113" s="942">
        <v>2.8</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247401</v>
      </c>
      <c r="BR113" s="927"/>
      <c r="BS113" s="927"/>
      <c r="BT113" s="927"/>
      <c r="BU113" s="927"/>
      <c r="BV113" s="927">
        <v>258803</v>
      </c>
      <c r="BW113" s="927"/>
      <c r="BX113" s="927"/>
      <c r="BY113" s="927"/>
      <c r="BZ113" s="927"/>
      <c r="CA113" s="927">
        <v>260032</v>
      </c>
      <c r="CB113" s="927"/>
      <c r="CC113" s="927"/>
      <c r="CD113" s="927"/>
      <c r="CE113" s="927"/>
      <c r="CF113" s="921">
        <v>5.9</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x14ac:dyDescent="0.2">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25381</v>
      </c>
      <c r="AB114" s="960"/>
      <c r="AC114" s="960"/>
      <c r="AD114" s="960"/>
      <c r="AE114" s="961"/>
      <c r="AF114" s="962">
        <v>26751</v>
      </c>
      <c r="AG114" s="960"/>
      <c r="AH114" s="960"/>
      <c r="AI114" s="960"/>
      <c r="AJ114" s="961"/>
      <c r="AK114" s="962">
        <v>26485</v>
      </c>
      <c r="AL114" s="960"/>
      <c r="AM114" s="960"/>
      <c r="AN114" s="960"/>
      <c r="AO114" s="961"/>
      <c r="AP114" s="963">
        <v>0.6</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993882</v>
      </c>
      <c r="BR114" s="927"/>
      <c r="BS114" s="927"/>
      <c r="BT114" s="927"/>
      <c r="BU114" s="927"/>
      <c r="BV114" s="927">
        <v>920834</v>
      </c>
      <c r="BW114" s="927"/>
      <c r="BX114" s="927"/>
      <c r="BY114" s="927"/>
      <c r="BZ114" s="927"/>
      <c r="CA114" s="927">
        <v>944601</v>
      </c>
      <c r="CB114" s="927"/>
      <c r="CC114" s="927"/>
      <c r="CD114" s="927"/>
      <c r="CE114" s="927"/>
      <c r="CF114" s="921">
        <v>21.6</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x14ac:dyDescent="0.2">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19999</v>
      </c>
      <c r="AB115" s="939"/>
      <c r="AC115" s="939"/>
      <c r="AD115" s="939"/>
      <c r="AE115" s="940"/>
      <c r="AF115" s="941">
        <v>19999</v>
      </c>
      <c r="AG115" s="939"/>
      <c r="AH115" s="939"/>
      <c r="AI115" s="939"/>
      <c r="AJ115" s="940"/>
      <c r="AK115" s="941">
        <v>19998</v>
      </c>
      <c r="AL115" s="939"/>
      <c r="AM115" s="939"/>
      <c r="AN115" s="939"/>
      <c r="AO115" s="940"/>
      <c r="AP115" s="942">
        <v>0.5</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9310</v>
      </c>
      <c r="DH115" s="960"/>
      <c r="DI115" s="960"/>
      <c r="DJ115" s="960"/>
      <c r="DK115" s="961"/>
      <c r="DL115" s="962">
        <v>658</v>
      </c>
      <c r="DM115" s="960"/>
      <c r="DN115" s="960"/>
      <c r="DO115" s="960"/>
      <c r="DP115" s="961"/>
      <c r="DQ115" s="962" t="s">
        <v>122</v>
      </c>
      <c r="DR115" s="960"/>
      <c r="DS115" s="960"/>
      <c r="DT115" s="960"/>
      <c r="DU115" s="961"/>
      <c r="DV115" s="963" t="s">
        <v>122</v>
      </c>
      <c r="DW115" s="964"/>
      <c r="DX115" s="964"/>
      <c r="DY115" s="964"/>
      <c r="DZ115" s="965"/>
    </row>
    <row r="116" spans="1:130" s="212" customFormat="1" ht="26.25" customHeight="1" x14ac:dyDescent="0.2">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v>160</v>
      </c>
      <c r="AL116" s="960"/>
      <c r="AM116" s="960"/>
      <c r="AN116" s="960"/>
      <c r="AO116" s="961"/>
      <c r="AP116" s="963">
        <v>0</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854413</v>
      </c>
      <c r="AB117" s="980"/>
      <c r="AC117" s="980"/>
      <c r="AD117" s="980"/>
      <c r="AE117" s="981"/>
      <c r="AF117" s="982">
        <v>881054</v>
      </c>
      <c r="AG117" s="980"/>
      <c r="AH117" s="980"/>
      <c r="AI117" s="980"/>
      <c r="AJ117" s="981"/>
      <c r="AK117" s="982">
        <v>827237</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x14ac:dyDescent="0.2">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294</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x14ac:dyDescent="0.2">
      <c r="A119" s="1058"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5" t="s">
        <v>177</v>
      </c>
      <c r="BA119" s="235"/>
      <c r="BB119" s="235"/>
      <c r="BC119" s="235"/>
      <c r="BD119" s="235"/>
      <c r="BE119" s="235"/>
      <c r="BF119" s="235"/>
      <c r="BG119" s="235"/>
      <c r="BH119" s="235"/>
      <c r="BI119" s="235"/>
      <c r="BJ119" s="235"/>
      <c r="BK119" s="235"/>
      <c r="BL119" s="235"/>
      <c r="BM119" s="235"/>
      <c r="BN119" s="235"/>
      <c r="BO119" s="978" t="s">
        <v>440</v>
      </c>
      <c r="BP119" s="1006"/>
      <c r="BQ119" s="1000">
        <v>9101484</v>
      </c>
      <c r="BR119" s="1001"/>
      <c r="BS119" s="1001"/>
      <c r="BT119" s="1001"/>
      <c r="BU119" s="1001"/>
      <c r="BV119" s="1001">
        <v>8234175</v>
      </c>
      <c r="BW119" s="1001"/>
      <c r="BX119" s="1001"/>
      <c r="BY119" s="1001"/>
      <c r="BZ119" s="1001"/>
      <c r="CA119" s="1001">
        <v>7877124</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778749</v>
      </c>
      <c r="DH119" s="987"/>
      <c r="DI119" s="987"/>
      <c r="DJ119" s="987"/>
      <c r="DK119" s="988"/>
      <c r="DL119" s="986">
        <v>484870</v>
      </c>
      <c r="DM119" s="987"/>
      <c r="DN119" s="987"/>
      <c r="DO119" s="987"/>
      <c r="DP119" s="988"/>
      <c r="DQ119" s="986">
        <v>377620</v>
      </c>
      <c r="DR119" s="987"/>
      <c r="DS119" s="987"/>
      <c r="DT119" s="987"/>
      <c r="DU119" s="988"/>
      <c r="DV119" s="989">
        <v>8.6</v>
      </c>
      <c r="DW119" s="990"/>
      <c r="DX119" s="990"/>
      <c r="DY119" s="990"/>
      <c r="DZ119" s="991"/>
    </row>
    <row r="120" spans="1:130" s="212" customFormat="1" ht="26.25" customHeight="1" x14ac:dyDescent="0.2">
      <c r="A120" s="1059"/>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1782154</v>
      </c>
      <c r="BR120" s="932"/>
      <c r="BS120" s="932"/>
      <c r="BT120" s="932"/>
      <c r="BU120" s="932"/>
      <c r="BV120" s="932">
        <v>1916849</v>
      </c>
      <c r="BW120" s="932"/>
      <c r="BX120" s="932"/>
      <c r="BY120" s="932"/>
      <c r="BZ120" s="932"/>
      <c r="CA120" s="932">
        <v>2152530</v>
      </c>
      <c r="CB120" s="932"/>
      <c r="CC120" s="932"/>
      <c r="CD120" s="932"/>
      <c r="CE120" s="932"/>
      <c r="CF120" s="945">
        <v>49.2</v>
      </c>
      <c r="CG120" s="946"/>
      <c r="CH120" s="946"/>
      <c r="CI120" s="946"/>
      <c r="CJ120" s="946"/>
      <c r="CK120" s="1007" t="s">
        <v>444</v>
      </c>
      <c r="CL120" s="1008"/>
      <c r="CM120" s="1008"/>
      <c r="CN120" s="1008"/>
      <c r="CO120" s="1009"/>
      <c r="CP120" s="1015" t="s">
        <v>393</v>
      </c>
      <c r="CQ120" s="1016"/>
      <c r="CR120" s="1016"/>
      <c r="CS120" s="1016"/>
      <c r="CT120" s="1016"/>
      <c r="CU120" s="1016"/>
      <c r="CV120" s="1016"/>
      <c r="CW120" s="1016"/>
      <c r="CX120" s="1016"/>
      <c r="CY120" s="1016"/>
      <c r="CZ120" s="1016"/>
      <c r="DA120" s="1016"/>
      <c r="DB120" s="1016"/>
      <c r="DC120" s="1016"/>
      <c r="DD120" s="1016"/>
      <c r="DE120" s="1016"/>
      <c r="DF120" s="1017"/>
      <c r="DG120" s="931">
        <v>957151</v>
      </c>
      <c r="DH120" s="932"/>
      <c r="DI120" s="932"/>
      <c r="DJ120" s="932"/>
      <c r="DK120" s="932"/>
      <c r="DL120" s="932">
        <v>913498</v>
      </c>
      <c r="DM120" s="932"/>
      <c r="DN120" s="932"/>
      <c r="DO120" s="932"/>
      <c r="DP120" s="932"/>
      <c r="DQ120" s="932">
        <v>874531</v>
      </c>
      <c r="DR120" s="932"/>
      <c r="DS120" s="932"/>
      <c r="DT120" s="932"/>
      <c r="DU120" s="932"/>
      <c r="DV120" s="933">
        <v>20</v>
      </c>
      <c r="DW120" s="933"/>
      <c r="DX120" s="933"/>
      <c r="DY120" s="933"/>
      <c r="DZ120" s="934"/>
    </row>
    <row r="121" spans="1:130" s="212" customFormat="1" ht="26.25" customHeight="1" x14ac:dyDescent="0.2">
      <c r="A121" s="1059"/>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391</v>
      </c>
      <c r="CQ121" s="1021"/>
      <c r="CR121" s="1021"/>
      <c r="CS121" s="1021"/>
      <c r="CT121" s="1021"/>
      <c r="CU121" s="1021"/>
      <c r="CV121" s="1021"/>
      <c r="CW121" s="1021"/>
      <c r="CX121" s="1021"/>
      <c r="CY121" s="1021"/>
      <c r="CZ121" s="1021"/>
      <c r="DA121" s="1021"/>
      <c r="DB121" s="1021"/>
      <c r="DC121" s="1021"/>
      <c r="DD121" s="1021"/>
      <c r="DE121" s="1021"/>
      <c r="DF121" s="1022"/>
      <c r="DG121" s="926">
        <v>125</v>
      </c>
      <c r="DH121" s="927"/>
      <c r="DI121" s="927"/>
      <c r="DJ121" s="927"/>
      <c r="DK121" s="927"/>
      <c r="DL121" s="927">
        <v>707</v>
      </c>
      <c r="DM121" s="927"/>
      <c r="DN121" s="927"/>
      <c r="DO121" s="927"/>
      <c r="DP121" s="927"/>
      <c r="DQ121" s="927">
        <v>1669</v>
      </c>
      <c r="DR121" s="927"/>
      <c r="DS121" s="927"/>
      <c r="DT121" s="927"/>
      <c r="DU121" s="927"/>
      <c r="DV121" s="928">
        <v>0</v>
      </c>
      <c r="DW121" s="928"/>
      <c r="DX121" s="928"/>
      <c r="DY121" s="928"/>
      <c r="DZ121" s="929"/>
    </row>
    <row r="122" spans="1:130" s="212" customFormat="1" ht="26.25" customHeight="1" x14ac:dyDescent="0.2">
      <c r="A122" s="1059"/>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5569523</v>
      </c>
      <c r="BR122" s="1001"/>
      <c r="BS122" s="1001"/>
      <c r="BT122" s="1001"/>
      <c r="BU122" s="1001"/>
      <c r="BV122" s="1001">
        <v>5258988</v>
      </c>
      <c r="BW122" s="1001"/>
      <c r="BX122" s="1001"/>
      <c r="BY122" s="1001"/>
      <c r="BZ122" s="1001"/>
      <c r="CA122" s="1001">
        <v>4918388</v>
      </c>
      <c r="CB122" s="1001"/>
      <c r="CC122" s="1001"/>
      <c r="CD122" s="1001"/>
      <c r="CE122" s="1001"/>
      <c r="CF122" s="1018">
        <v>112.4</v>
      </c>
      <c r="CG122" s="1019"/>
      <c r="CH122" s="1019"/>
      <c r="CI122" s="1019"/>
      <c r="CJ122" s="1019"/>
      <c r="CK122" s="1010"/>
      <c r="CL122" s="1011"/>
      <c r="CM122" s="1011"/>
      <c r="CN122" s="1011"/>
      <c r="CO122" s="1012"/>
      <c r="CP122" s="1020" t="s">
        <v>389</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2" customFormat="1" ht="26.25" customHeight="1" x14ac:dyDescent="0.2">
      <c r="A123" s="1059"/>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5" t="s">
        <v>177</v>
      </c>
      <c r="BA123" s="235"/>
      <c r="BB123" s="235"/>
      <c r="BC123" s="235"/>
      <c r="BD123" s="235"/>
      <c r="BE123" s="235"/>
      <c r="BF123" s="235"/>
      <c r="BG123" s="235"/>
      <c r="BH123" s="235"/>
      <c r="BI123" s="235"/>
      <c r="BJ123" s="235"/>
      <c r="BK123" s="235"/>
      <c r="BL123" s="235"/>
      <c r="BM123" s="235"/>
      <c r="BN123" s="235"/>
      <c r="BO123" s="978" t="s">
        <v>448</v>
      </c>
      <c r="BP123" s="1006"/>
      <c r="BQ123" s="1065">
        <v>7351677</v>
      </c>
      <c r="BR123" s="1032"/>
      <c r="BS123" s="1032"/>
      <c r="BT123" s="1032"/>
      <c r="BU123" s="1032"/>
      <c r="BV123" s="1032">
        <v>7175837</v>
      </c>
      <c r="BW123" s="1032"/>
      <c r="BX123" s="1032"/>
      <c r="BY123" s="1032"/>
      <c r="BZ123" s="1032"/>
      <c r="CA123" s="1032">
        <v>7070918</v>
      </c>
      <c r="CB123" s="1032"/>
      <c r="CC123" s="1032"/>
      <c r="CD123" s="1032"/>
      <c r="CE123" s="1032"/>
      <c r="CF123" s="1002"/>
      <c r="CG123" s="1003"/>
      <c r="CH123" s="1003"/>
      <c r="CI123" s="1003"/>
      <c r="CJ123" s="1004"/>
      <c r="CK123" s="1010"/>
      <c r="CL123" s="1011"/>
      <c r="CM123" s="1011"/>
      <c r="CN123" s="1011"/>
      <c r="CO123" s="1012"/>
      <c r="CP123" s="1020" t="s">
        <v>390</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2" customFormat="1" ht="26.25" customHeight="1" thickBot="1" x14ac:dyDescent="0.25">
      <c r="A124" s="1059"/>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42.7</v>
      </c>
      <c r="BR124" s="1028"/>
      <c r="BS124" s="1028"/>
      <c r="BT124" s="1028"/>
      <c r="BU124" s="1028"/>
      <c r="BV124" s="1028">
        <v>24.8</v>
      </c>
      <c r="BW124" s="1028"/>
      <c r="BX124" s="1028"/>
      <c r="BY124" s="1028"/>
      <c r="BZ124" s="1028"/>
      <c r="CA124" s="1028">
        <v>18.399999999999999</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2" customFormat="1" ht="26.25" customHeight="1" x14ac:dyDescent="0.2">
      <c r="A125" s="1059"/>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x14ac:dyDescent="0.25">
      <c r="A126" s="1059"/>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19999</v>
      </c>
      <c r="AB126" s="960"/>
      <c r="AC126" s="960"/>
      <c r="AD126" s="960"/>
      <c r="AE126" s="961"/>
      <c r="AF126" s="962">
        <v>19999</v>
      </c>
      <c r="AG126" s="960"/>
      <c r="AH126" s="960"/>
      <c r="AI126" s="960"/>
      <c r="AJ126" s="961"/>
      <c r="AK126" s="962">
        <v>19998</v>
      </c>
      <c r="AL126" s="960"/>
      <c r="AM126" s="960"/>
      <c r="AN126" s="960"/>
      <c r="AO126" s="961"/>
      <c r="AP126" s="963">
        <v>0.5</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x14ac:dyDescent="0.2">
      <c r="A127" s="1060"/>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14"/>
      <c r="AV127" s="214"/>
      <c r="AW127" s="214"/>
      <c r="AX127" s="1033" t="s">
        <v>455</v>
      </c>
      <c r="AY127" s="1034"/>
      <c r="AZ127" s="1034"/>
      <c r="BA127" s="1034"/>
      <c r="BB127" s="1034"/>
      <c r="BC127" s="1034"/>
      <c r="BD127" s="1034"/>
      <c r="BE127" s="1035"/>
      <c r="BF127" s="1036" t="s">
        <v>456</v>
      </c>
      <c r="BG127" s="1034"/>
      <c r="BH127" s="1034"/>
      <c r="BI127" s="1034"/>
      <c r="BJ127" s="1034"/>
      <c r="BK127" s="1034"/>
      <c r="BL127" s="1035"/>
      <c r="BM127" s="1036" t="s">
        <v>457</v>
      </c>
      <c r="BN127" s="1034"/>
      <c r="BO127" s="1034"/>
      <c r="BP127" s="1034"/>
      <c r="BQ127" s="1034"/>
      <c r="BR127" s="1034"/>
      <c r="BS127" s="1035"/>
      <c r="BT127" s="1036" t="s">
        <v>458</v>
      </c>
      <c r="BU127" s="1034"/>
      <c r="BV127" s="1034"/>
      <c r="BW127" s="1034"/>
      <c r="BX127" s="1034"/>
      <c r="BY127" s="1034"/>
      <c r="BZ127" s="1057"/>
      <c r="CA127" s="214"/>
      <c r="CB127" s="214"/>
      <c r="CC127" s="214"/>
      <c r="CD127" s="237"/>
      <c r="CE127" s="237"/>
      <c r="CF127" s="237"/>
      <c r="CG127" s="214"/>
      <c r="CH127" s="214"/>
      <c r="CI127" s="214"/>
      <c r="CJ127" s="236"/>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x14ac:dyDescent="0.25">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303</v>
      </c>
      <c r="AB128" s="1048"/>
      <c r="AC128" s="1048"/>
      <c r="AD128" s="1048"/>
      <c r="AE128" s="1049"/>
      <c r="AF128" s="1050">
        <v>303</v>
      </c>
      <c r="AG128" s="1048"/>
      <c r="AH128" s="1048"/>
      <c r="AI128" s="1048"/>
      <c r="AJ128" s="1049"/>
      <c r="AK128" s="1050">
        <v>12779</v>
      </c>
      <c r="AL128" s="1048"/>
      <c r="AM128" s="1048"/>
      <c r="AN128" s="1048"/>
      <c r="AO128" s="1049"/>
      <c r="AP128" s="1051"/>
      <c r="AQ128" s="1052"/>
      <c r="AR128" s="1052"/>
      <c r="AS128" s="1052"/>
      <c r="AT128" s="1053"/>
      <c r="AU128" s="214"/>
      <c r="AV128" s="214"/>
      <c r="AW128" s="214"/>
      <c r="AX128" s="897" t="s">
        <v>462</v>
      </c>
      <c r="AY128" s="898"/>
      <c r="AZ128" s="898"/>
      <c r="BA128" s="898"/>
      <c r="BB128" s="898"/>
      <c r="BC128" s="898"/>
      <c r="BD128" s="898"/>
      <c r="BE128" s="899"/>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7"/>
      <c r="CA128" s="237"/>
      <c r="CB128" s="237"/>
      <c r="CC128" s="237"/>
      <c r="CD128" s="237"/>
      <c r="CE128" s="237"/>
      <c r="CF128" s="237"/>
      <c r="CG128" s="214"/>
      <c r="CH128" s="214"/>
      <c r="CI128" s="214"/>
      <c r="CJ128" s="236"/>
      <c r="CK128" s="1025"/>
      <c r="CL128" s="1026"/>
      <c r="CM128" s="1026"/>
      <c r="CN128" s="1026"/>
      <c r="CO128" s="1027"/>
      <c r="CP128" s="1037" t="s">
        <v>463</v>
      </c>
      <c r="CQ128" s="727"/>
      <c r="CR128" s="727"/>
      <c r="CS128" s="727"/>
      <c r="CT128" s="727"/>
      <c r="CU128" s="727"/>
      <c r="CV128" s="727"/>
      <c r="CW128" s="727"/>
      <c r="CX128" s="727"/>
      <c r="CY128" s="727"/>
      <c r="CZ128" s="727"/>
      <c r="DA128" s="727"/>
      <c r="DB128" s="727"/>
      <c r="DC128" s="727"/>
      <c r="DD128" s="727"/>
      <c r="DE128" s="727"/>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2" customFormat="1" ht="26.25" customHeight="1" x14ac:dyDescent="0.2">
      <c r="A129" s="935" t="s">
        <v>103</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4574945</v>
      </c>
      <c r="AB129" s="960"/>
      <c r="AC129" s="960"/>
      <c r="AD129" s="960"/>
      <c r="AE129" s="961"/>
      <c r="AF129" s="962">
        <v>4751758</v>
      </c>
      <c r="AG129" s="960"/>
      <c r="AH129" s="960"/>
      <c r="AI129" s="960"/>
      <c r="AJ129" s="961"/>
      <c r="AK129" s="962">
        <v>4853086</v>
      </c>
      <c r="AL129" s="960"/>
      <c r="AM129" s="960"/>
      <c r="AN129" s="960"/>
      <c r="AO129" s="961"/>
      <c r="AP129" s="1074"/>
      <c r="AQ129" s="1075"/>
      <c r="AR129" s="1075"/>
      <c r="AS129" s="1075"/>
      <c r="AT129" s="1076"/>
      <c r="AU129" s="215"/>
      <c r="AV129" s="215"/>
      <c r="AW129" s="215"/>
      <c r="AX129" s="1066" t="s">
        <v>465</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485471</v>
      </c>
      <c r="AB130" s="960"/>
      <c r="AC130" s="960"/>
      <c r="AD130" s="960"/>
      <c r="AE130" s="961"/>
      <c r="AF130" s="962">
        <v>494751</v>
      </c>
      <c r="AG130" s="960"/>
      <c r="AH130" s="960"/>
      <c r="AI130" s="960"/>
      <c r="AJ130" s="961"/>
      <c r="AK130" s="962">
        <v>479015</v>
      </c>
      <c r="AL130" s="960"/>
      <c r="AM130" s="960"/>
      <c r="AN130" s="960"/>
      <c r="AO130" s="961"/>
      <c r="AP130" s="1074"/>
      <c r="AQ130" s="1075"/>
      <c r="AR130" s="1075"/>
      <c r="AS130" s="1075"/>
      <c r="AT130" s="1076"/>
      <c r="AU130" s="215"/>
      <c r="AV130" s="215"/>
      <c r="AW130" s="215"/>
      <c r="AX130" s="1066" t="s">
        <v>468</v>
      </c>
      <c r="AY130" s="924"/>
      <c r="AZ130" s="924"/>
      <c r="BA130" s="924"/>
      <c r="BB130" s="924"/>
      <c r="BC130" s="924"/>
      <c r="BD130" s="924"/>
      <c r="BE130" s="925"/>
      <c r="BF130" s="1102">
        <v>8.5</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4089474</v>
      </c>
      <c r="AB131" s="987"/>
      <c r="AC131" s="987"/>
      <c r="AD131" s="987"/>
      <c r="AE131" s="988"/>
      <c r="AF131" s="986">
        <v>4257007</v>
      </c>
      <c r="AG131" s="987"/>
      <c r="AH131" s="987"/>
      <c r="AI131" s="987"/>
      <c r="AJ131" s="988"/>
      <c r="AK131" s="986">
        <v>4374071</v>
      </c>
      <c r="AL131" s="987"/>
      <c r="AM131" s="987"/>
      <c r="AN131" s="987"/>
      <c r="AO131" s="988"/>
      <c r="AP131" s="1111"/>
      <c r="AQ131" s="1112"/>
      <c r="AR131" s="1112"/>
      <c r="AS131" s="1112"/>
      <c r="AT131" s="1113"/>
      <c r="AU131" s="215"/>
      <c r="AV131" s="215"/>
      <c r="AW131" s="215"/>
      <c r="AX131" s="1084" t="s">
        <v>470</v>
      </c>
      <c r="AY131" s="727"/>
      <c r="AZ131" s="727"/>
      <c r="BA131" s="727"/>
      <c r="BB131" s="727"/>
      <c r="BC131" s="727"/>
      <c r="BD131" s="727"/>
      <c r="BE131" s="1038"/>
      <c r="BF131" s="1085">
        <v>18.399999999999999</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9.0143377850000004</v>
      </c>
      <c r="AB132" s="1098"/>
      <c r="AC132" s="1098"/>
      <c r="AD132" s="1098"/>
      <c r="AE132" s="1099"/>
      <c r="AF132" s="1100">
        <v>9.0674034599999995</v>
      </c>
      <c r="AG132" s="1098"/>
      <c r="AH132" s="1098"/>
      <c r="AI132" s="1098"/>
      <c r="AJ132" s="1099"/>
      <c r="AK132" s="1100">
        <v>7.668897007</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9.1999999999999993</v>
      </c>
      <c r="AB133" s="1081"/>
      <c r="AC133" s="1081"/>
      <c r="AD133" s="1081"/>
      <c r="AE133" s="1082"/>
      <c r="AF133" s="1080">
        <v>9</v>
      </c>
      <c r="AG133" s="1081"/>
      <c r="AH133" s="1081"/>
      <c r="AI133" s="1081"/>
      <c r="AJ133" s="1082"/>
      <c r="AK133" s="1080">
        <v>8.5</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62FEvGb4x2joSqlG9hJ2t5/3lf0/nR2fOK5elnR/3H6IEzeHRNs2FVaqJNkVqMUfjPr8X2V4gu7THiEnrq+uA==" saltValue="a8uoirZgbB0WjOoKTdfl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1" zoomScale="30" zoomScaleNormal="85" zoomScaleSheetLayoutView="30" workbookViewId="0">
      <selection activeCell="CR28" sqref="CR28"/>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dqWWqXZmm4wjZE+4kACnVEduF5INknWlW+0hUCDmrmjemxznUkuglo0MgXVLMNRxp3odxhPaLjaFuywT22JGA==" saltValue="OC32Cn1bvAJbm6HQE0ug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UMGYHL3dpl+Fhwre0cii1MTV1pQqzjo+bRHlxPHM6UQ2IZk6Lrne8XSgZzYcqVwEUDmnBqMxiJBhkeeBqP0yA==" saltValue="iGwAf+XKXXxnbQNliu6qv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15" t="s">
        <v>477</v>
      </c>
      <c r="AP7" s="253"/>
      <c r="AQ7" s="254" t="s">
        <v>478</v>
      </c>
      <c r="AR7" s="255"/>
    </row>
    <row r="8" spans="1:46" ht="13.2" x14ac:dyDescent="0.2">
      <c r="A8" s="247"/>
      <c r="AK8" s="256"/>
      <c r="AL8" s="257"/>
      <c r="AM8" s="257"/>
      <c r="AN8" s="258"/>
      <c r="AO8" s="1116"/>
      <c r="AP8" s="259" t="s">
        <v>479</v>
      </c>
      <c r="AQ8" s="260" t="s">
        <v>480</v>
      </c>
      <c r="AR8" s="261" t="s">
        <v>481</v>
      </c>
    </row>
    <row r="9" spans="1:46" ht="13.2" x14ac:dyDescent="0.2">
      <c r="A9" s="247"/>
      <c r="AK9" s="1117" t="s">
        <v>482</v>
      </c>
      <c r="AL9" s="1118"/>
      <c r="AM9" s="1118"/>
      <c r="AN9" s="1119"/>
      <c r="AO9" s="262">
        <v>1218732</v>
      </c>
      <c r="AP9" s="262">
        <v>70333</v>
      </c>
      <c r="AQ9" s="263">
        <v>102505</v>
      </c>
      <c r="AR9" s="264">
        <v>-31.4</v>
      </c>
    </row>
    <row r="10" spans="1:46" ht="13.5" customHeight="1" x14ac:dyDescent="0.2">
      <c r="A10" s="247"/>
      <c r="AK10" s="1117" t="s">
        <v>483</v>
      </c>
      <c r="AL10" s="1118"/>
      <c r="AM10" s="1118"/>
      <c r="AN10" s="1119"/>
      <c r="AO10" s="265">
        <v>281083</v>
      </c>
      <c r="AP10" s="265">
        <v>16221</v>
      </c>
      <c r="AQ10" s="266">
        <v>13118</v>
      </c>
      <c r="AR10" s="267">
        <v>23.7</v>
      </c>
    </row>
    <row r="11" spans="1:46" ht="13.5" customHeight="1" x14ac:dyDescent="0.2">
      <c r="A11" s="247"/>
      <c r="AK11" s="1117" t="s">
        <v>484</v>
      </c>
      <c r="AL11" s="1118"/>
      <c r="AM11" s="1118"/>
      <c r="AN11" s="1119"/>
      <c r="AO11" s="265">
        <v>30480</v>
      </c>
      <c r="AP11" s="265">
        <v>1759</v>
      </c>
      <c r="AQ11" s="266">
        <v>532</v>
      </c>
      <c r="AR11" s="267">
        <v>230.6</v>
      </c>
    </row>
    <row r="12" spans="1:46" ht="13.5" customHeight="1" x14ac:dyDescent="0.2">
      <c r="A12" s="247"/>
      <c r="AK12" s="1117" t="s">
        <v>485</v>
      </c>
      <c r="AL12" s="1118"/>
      <c r="AM12" s="1118"/>
      <c r="AN12" s="1119"/>
      <c r="AO12" s="265" t="s">
        <v>486</v>
      </c>
      <c r="AP12" s="265" t="s">
        <v>486</v>
      </c>
      <c r="AQ12" s="266">
        <v>70</v>
      </c>
      <c r="AR12" s="267" t="s">
        <v>486</v>
      </c>
    </row>
    <row r="13" spans="1:46" ht="13.5" customHeight="1" x14ac:dyDescent="0.2">
      <c r="A13" s="247"/>
      <c r="AK13" s="1117" t="s">
        <v>487</v>
      </c>
      <c r="AL13" s="1118"/>
      <c r="AM13" s="1118"/>
      <c r="AN13" s="1119"/>
      <c r="AO13" s="265">
        <v>75025</v>
      </c>
      <c r="AP13" s="265">
        <v>4330</v>
      </c>
      <c r="AQ13" s="266">
        <v>4255</v>
      </c>
      <c r="AR13" s="267">
        <v>1.8</v>
      </c>
    </row>
    <row r="14" spans="1:46" ht="13.5" customHeight="1" x14ac:dyDescent="0.2">
      <c r="A14" s="247"/>
      <c r="AK14" s="1117" t="s">
        <v>488</v>
      </c>
      <c r="AL14" s="1118"/>
      <c r="AM14" s="1118"/>
      <c r="AN14" s="1119"/>
      <c r="AO14" s="265">
        <v>10144</v>
      </c>
      <c r="AP14" s="265">
        <v>585</v>
      </c>
      <c r="AQ14" s="266">
        <v>1813</v>
      </c>
      <c r="AR14" s="267">
        <v>-67.7</v>
      </c>
    </row>
    <row r="15" spans="1:46" ht="13.5" customHeight="1" x14ac:dyDescent="0.2">
      <c r="A15" s="247"/>
      <c r="AK15" s="1120" t="s">
        <v>489</v>
      </c>
      <c r="AL15" s="1121"/>
      <c r="AM15" s="1121"/>
      <c r="AN15" s="1122"/>
      <c r="AO15" s="265">
        <v>-75556</v>
      </c>
      <c r="AP15" s="265">
        <v>-4360</v>
      </c>
      <c r="AQ15" s="266">
        <v>-6003</v>
      </c>
      <c r="AR15" s="267">
        <v>-27.4</v>
      </c>
    </row>
    <row r="16" spans="1:46" ht="13.2" x14ac:dyDescent="0.2">
      <c r="A16" s="247"/>
      <c r="AK16" s="1120" t="s">
        <v>177</v>
      </c>
      <c r="AL16" s="1121"/>
      <c r="AM16" s="1121"/>
      <c r="AN16" s="1122"/>
      <c r="AO16" s="265">
        <v>1539908</v>
      </c>
      <c r="AP16" s="265">
        <v>88868</v>
      </c>
      <c r="AQ16" s="266">
        <v>116291</v>
      </c>
      <c r="AR16" s="267">
        <v>-23.6</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6.87</v>
      </c>
      <c r="AP21" s="278">
        <v>9.5500000000000007</v>
      </c>
      <c r="AQ21" s="279">
        <v>-2.68</v>
      </c>
      <c r="AS21" s="280"/>
      <c r="AT21" s="276"/>
    </row>
    <row r="22" spans="1:46" s="248" customFormat="1" ht="13.2" x14ac:dyDescent="0.2">
      <c r="A22" s="276"/>
      <c r="AK22" s="1123" t="s">
        <v>495</v>
      </c>
      <c r="AL22" s="1124"/>
      <c r="AM22" s="1124"/>
      <c r="AN22" s="1125"/>
      <c r="AO22" s="281">
        <v>99</v>
      </c>
      <c r="AP22" s="282">
        <v>96.7</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15" t="s">
        <v>477</v>
      </c>
      <c r="AP30" s="253"/>
      <c r="AQ30" s="254" t="s">
        <v>478</v>
      </c>
      <c r="AR30" s="255"/>
    </row>
    <row r="31" spans="1:46" ht="13.2" x14ac:dyDescent="0.2">
      <c r="A31" s="247"/>
      <c r="AK31" s="256"/>
      <c r="AL31" s="257"/>
      <c r="AM31" s="257"/>
      <c r="AN31" s="258"/>
      <c r="AO31" s="1116"/>
      <c r="AP31" s="259" t="s">
        <v>479</v>
      </c>
      <c r="AQ31" s="260" t="s">
        <v>480</v>
      </c>
      <c r="AR31" s="261" t="s">
        <v>481</v>
      </c>
    </row>
    <row r="32" spans="1:46" ht="27" customHeight="1" x14ac:dyDescent="0.2">
      <c r="A32" s="247"/>
      <c r="AK32" s="1131" t="s">
        <v>499</v>
      </c>
      <c r="AL32" s="1132"/>
      <c r="AM32" s="1132"/>
      <c r="AN32" s="1133"/>
      <c r="AO32" s="291">
        <v>656762</v>
      </c>
      <c r="AP32" s="291">
        <v>37902</v>
      </c>
      <c r="AQ32" s="292">
        <v>49899</v>
      </c>
      <c r="AR32" s="293">
        <v>-24</v>
      </c>
    </row>
    <row r="33" spans="1:46" ht="13.5" customHeight="1" x14ac:dyDescent="0.2">
      <c r="A33" s="247"/>
      <c r="AK33" s="1131" t="s">
        <v>500</v>
      </c>
      <c r="AL33" s="1132"/>
      <c r="AM33" s="1132"/>
      <c r="AN33" s="1133"/>
      <c r="AO33" s="291" t="s">
        <v>486</v>
      </c>
      <c r="AP33" s="291" t="s">
        <v>486</v>
      </c>
      <c r="AQ33" s="292" t="s">
        <v>486</v>
      </c>
      <c r="AR33" s="293" t="s">
        <v>486</v>
      </c>
    </row>
    <row r="34" spans="1:46" ht="27" customHeight="1" x14ac:dyDescent="0.2">
      <c r="A34" s="247"/>
      <c r="AK34" s="1131" t="s">
        <v>501</v>
      </c>
      <c r="AL34" s="1132"/>
      <c r="AM34" s="1132"/>
      <c r="AN34" s="1133"/>
      <c r="AO34" s="291" t="s">
        <v>486</v>
      </c>
      <c r="AP34" s="291" t="s">
        <v>486</v>
      </c>
      <c r="AQ34" s="292">
        <v>2</v>
      </c>
      <c r="AR34" s="293" t="s">
        <v>486</v>
      </c>
    </row>
    <row r="35" spans="1:46" ht="27" customHeight="1" x14ac:dyDescent="0.2">
      <c r="A35" s="247"/>
      <c r="AK35" s="1131" t="s">
        <v>502</v>
      </c>
      <c r="AL35" s="1132"/>
      <c r="AM35" s="1132"/>
      <c r="AN35" s="1133"/>
      <c r="AO35" s="291">
        <v>123832</v>
      </c>
      <c r="AP35" s="291">
        <v>7146</v>
      </c>
      <c r="AQ35" s="292">
        <v>13394</v>
      </c>
      <c r="AR35" s="293">
        <v>-46.6</v>
      </c>
    </row>
    <row r="36" spans="1:46" ht="27" customHeight="1" x14ac:dyDescent="0.2">
      <c r="A36" s="247"/>
      <c r="AK36" s="1131" t="s">
        <v>503</v>
      </c>
      <c r="AL36" s="1132"/>
      <c r="AM36" s="1132"/>
      <c r="AN36" s="1133"/>
      <c r="AO36" s="291">
        <v>26485</v>
      </c>
      <c r="AP36" s="291">
        <v>1528</v>
      </c>
      <c r="AQ36" s="292">
        <v>2489</v>
      </c>
      <c r="AR36" s="293">
        <v>-38.6</v>
      </c>
    </row>
    <row r="37" spans="1:46" ht="13.5" customHeight="1" x14ac:dyDescent="0.2">
      <c r="A37" s="247"/>
      <c r="AK37" s="1131" t="s">
        <v>504</v>
      </c>
      <c r="AL37" s="1132"/>
      <c r="AM37" s="1132"/>
      <c r="AN37" s="1133"/>
      <c r="AO37" s="291">
        <v>19998</v>
      </c>
      <c r="AP37" s="291">
        <v>1154</v>
      </c>
      <c r="AQ37" s="292">
        <v>625</v>
      </c>
      <c r="AR37" s="293">
        <v>84.6</v>
      </c>
    </row>
    <row r="38" spans="1:46" ht="27" customHeight="1" x14ac:dyDescent="0.2">
      <c r="A38" s="247"/>
      <c r="AK38" s="1134" t="s">
        <v>505</v>
      </c>
      <c r="AL38" s="1135"/>
      <c r="AM38" s="1135"/>
      <c r="AN38" s="1136"/>
      <c r="AO38" s="294">
        <v>160</v>
      </c>
      <c r="AP38" s="294">
        <v>9</v>
      </c>
      <c r="AQ38" s="295">
        <v>5</v>
      </c>
      <c r="AR38" s="283">
        <v>80</v>
      </c>
      <c r="AS38" s="290"/>
    </row>
    <row r="39" spans="1:46" ht="13.2" x14ac:dyDescent="0.2">
      <c r="A39" s="247"/>
      <c r="AK39" s="1134" t="s">
        <v>506</v>
      </c>
      <c r="AL39" s="1135"/>
      <c r="AM39" s="1135"/>
      <c r="AN39" s="1136"/>
      <c r="AO39" s="291">
        <v>-12779</v>
      </c>
      <c r="AP39" s="291">
        <v>-737</v>
      </c>
      <c r="AQ39" s="292">
        <v>-2982</v>
      </c>
      <c r="AR39" s="293">
        <v>-75.3</v>
      </c>
      <c r="AS39" s="290"/>
    </row>
    <row r="40" spans="1:46" ht="27" customHeight="1" x14ac:dyDescent="0.2">
      <c r="A40" s="247"/>
      <c r="AK40" s="1131" t="s">
        <v>507</v>
      </c>
      <c r="AL40" s="1132"/>
      <c r="AM40" s="1132"/>
      <c r="AN40" s="1133"/>
      <c r="AO40" s="291">
        <v>-479015</v>
      </c>
      <c r="AP40" s="291">
        <v>-27644</v>
      </c>
      <c r="AQ40" s="292">
        <v>-43756</v>
      </c>
      <c r="AR40" s="293">
        <v>-36.799999999999997</v>
      </c>
      <c r="AS40" s="290"/>
    </row>
    <row r="41" spans="1:46" ht="13.2" x14ac:dyDescent="0.2">
      <c r="A41" s="247"/>
      <c r="AK41" s="1137" t="s">
        <v>287</v>
      </c>
      <c r="AL41" s="1138"/>
      <c r="AM41" s="1138"/>
      <c r="AN41" s="1139"/>
      <c r="AO41" s="291">
        <v>335443</v>
      </c>
      <c r="AP41" s="291">
        <v>19358</v>
      </c>
      <c r="AQ41" s="292">
        <v>19675</v>
      </c>
      <c r="AR41" s="293">
        <v>-1.6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26" t="s">
        <v>477</v>
      </c>
      <c r="AN49" s="1128" t="s">
        <v>510</v>
      </c>
      <c r="AO49" s="1129"/>
      <c r="AP49" s="1129"/>
      <c r="AQ49" s="1129"/>
      <c r="AR49" s="1130"/>
    </row>
    <row r="50" spans="1:44" ht="13.2" x14ac:dyDescent="0.2">
      <c r="A50" s="247"/>
      <c r="AK50" s="305"/>
      <c r="AL50" s="306"/>
      <c r="AM50" s="1127"/>
      <c r="AN50" s="307" t="s">
        <v>511</v>
      </c>
      <c r="AO50" s="308" t="s">
        <v>512</v>
      </c>
      <c r="AP50" s="309" t="s">
        <v>513</v>
      </c>
      <c r="AQ50" s="310" t="s">
        <v>514</v>
      </c>
      <c r="AR50" s="311" t="s">
        <v>515</v>
      </c>
    </row>
    <row r="51" spans="1:44" ht="13.2" x14ac:dyDescent="0.2">
      <c r="A51" s="247"/>
      <c r="AK51" s="303" t="s">
        <v>516</v>
      </c>
      <c r="AL51" s="304"/>
      <c r="AM51" s="312">
        <v>394580</v>
      </c>
      <c r="AN51" s="313">
        <v>22234</v>
      </c>
      <c r="AO51" s="314">
        <v>-43</v>
      </c>
      <c r="AP51" s="315">
        <v>96248</v>
      </c>
      <c r="AQ51" s="316">
        <v>10</v>
      </c>
      <c r="AR51" s="317">
        <v>-53</v>
      </c>
    </row>
    <row r="52" spans="1:44" ht="13.2" x14ac:dyDescent="0.2">
      <c r="A52" s="247"/>
      <c r="AK52" s="318"/>
      <c r="AL52" s="319" t="s">
        <v>517</v>
      </c>
      <c r="AM52" s="320">
        <v>174424</v>
      </c>
      <c r="AN52" s="321">
        <v>9828</v>
      </c>
      <c r="AO52" s="322">
        <v>-62.8</v>
      </c>
      <c r="AP52" s="323">
        <v>55768</v>
      </c>
      <c r="AQ52" s="324">
        <v>17.5</v>
      </c>
      <c r="AR52" s="325">
        <v>-80.3</v>
      </c>
    </row>
    <row r="53" spans="1:44" ht="13.2" x14ac:dyDescent="0.2">
      <c r="A53" s="247"/>
      <c r="AK53" s="303" t="s">
        <v>518</v>
      </c>
      <c r="AL53" s="304"/>
      <c r="AM53" s="312">
        <v>430077</v>
      </c>
      <c r="AN53" s="313">
        <v>24395</v>
      </c>
      <c r="AO53" s="314">
        <v>9.6999999999999993</v>
      </c>
      <c r="AP53" s="315">
        <v>76413</v>
      </c>
      <c r="AQ53" s="316">
        <v>-20.6</v>
      </c>
      <c r="AR53" s="317">
        <v>30.3</v>
      </c>
    </row>
    <row r="54" spans="1:44" ht="13.2" x14ac:dyDescent="0.2">
      <c r="A54" s="247"/>
      <c r="AK54" s="318"/>
      <c r="AL54" s="319" t="s">
        <v>517</v>
      </c>
      <c r="AM54" s="320">
        <v>294314</v>
      </c>
      <c r="AN54" s="321">
        <v>16694</v>
      </c>
      <c r="AO54" s="322">
        <v>69.900000000000006</v>
      </c>
      <c r="AP54" s="323">
        <v>39658</v>
      </c>
      <c r="AQ54" s="324">
        <v>-28.9</v>
      </c>
      <c r="AR54" s="325">
        <v>98.8</v>
      </c>
    </row>
    <row r="55" spans="1:44" ht="13.2" x14ac:dyDescent="0.2">
      <c r="A55" s="247"/>
      <c r="AK55" s="303" t="s">
        <v>519</v>
      </c>
      <c r="AL55" s="304"/>
      <c r="AM55" s="312">
        <v>371307</v>
      </c>
      <c r="AN55" s="313">
        <v>21102</v>
      </c>
      <c r="AO55" s="314">
        <v>-13.5</v>
      </c>
      <c r="AP55" s="315">
        <v>66481</v>
      </c>
      <c r="AQ55" s="316">
        <v>-13</v>
      </c>
      <c r="AR55" s="317">
        <v>-0.5</v>
      </c>
    </row>
    <row r="56" spans="1:44" ht="13.2" x14ac:dyDescent="0.2">
      <c r="A56" s="247"/>
      <c r="AK56" s="318"/>
      <c r="AL56" s="319" t="s">
        <v>517</v>
      </c>
      <c r="AM56" s="320">
        <v>219705</v>
      </c>
      <c r="AN56" s="321">
        <v>12486</v>
      </c>
      <c r="AO56" s="322">
        <v>-25.2</v>
      </c>
      <c r="AP56" s="323">
        <v>36120</v>
      </c>
      <c r="AQ56" s="324">
        <v>-8.9</v>
      </c>
      <c r="AR56" s="325">
        <v>-16.3</v>
      </c>
    </row>
    <row r="57" spans="1:44" ht="13.2" x14ac:dyDescent="0.2">
      <c r="A57" s="247"/>
      <c r="AK57" s="303" t="s">
        <v>520</v>
      </c>
      <c r="AL57" s="304"/>
      <c r="AM57" s="312">
        <v>484594</v>
      </c>
      <c r="AN57" s="313">
        <v>27666</v>
      </c>
      <c r="AO57" s="314">
        <v>31.1</v>
      </c>
      <c r="AP57" s="315">
        <v>67825</v>
      </c>
      <c r="AQ57" s="316">
        <v>2</v>
      </c>
      <c r="AR57" s="317">
        <v>29.1</v>
      </c>
    </row>
    <row r="58" spans="1:44" ht="13.2" x14ac:dyDescent="0.2">
      <c r="A58" s="247"/>
      <c r="AK58" s="318"/>
      <c r="AL58" s="319" t="s">
        <v>517</v>
      </c>
      <c r="AM58" s="320">
        <v>251718</v>
      </c>
      <c r="AN58" s="321">
        <v>14371</v>
      </c>
      <c r="AO58" s="322">
        <v>15.1</v>
      </c>
      <c r="AP58" s="323">
        <v>39417</v>
      </c>
      <c r="AQ58" s="324">
        <v>9.1</v>
      </c>
      <c r="AR58" s="325">
        <v>6</v>
      </c>
    </row>
    <row r="59" spans="1:44" ht="13.2" x14ac:dyDescent="0.2">
      <c r="A59" s="247"/>
      <c r="AK59" s="303" t="s">
        <v>521</v>
      </c>
      <c r="AL59" s="304"/>
      <c r="AM59" s="312">
        <v>682281</v>
      </c>
      <c r="AN59" s="313">
        <v>39374</v>
      </c>
      <c r="AO59" s="314">
        <v>42.3</v>
      </c>
      <c r="AP59" s="315">
        <v>81158</v>
      </c>
      <c r="AQ59" s="316">
        <v>19.7</v>
      </c>
      <c r="AR59" s="317">
        <v>22.6</v>
      </c>
    </row>
    <row r="60" spans="1:44" ht="13.2" x14ac:dyDescent="0.2">
      <c r="A60" s="247"/>
      <c r="AK60" s="318"/>
      <c r="AL60" s="319" t="s">
        <v>517</v>
      </c>
      <c r="AM60" s="320">
        <v>419117</v>
      </c>
      <c r="AN60" s="321">
        <v>24187</v>
      </c>
      <c r="AO60" s="322">
        <v>68.3</v>
      </c>
      <c r="AP60" s="323">
        <v>45320</v>
      </c>
      <c r="AQ60" s="324">
        <v>15</v>
      </c>
      <c r="AR60" s="325">
        <v>53.3</v>
      </c>
    </row>
    <row r="61" spans="1:44" ht="13.2" x14ac:dyDescent="0.2">
      <c r="A61" s="247"/>
      <c r="AK61" s="303" t="s">
        <v>522</v>
      </c>
      <c r="AL61" s="326"/>
      <c r="AM61" s="312">
        <v>472568</v>
      </c>
      <c r="AN61" s="313">
        <v>26954</v>
      </c>
      <c r="AO61" s="314">
        <v>5.3</v>
      </c>
      <c r="AP61" s="315">
        <v>77625</v>
      </c>
      <c r="AQ61" s="327">
        <v>-0.4</v>
      </c>
      <c r="AR61" s="317">
        <v>5.7</v>
      </c>
    </row>
    <row r="62" spans="1:44" ht="13.2" x14ac:dyDescent="0.2">
      <c r="A62" s="247"/>
      <c r="AK62" s="318"/>
      <c r="AL62" s="319" t="s">
        <v>517</v>
      </c>
      <c r="AM62" s="320">
        <v>271856</v>
      </c>
      <c r="AN62" s="321">
        <v>15513</v>
      </c>
      <c r="AO62" s="322">
        <v>13.1</v>
      </c>
      <c r="AP62" s="323">
        <v>43257</v>
      </c>
      <c r="AQ62" s="324">
        <v>0.8</v>
      </c>
      <c r="AR62" s="325">
        <v>12.3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mr6qvTs1E0o7kXxmN6aPigVogVCtWUX7+uWlHoUUCdzBfGXmyc+DhPTicwVwxqps0+q6P/gM++SwU8qwXZfnQ==" saltValue="o3Oc5YroIKi7x/uFhTtm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70" zoomScaleNormal="70" zoomScaleSheetLayoutView="55" workbookViewId="0">
      <selection activeCell="AG24" sqref="AG24"/>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3s078bt0MlwHvyByqLgwU163FI/kYfaT6CXfW4+RUpa84RsB9gKEFAfYueZvrti0bvFZTj7x9gLdKKr/L5wxeQ==" saltValue="ozVIb1qsj7j4FDb8ht1H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80" zoomScale="60" zoomScaleNormal="60" zoomScaleSheetLayoutView="55" workbookViewId="0">
      <selection activeCell="AF83" sqref="AF83"/>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fFCrjdnp9ar04romhHzjyqwyw03Jaecw4wg75ad/2KiEbpUfjEbMN6G6RzPSD5fZmneUOUuEk+Qsdbnx6CYnLg==" saltValue="eKslFOQIdpHkMH8hIB33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50" zoomScaleNormal="50"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7.95</v>
      </c>
      <c r="G47" s="12">
        <v>15.52</v>
      </c>
      <c r="H47" s="12">
        <v>18.14</v>
      </c>
      <c r="I47" s="12">
        <v>15.85</v>
      </c>
      <c r="J47" s="13">
        <v>16.350000000000001</v>
      </c>
    </row>
    <row r="48" spans="2:10" ht="57.75" customHeight="1" x14ac:dyDescent="0.2">
      <c r="B48" s="14"/>
      <c r="C48" s="1142" t="s">
        <v>4</v>
      </c>
      <c r="D48" s="1142"/>
      <c r="E48" s="1143"/>
      <c r="F48" s="15">
        <v>6.65</v>
      </c>
      <c r="G48" s="16">
        <v>9.7200000000000006</v>
      </c>
      <c r="H48" s="16">
        <v>10.210000000000001</v>
      </c>
      <c r="I48" s="16">
        <v>9.2799999999999994</v>
      </c>
      <c r="J48" s="17">
        <v>9.6999999999999993</v>
      </c>
    </row>
    <row r="49" spans="2:10" ht="57.75" customHeight="1" thickBot="1" x14ac:dyDescent="0.25">
      <c r="B49" s="18"/>
      <c r="C49" s="1144" t="s">
        <v>5</v>
      </c>
      <c r="D49" s="1144"/>
      <c r="E49" s="1145"/>
      <c r="F49" s="19">
        <v>4.2</v>
      </c>
      <c r="G49" s="20">
        <v>11.58</v>
      </c>
      <c r="H49" s="20">
        <v>2.4</v>
      </c>
      <c r="I49" s="20" t="s">
        <v>529</v>
      </c>
      <c r="J49" s="21">
        <v>1.44</v>
      </c>
    </row>
    <row r="50" spans="2:10" ht="13.2" x14ac:dyDescent="0.2"/>
  </sheetData>
  <sheetProtection algorithmName="SHA-512" hashValue="RvRv1RiKAhl04e4AXTKN09f0tY+3HOgII1ov1vgTo2hsXUD018Mn5g68P0t+/r/l3IpmkimvFR05UonKr/DZGw==" saltValue="mm7fQZ08E5UTTqsuVi6N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藤野広之</cp:lastModifiedBy>
  <dcterms:created xsi:type="dcterms:W3CDTF">2026-02-23T05:32:53Z</dcterms:created>
  <dcterms:modified xsi:type="dcterms:W3CDTF">2026-03-18T01:59:29Z</dcterms:modified>
  <cp:category/>
</cp:coreProperties>
</file>