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0.10.22\kizai\(管財担当)\R7年度\C･0･0財務･庶務･諸務\【01】財務庶務関係書\16 令和6年度財政状況資料集の作成及び提出について\01 県→町\"/>
    </mc:Choice>
  </mc:AlternateContent>
  <bookViews>
    <workbookView xWindow="0" yWindow="0" windowWidth="28800" windowHeight="1243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U88" i="12"/>
  <c r="AP88"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CO34"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<sst xmlns="http://schemas.openxmlformats.org/spreadsheetml/2006/main" count="1098" uniqueCount="565">
  <si>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</si>
  <si>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</si>
  <si>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</si>
  <si>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</si>
  <si>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</si>
  <si>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</si>
  <si>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</si>
  <si>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</si>
  <si>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</si>
  <si>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</si>
  <si>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</si>
  <si>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</si>
  <si>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</si>
  <si>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</si>
  <si>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</si>
  <si>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</si>
  <si>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</si>
  <si>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</si>
  <si>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</si>
  <si>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</si>
  <si>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</si>
  <si>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</si>
  <si>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</si>
  <si>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</si>
  <si>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</si>
  <si>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</si>
  <si>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</si>
  <si>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</si>
  <si>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</si>
  <si>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</si>
  <si>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</si>
  <si>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</si>
  <si>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</si>
  <si>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</si>
  <si>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</si>
  <si>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</si>
  <si>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</si>
  <si>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</si>
  <si>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</si>
  <si>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</si>
  <si>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</si>
  <si>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</si>
  <si>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</si>
  <si>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</si>
  <si>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</si>
  <si>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</si>
  <si>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</si>
  <si>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</si>
  <si>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</si>
  <si>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</si>
  <si>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</si>
  <si>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</si>
  <si>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</si>
  <si>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</si>
  <si>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</si>
  <si>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</si>
  <si>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</si>
  <si>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</si>
  <si>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</si>
  <si>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</si>
  <si>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</si>
  <si>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</si>
  <si>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</si>
  <si>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</si>
  <si>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</si>
  <si>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</si>
  <si>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</si>
  <si>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</si>
  <si>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</si>
  <si>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</si>
  <si>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</si>
  <si>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</si>
  <si>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</si>
  <si>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</si>
  <si>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</si>
  <si>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</si>
  <si>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</si>
  <si>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</si>
  <si>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</si>
  <si>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</si>
  <si>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</si>
  <si>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</si>
  <si>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</si>
  <si>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</si>
  <si>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</si>
  <si>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</si>
  <si>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</si>
  <si>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</si>
  <si>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</si>
  <si>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</si>
  <si>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</si>
  <si>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</si>
  <si>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</si>
  <si>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</si>
  <si>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越生町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</si>
  <si>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</si>
  <si>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</si>
  <si>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</si>
  <si>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</si>
  <si>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</si>
  <si>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</si>
  <si>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</si>
  <si>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</si>
  <si>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</si>
  <si>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</si>
  <si>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</si>
  <si>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</si>
  <si>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</si>
  <si>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</si>
  <si>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</si>
  <si>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</si>
  <si>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</si>
  <si>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</si>
  <si>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</si>
  <si>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</si>
  <si>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</si>
  <si>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</si>
  <si>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</si>
  <si>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</si>
  <si>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</si>
  <si>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</si>
  <si>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</si>
  <si>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</si>
  <si>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</si>
  <si>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</si>
  <si>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</si>
  <si>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</si>
  <si>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</si>
  <si>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</si>
  <si>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</si>
  <si>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</si>
  <si>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</si>
  <si>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</si>
  <si>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</si>
  <si>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</si>
  <si>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</si>
  <si>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</si>
  <si>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</si>
  <si>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</si>
  <si>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</si>
  <si>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</si>
  <si>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</si>
  <si>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</si>
  <si>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</si>
  <si>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</si>
  <si>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</si>
  <si>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</si>
  <si>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</si>
  <si>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</si>
  <si>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</si>
  <si>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</si>
  <si>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</si>
  <si>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</si>
  <si>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</si>
  <si>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</si>
  <si>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</si>
  <si>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</si>
  <si>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</si>
  <si>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</si>
  <si>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</si>
  <si>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</si>
  <si>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</si>
  <si>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</si>
  <si>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</si>
  <si>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</si>
  <si>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</si>
  <si>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</si>
  <si>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</si>
  <si>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</si>
  <si>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</si>
  <si>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</si>
  <si>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</si>
  <si>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</si>
  <si>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</si>
  <si>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</si>
  <si>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</si>
  <si>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</si>
  <si>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</si>
  <si>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</si>
  <si>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</si>
  <si>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</si>
  <si>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</si>
  <si>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</si>
  <si>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</si>
  <si>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</si>
  <si>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</si>
  <si>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</si>
  <si>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</si>
  <si>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</si>
  <si>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</si>
  <si>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</si>
  <si>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</si>
  <si>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</si>
  <si>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</si>
  <si>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</si>
  <si>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</si>
  <si>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</si>
  <si>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</si>
  <si>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</si>
  <si>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</si>
  <si>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</si>
  <si>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</si>
  <si>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</si>
  <si>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</si>
  <si>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埼玉県越生町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</si>
  <si>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</si>
  <si>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</si>
  <si>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</si>
  <si>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</si>
  <si>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</si>
  <si>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</si>
  <si>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</si>
  <si>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</si>
  <si>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</si>
  <si>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</si>
  <si>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</si>
  <si>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</si>
  <si>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</si>
  <si>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</si>
  <si>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</si>
  <si>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</si>
  <si>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</si>
  <si>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</si>
  <si>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</si>
  <si>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</si>
  <si>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</si>
  <si>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</si>
  <si>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</si>
  <si>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</si>
  <si>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</si>
  <si>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</si>
  <si>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</si>
  <si>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</si>
  <si>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</si>
  <si>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</si>
  <si>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</si>
  <si>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</si>
  <si>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</si>
  <si>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</si>
  <si>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</si>
  <si>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</si>
  <si>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</si>
  <si>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</si>
  <si>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</si>
  <si>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</si>
  <si>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</si>
  <si>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</si>
  <si>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</si>
  <si>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</si>
  <si>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</si>
  <si>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</si>
  <si>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</si>
  <si>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</si>
  <si>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</si>
  <si>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</si>
  <si>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</si>
  <si>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</si>
  <si>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</si>
  <si>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</si>
  <si>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</si>
  <si>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</si>
  <si>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</si>
  <si>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</si>
  <si>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</si>
  <si>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</si>
  <si>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</si>
  <si>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</si>
  <si>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</si>
  <si>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</si>
  <si>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</si>
  <si>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</si>
  <si>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</si>
  <si>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</si>
  <si>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</si>
  <si>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</si>
  <si>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</si>
  <si>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</si>
  <si>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</si>
  <si>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</si>
  <si>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</si>
  <si>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</si>
  <si>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</si>
  <si>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</si>
  <si>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</si>
  <si>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</si>
  <si>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</si>
  <si>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</si>
  <si>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</si>
  <si>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</si>
  <si>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</si>
  <si>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</si>
  <si>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</si>
  <si>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</si>
  <si>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</si>
  <si>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</si>
  <si>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</si>
  <si>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</si>
  <si>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</si>
  <si>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</si>
  <si>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</si>
  <si>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</si>
  <si>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</si>
  <si>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</si>
  <si>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</si>
  <si>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</si>
  <si>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</si>
  <si>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</si>
  <si>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</si>
  <si>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</si>
  <si>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</si>
  <si>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</si>
  <si>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</si>
  <si>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</si>
  <si>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</si>
  <si>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</si>
  <si>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</si>
  <si>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</si>
  <si>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</si>
  <si>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</si>
  <si>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</si>
  <si>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</si>
  <si>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</si>
  <si>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</si>
  <si>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</si>
  <si>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</si>
  <si>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</si>
  <si>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</si>
  <si>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</si>
  <si>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</si>
  <si>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</si>
  <si>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</si>
  <si>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</si>
  <si>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</si>
  <si>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</si>
  <si>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</si>
  <si>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</si>
  <si>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</si>
  <si>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</si>
  <si>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</si>
  <si>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</si>
  <si>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</si>
  <si>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</si>
  <si>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</si>
  <si>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</si>
  <si>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</si>
  <si>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</si>
  <si>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</si>
  <si>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</si>
  <si>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</si>
  <si>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</si>
  <si>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</si>
  <si>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</si>
  <si>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</si>
  <si>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</si>
  <si>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</si>
  <si>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埼玉県越生町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</si>
  <si>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</si>
  <si>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</si>
  <si>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</si>
  <si>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</si>
  <si>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</si>
  <si>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</si>
  <si>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</si>
  <si>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</si>
  <si>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</si>
  <si>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</si>
  <si>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</si>
  <si>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</si>
  <si>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</si>
  <si>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</si>
  <si>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</si>
  <si>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</si>
  <si>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</si>
  <si>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</si>
  <si>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</si>
  <si>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</si>
  <si>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越生町、毛呂山町外４組合公平委員会特別会計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</si>
  <si>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</si>
  <si>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</si>
  <si>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</si>
  <si>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</si>
  <si>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</si>
  <si>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</si>
  <si>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</si>
  <si>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</si>
  <si>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</si>
  <si>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</si>
  <si>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</si>
  <si>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</si>
  <si>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</si>
  <si>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</si>
  <si>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</si>
  <si>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</si>
  <si>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</si>
  <si>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</si>
  <si>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</si>
  <si>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</si>
  <si>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</si>
  <si>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</si>
  <si>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</si>
  <si>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</si>
  <si>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</si>
  <si>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</si>
  <si>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</si>
  <si>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</si>
  <si>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</si>
  <si>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</si>
  <si>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</si>
  <si>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</si>
  <si>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</si>
  <si>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</si>
  <si>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</si>
  <si>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</si>
  <si>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</si>
  <si>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</si>
  <si>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</si>
  <si>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</si>
  <si>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</si>
  <si>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</si>
  <si>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</si>
  <si>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</si>
  <si>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</si>
  <si>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</si>
  <si>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</si>
  <si>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</si>
  <si>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</si>
  <si>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</si>
  <si>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</si>
  <si>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</si>
  <si>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</si>
  <si>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</si>
  <si>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</si>
  <si>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</si>
  <si>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</si>
  <si>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</si>
  <si>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</si>
  <si>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</si>
  <si>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</si>
  <si>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</si>
  <si>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</si>
  <si>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</si>
  <si>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</si>
  <si>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</si>
  <si>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</si>
  <si>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</si>
  <si>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</si>
  <si>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</si>
  <si>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</si>
  <si>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</si>
  <si>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</si>
  <si>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</si>
  <si>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</si>
  <si>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</si>
  <si>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</si>
  <si>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</si>
  <si>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</si>
  <si>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</si>
  <si>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</si>
  <si>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</si>
  <si>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</si>
  <si>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</si>
  <si>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</si>
  <si>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</si>
  <si>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</si>
  <si>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</si>
  <si>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</si>
  <si>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</si>
  <si>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</si>
  <si>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</si>
  <si>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</si>
  <si>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</si>
  <si>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</si>
  <si>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</si>
  <si>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</si>
  <si>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</si>
  <si>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</si>
  <si>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</si>
  <si>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</si>
  <si>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</si>
  <si>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</si>
  <si>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</si>
  <si>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</si>
  <si>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</si>
  <si>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</si>
  <si>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</si>
  <si>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</si>
  <si>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</si>
  <si>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</si>
  <si>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</si>
  <si>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</si>
  <si>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</si>
  <si>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</si>
  <si>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</si>
  <si>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</si>
  <si>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</si>
  <si>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</si>
  <si>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</si>
  <si>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</si>
  <si>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</si>
  <si>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</si>
  <si>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</si>
  <si>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</si>
  <si>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</si>
  <si>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</si>
  <si>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</si>
  <si>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</si>
  <si>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</si>
  <si>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</si>
  <si>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</si>
  <si>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</si>
  <si>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</si>
  <si>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</si>
  <si>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</si>
  <si>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</si>
  <si>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</si>
  <si>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</si>
  <si>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</si>
  <si>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</si>
  <si>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</si>
  <si>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</si>
  <si>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</si>
  <si>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</si>
  <si>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</si>
  <si>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</si>
  <si>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</si>
  <si>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</si>
  <si>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</si>
  <si>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</si>
  <si>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</si>
  <si>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</si>
  <si>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</si>
  <si>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</si>
  <si>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</si>
  <si>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</si>
  <si>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介護保険事業特別会計</t>
  </si>
  <si>
    <t>国民健康保険特別会計</t>
  </si>
  <si>
    <t>農業集落排水事業特別会計</t>
  </si>
  <si>
    <t>後期高齢者医療特別会計</t>
  </si>
  <si>
    <t>越生町、毛呂山町外４組合公平委員会特別会計</t>
  </si>
  <si>
    <t>その他会計（赤字）</t>
  </si>
  <si>
    <t>その他会計（黒字）</t>
  </si>
  <si>
    <t>R02</t>
    <phoneticPr fontId="5"/>
  </si>
  <si>
    <t>R03</t>
    <phoneticPr fontId="5"/>
  </si>
  <si>
    <t>R04</t>
    <phoneticPr fontId="5"/>
  </si>
  <si>
    <t>R05</t>
    <phoneticPr fontId="5"/>
  </si>
  <si>
    <t>R06</t>
    <phoneticPr fontId="5"/>
  </si>
  <si>
    <t>㈱越生特産物加工研究所</t>
    <rPh sb="1" eb="6">
      <t>オゴセトクサンブツ</t>
    </rPh>
    <rPh sb="6" eb="11">
      <t>カコウケンキュウジョ</t>
    </rPh>
    <phoneticPr fontId="2"/>
  </si>
  <si>
    <t>坂戸地区衛生組合</t>
    <rPh sb="0" eb="4">
      <t>サカドチク</t>
    </rPh>
    <rPh sb="4" eb="8">
      <t>エイセイクミアイ</t>
    </rPh>
    <phoneticPr fontId="2"/>
  </si>
  <si>
    <t>埼玉西部環境保全組合</t>
    <rPh sb="0" eb="2">
      <t>サイタマ</t>
    </rPh>
    <rPh sb="2" eb="4">
      <t>セイブ</t>
    </rPh>
    <rPh sb="4" eb="10">
      <t>カンキョウホゼンクミアイ</t>
    </rPh>
    <phoneticPr fontId="2"/>
  </si>
  <si>
    <t>広域静苑組合</t>
    <rPh sb="0" eb="6">
      <t>コウイキセイエンクミアイ</t>
    </rPh>
    <phoneticPr fontId="2"/>
  </si>
  <si>
    <t>西入間広域消防組合</t>
    <rPh sb="0" eb="9">
      <t>ニシイルマコウイキショウボウクミアイ</t>
    </rPh>
    <phoneticPr fontId="2"/>
  </si>
  <si>
    <t>毛呂山・越生・鳩山公共下水道組合</t>
    <rPh sb="0" eb="3">
      <t>モロヤマ</t>
    </rPh>
    <rPh sb="4" eb="6">
      <t>オゴセ</t>
    </rPh>
    <rPh sb="7" eb="9">
      <t>ハトヤマ</t>
    </rPh>
    <rPh sb="9" eb="16">
      <t>コウキョウゲスイドウクミアイ</t>
    </rPh>
    <phoneticPr fontId="2"/>
  </si>
  <si>
    <t>埼玉県後期高齢者医療広域連合</t>
    <rPh sb="0" eb="3">
      <t>サイタマケン</t>
    </rPh>
    <rPh sb="3" eb="8">
      <t>コウキコウレイシャ</t>
    </rPh>
    <rPh sb="8" eb="10">
      <t>イリョウ</t>
    </rPh>
    <rPh sb="10" eb="14">
      <t>コウイキレンゴウ</t>
    </rPh>
    <phoneticPr fontId="2"/>
  </si>
  <si>
    <t>埼玉県市町村総合事務組合</t>
    <rPh sb="0" eb="3">
      <t>サイタマケン</t>
    </rPh>
    <rPh sb="3" eb="6">
      <t>シチョウソン</t>
    </rPh>
    <rPh sb="6" eb="12">
      <t>ソウゴウジムクミアイ</t>
    </rPh>
    <phoneticPr fontId="2"/>
  </si>
  <si>
    <t>彩の国さいたま人づくり連合</t>
    <rPh sb="0" eb="1">
      <t>サイ</t>
    </rPh>
    <rPh sb="2" eb="3">
      <t>クニ</t>
    </rPh>
    <rPh sb="7" eb="8">
      <t>ヒト</t>
    </rPh>
    <rPh sb="11" eb="13">
      <t>レンゴウ</t>
    </rPh>
    <phoneticPr fontId="2"/>
  </si>
  <si>
    <t>一般会計</t>
    <rPh sb="0" eb="4">
      <t>イッパンカイケイ</t>
    </rPh>
    <phoneticPr fontId="2"/>
  </si>
  <si>
    <t>特別会計</t>
    <rPh sb="0" eb="4">
      <t>トクベツカイケイ</t>
    </rPh>
    <phoneticPr fontId="2"/>
  </si>
  <si>
    <t>交通災害特別会計</t>
    <rPh sb="0" eb="4">
      <t>コウツウサイガイ</t>
    </rPh>
    <rPh sb="4" eb="8">
      <t>トクベツカイケイ</t>
    </rPh>
    <phoneticPr fontId="2"/>
  </si>
  <si>
    <t>-</t>
    <phoneticPr fontId="2"/>
  </si>
  <si>
    <t>-</t>
    <phoneticPr fontId="2"/>
  </si>
  <si>
    <t>公共施設整備基金</t>
    <rPh sb="0" eb="4">
      <t>コウキョウシセツ</t>
    </rPh>
    <rPh sb="4" eb="8">
      <t>セイビキキン</t>
    </rPh>
    <phoneticPr fontId="5"/>
  </si>
  <si>
    <t>町営樹木葬墓苑管理基金</t>
    <rPh sb="0" eb="2">
      <t>チョウエイ</t>
    </rPh>
    <rPh sb="2" eb="7">
      <t>ジュモクソウボエン</t>
    </rPh>
    <rPh sb="7" eb="11">
      <t>カンリキキン</t>
    </rPh>
    <phoneticPr fontId="5"/>
  </si>
  <si>
    <t>社会福祉事業基金</t>
    <rPh sb="0" eb="6">
      <t>シャカイフクシジギョウ</t>
    </rPh>
    <rPh sb="6" eb="8">
      <t>キキン</t>
    </rPh>
    <phoneticPr fontId="5"/>
  </si>
  <si>
    <t>魅力あるまちづくり基金</t>
    <rPh sb="0" eb="2">
      <t>ミリョク</t>
    </rPh>
    <rPh sb="9" eb="11">
      <t>キキン</t>
    </rPh>
    <phoneticPr fontId="5"/>
  </si>
  <si>
    <t>地域福祉基金</t>
    <rPh sb="0" eb="4">
      <t>チイキフクシ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</si>
</sst>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xmlns:c16r2="http://schemas.microsoft.com/office/drawing/2015/06/chart">
            <c:ext xmlns:c16="http://schemas.microsoft.com/office/drawing/2014/chart" uri="{C3380CC4-5D6E-409C-BE32-E72D297353CC}">
              <c16:uniqueId val="{00000000-D402-4951-A251-5108DD0A71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57030</c:v>
                </c:pt>
                <c:pt idx="1">
                  <c:v>27687</c:v>
                </c:pt>
                <c:pt idx="2">
                  <c:v>14667</c:v>
                </c:pt>
                <c:pt idx="3">
                  <c:v>18459</c:v>
                </c:pt>
                <c:pt idx="4">
                  <c:v>24946</c:v>
                </c:pt>
              </c:numCache>
            </c:numRef>
          </c:val>
          <c:smooth val="0"/>
          <c:extLst xmlns:c16r2="http://schemas.microsoft.com/office/drawing/2015/06/chart">
            <c:ext xmlns:c16="http://schemas.microsoft.com/office/drawing/2014/chart" uri="{C3380CC4-5D6E-409C-BE32-E72D297353CC}">
              <c16:uniqueId val="{00000001-D402-4951-A251-5108DD0A71A8}"/>
            </c:ext>
          </c:extLst>
        </c:ser>
        <c:dLbls>
          <c:showLegendKey val="0"/>
          <c:showVal val="0"/>
          <c:showCatName val="0"/>
          <c:showSerName val="0"/>
          <c:showPercent val="0"/>
          <c:showBubbleSize val="0"/>
        </c:dLbls>
        <c:marker val="1"/>
        <c:smooth val="0"/>
        <c:axId val="419466896"/>
        <c:axId val="419471208"/>
      </c:lineChart>
      <c:catAx>
        <c:axId val="419466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9471208"/>
        <c:crosses val="autoZero"/>
        <c:auto val="1"/>
        <c:lblAlgn val="ctr"/>
        <c:lblOffset val="100"/>
        <c:tickLblSkip val="1"/>
        <c:tickMarkSkip val="1"/>
        <c:noMultiLvlLbl val="0"/>
      </c:catAx>
      <c:valAx>
        <c:axId val="41947120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9466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8.0299999999999994</c:v>
                </c:pt>
                <c:pt idx="1">
                  <c:v>13.03</c:v>
                </c:pt>
                <c:pt idx="2">
                  <c:v>15.31</c:v>
                </c:pt>
                <c:pt idx="3">
                  <c:v>13.93</c:v>
                </c:pt>
                <c:pt idx="4">
                  <c:v>9.7899999999999991</c:v>
                </c:pt>
              </c:numCache>
            </c:numRef>
          </c:val>
          <c:extLst xmlns:c16r2="http://schemas.microsoft.com/office/drawing/2015/06/chart">
            <c:ext xmlns:c16="http://schemas.microsoft.com/office/drawing/2014/chart" uri="{C3380CC4-5D6E-409C-BE32-E72D297353CC}">
              <c16:uniqueId val="{00000000-9A9C-4EFA-AC09-A86AF04B0E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16.43</c:v>
                </c:pt>
                <c:pt idx="1">
                  <c:v>16.45</c:v>
                </c:pt>
                <c:pt idx="2">
                  <c:v>22.76</c:v>
                </c:pt>
                <c:pt idx="3">
                  <c:v>27.1</c:v>
                </c:pt>
                <c:pt idx="4">
                  <c:v>31.94</c:v>
                </c:pt>
              </c:numCache>
            </c:numRef>
          </c:val>
          <c:extLst xmlns:c16r2="http://schemas.microsoft.com/office/drawing/2015/06/chart">
            <c:ext xmlns:c16="http://schemas.microsoft.com/office/drawing/2014/chart" uri="{C3380CC4-5D6E-409C-BE32-E72D297353CC}">
              <c16:uniqueId val="{00000001-9A9C-4EFA-AC09-A86AF04B0E32}"/>
            </c:ext>
          </c:extLst>
        </c:ser>
        <c:dLbls>
          <c:showLegendKey val="0"/>
          <c:showVal val="0"/>
          <c:showCatName val="0"/>
          <c:showSerName val="0"/>
          <c:showPercent val="0"/>
          <c:showBubbleSize val="0"/>
        </c:dLbls>
        <c:gapWidth val="250"/>
        <c:overlap val="100"/>
        <c:axId val="419471600"/>
        <c:axId val="419471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2.1800000000000002</c:v>
                </c:pt>
                <c:pt idx="1">
                  <c:v>6.86</c:v>
                </c:pt>
                <c:pt idx="2">
                  <c:v>7.81</c:v>
                </c:pt>
                <c:pt idx="3">
                  <c:v>3.52</c:v>
                </c:pt>
                <c:pt idx="4">
                  <c:v>1.81</c:v>
                </c:pt>
              </c:numCache>
            </c:numRef>
          </c:val>
          <c:smooth val="0"/>
          <c:extLst xmlns:c16r2="http://schemas.microsoft.com/office/drawing/2015/06/chart">
            <c:ext xmlns:c16="http://schemas.microsoft.com/office/drawing/2014/chart" uri="{C3380CC4-5D6E-409C-BE32-E72D297353CC}">
              <c16:uniqueId val="{00000002-9A9C-4EFA-AC09-A86AF04B0E32}"/>
            </c:ext>
          </c:extLst>
        </c:ser>
        <c:dLbls>
          <c:showLegendKey val="0"/>
          <c:showVal val="0"/>
          <c:showCatName val="0"/>
          <c:showSerName val="0"/>
          <c:showPercent val="0"/>
          <c:showBubbleSize val="0"/>
        </c:dLbls>
        <c:marker val="1"/>
        <c:smooth val="0"/>
        <c:axId val="419471600"/>
        <c:axId val="419471992"/>
      </c:lineChart>
      <c:catAx>
        <c:axId val="41947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9471992"/>
        <c:crosses val="autoZero"/>
        <c:auto val="1"/>
        <c:lblAlgn val="ctr"/>
        <c:lblOffset val="100"/>
        <c:tickLblSkip val="1"/>
        <c:tickMarkSkip val="1"/>
        <c:noMultiLvlLbl val="0"/>
      </c:catAx>
      <c:valAx>
        <c:axId val="419471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471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EE4-469C-9EE0-4C73A62D6E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EE4-469C-9EE0-4C73A62D6E3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EE4-469C-9EE0-4C73A62D6E34}"/>
            </c:ext>
          </c:extLst>
        </c:ser>
        <c:ser>
          <c:idx val="3"/>
          <c:order val="3"/>
          <c:tx>
            <c:strRef>
              <c:f>データシート!$A$30</c:f>
              <c:strCache>
                <c:ptCount val="1"/>
                <c:pt idx="0">
                  <c:v>越生町、毛呂山町外４組合公平委員会特別会計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EE4-469C-9EE0-4C73A62D6E3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0.08</c:v>
                </c:pt>
                <c:pt idx="4">
                  <c:v>#N/A</c:v>
                </c:pt>
                <c:pt idx="5">
                  <c:v>0.11</c:v>
                </c:pt>
                <c:pt idx="6">
                  <c:v>#N/A</c:v>
                </c:pt>
                <c:pt idx="7">
                  <c:v>0.04</c:v>
                </c:pt>
                <c:pt idx="8">
                  <c:v>#N/A</c:v>
                </c:pt>
                <c:pt idx="9">
                  <c:v>0.08</c:v>
                </c:pt>
              </c:numCache>
            </c:numRef>
          </c:val>
          <c:extLst xmlns:c16r2="http://schemas.microsoft.com/office/drawing/2015/06/chart">
            <c:ext xmlns:c16="http://schemas.microsoft.com/office/drawing/2014/chart" uri="{C3380CC4-5D6E-409C-BE32-E72D297353CC}">
              <c16:uniqueId val="{00000004-EEE4-469C-9EE0-4C73A62D6E34}"/>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0.02</c:v>
                </c:pt>
                <c:pt idx="4">
                  <c:v>#N/A</c:v>
                </c:pt>
                <c:pt idx="5">
                  <c:v>0.1</c:v>
                </c:pt>
                <c:pt idx="6">
                  <c:v>#N/A</c:v>
                </c:pt>
                <c:pt idx="7">
                  <c:v>7.0000000000000007E-2</c:v>
                </c:pt>
                <c:pt idx="8">
                  <c:v>#N/A</c:v>
                </c:pt>
                <c:pt idx="9">
                  <c:v>0.33</c:v>
                </c:pt>
              </c:numCache>
            </c:numRef>
          </c:val>
          <c:extLst xmlns:c16r2="http://schemas.microsoft.com/office/drawing/2015/06/chart">
            <c:ext xmlns:c16="http://schemas.microsoft.com/office/drawing/2014/chart" uri="{C3380CC4-5D6E-409C-BE32-E72D297353CC}">
              <c16:uniqueId val="{00000005-EEE4-469C-9EE0-4C73A62D6E3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1.04</c:v>
                </c:pt>
                <c:pt idx="2">
                  <c:v>#N/A</c:v>
                </c:pt>
                <c:pt idx="3">
                  <c:v>0.65</c:v>
                </c:pt>
                <c:pt idx="4">
                  <c:v>#N/A</c:v>
                </c:pt>
                <c:pt idx="5">
                  <c:v>1.04</c:v>
                </c:pt>
                <c:pt idx="6">
                  <c:v>#N/A</c:v>
                </c:pt>
                <c:pt idx="7">
                  <c:v>0.43</c:v>
                </c:pt>
                <c:pt idx="8">
                  <c:v>#N/A</c:v>
                </c:pt>
                <c:pt idx="9">
                  <c:v>0.66</c:v>
                </c:pt>
              </c:numCache>
            </c:numRef>
          </c:val>
          <c:extLst xmlns:c16r2="http://schemas.microsoft.com/office/drawing/2015/06/chart">
            <c:ext xmlns:c16="http://schemas.microsoft.com/office/drawing/2014/chart" uri="{C3380CC4-5D6E-409C-BE32-E72D297353CC}">
              <c16:uniqueId val="{00000006-EEE4-469C-9EE0-4C73A62D6E3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3.28</c:v>
                </c:pt>
                <c:pt idx="2">
                  <c:v>#N/A</c:v>
                </c:pt>
                <c:pt idx="3">
                  <c:v>4.05</c:v>
                </c:pt>
                <c:pt idx="4">
                  <c:v>#N/A</c:v>
                </c:pt>
                <c:pt idx="5">
                  <c:v>4.57</c:v>
                </c:pt>
                <c:pt idx="6">
                  <c:v>#N/A</c:v>
                </c:pt>
                <c:pt idx="7">
                  <c:v>3.57</c:v>
                </c:pt>
                <c:pt idx="8">
                  <c:v>#N/A</c:v>
                </c:pt>
                <c:pt idx="9">
                  <c:v>2.3199999999999998</c:v>
                </c:pt>
              </c:numCache>
            </c:numRef>
          </c:val>
          <c:extLst xmlns:c16r2="http://schemas.microsoft.com/office/drawing/2015/06/chart">
            <c:ext xmlns:c16="http://schemas.microsoft.com/office/drawing/2014/chart" uri="{C3380CC4-5D6E-409C-BE32-E72D297353CC}">
              <c16:uniqueId val="{00000007-EEE4-469C-9EE0-4C73A62D6E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8.02</c:v>
                </c:pt>
                <c:pt idx="2">
                  <c:v>#N/A</c:v>
                </c:pt>
                <c:pt idx="3">
                  <c:v>13.03</c:v>
                </c:pt>
                <c:pt idx="4">
                  <c:v>#N/A</c:v>
                </c:pt>
                <c:pt idx="5">
                  <c:v>15.3</c:v>
                </c:pt>
                <c:pt idx="6">
                  <c:v>#N/A</c:v>
                </c:pt>
                <c:pt idx="7">
                  <c:v>13.93</c:v>
                </c:pt>
                <c:pt idx="8">
                  <c:v>#N/A</c:v>
                </c:pt>
                <c:pt idx="9">
                  <c:v>9.7799999999999994</c:v>
                </c:pt>
              </c:numCache>
            </c:numRef>
          </c:val>
          <c:extLst xmlns:c16r2="http://schemas.microsoft.com/office/drawing/2015/06/chart">
            <c:ext xmlns:c16="http://schemas.microsoft.com/office/drawing/2014/chart" uri="{C3380CC4-5D6E-409C-BE32-E72D297353CC}">
              <c16:uniqueId val="{00000008-EEE4-469C-9EE0-4C73A62D6E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9.68</c:v>
                </c:pt>
                <c:pt idx="2">
                  <c:v>#N/A</c:v>
                </c:pt>
                <c:pt idx="3">
                  <c:v>10.6</c:v>
                </c:pt>
                <c:pt idx="4">
                  <c:v>#N/A</c:v>
                </c:pt>
                <c:pt idx="5">
                  <c:v>12.06</c:v>
                </c:pt>
                <c:pt idx="6">
                  <c:v>#N/A</c:v>
                </c:pt>
                <c:pt idx="7">
                  <c:v>13.33</c:v>
                </c:pt>
                <c:pt idx="8">
                  <c:v>#N/A</c:v>
                </c:pt>
                <c:pt idx="9">
                  <c:v>14.01</c:v>
                </c:pt>
              </c:numCache>
            </c:numRef>
          </c:val>
          <c:extLst xmlns:c16r2="http://schemas.microsoft.com/office/drawing/2015/06/chart">
            <c:ext xmlns:c16="http://schemas.microsoft.com/office/drawing/2014/chart" uri="{C3380CC4-5D6E-409C-BE32-E72D297353CC}">
              <c16:uniqueId val="{00000009-EEE4-469C-9EE0-4C73A62D6E34}"/>
            </c:ext>
          </c:extLst>
        </c:ser>
        <c:dLbls>
          <c:showLegendKey val="0"/>
          <c:showVal val="0"/>
          <c:showCatName val="0"/>
          <c:showSerName val="0"/>
          <c:showPercent val="0"/>
          <c:showBubbleSize val="0"/>
        </c:dLbls>
        <c:gapWidth val="150"/>
        <c:overlap val="100"/>
        <c:axId val="129696528"/>
        <c:axId val="129694960"/>
      </c:barChart>
      <c:catAx>
        <c:axId val="12969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694960"/>
        <c:crosses val="autoZero"/>
        <c:auto val="1"/>
        <c:lblAlgn val="ctr"/>
        <c:lblOffset val="100"/>
        <c:tickLblSkip val="1"/>
        <c:tickMarkSkip val="1"/>
        <c:noMultiLvlLbl val="0"/>
      </c:catAx>
      <c:valAx>
        <c:axId val="129694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696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313</c:v>
                </c:pt>
                <c:pt idx="5">
                  <c:v>319</c:v>
                </c:pt>
                <c:pt idx="8">
                  <c:v>324</c:v>
                </c:pt>
                <c:pt idx="11">
                  <c:v>329</c:v>
                </c:pt>
                <c:pt idx="14">
                  <c:v>318</c:v>
                </c:pt>
              </c:numCache>
            </c:numRef>
          </c:val>
          <c:extLst xmlns:c16r2="http://schemas.microsoft.com/office/drawing/2015/06/chart">
            <c:ext xmlns:c16="http://schemas.microsoft.com/office/drawing/2014/chart" uri="{C3380CC4-5D6E-409C-BE32-E72D297353CC}">
              <c16:uniqueId val="{00000000-C5BA-4C75-9DBA-A471EB676B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5BA-4C75-9DBA-A471EB676B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5BA-4C75-9DBA-A471EB676B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147</c:v>
                </c:pt>
                <c:pt idx="3">
                  <c:v>156</c:v>
                </c:pt>
                <c:pt idx="6">
                  <c:v>150</c:v>
                </c:pt>
                <c:pt idx="9">
                  <c:v>149</c:v>
                </c:pt>
                <c:pt idx="12">
                  <c:v>173</c:v>
                </c:pt>
              </c:numCache>
            </c:numRef>
          </c:val>
          <c:extLst xmlns:c16r2="http://schemas.microsoft.com/office/drawing/2015/06/chart">
            <c:ext xmlns:c16="http://schemas.microsoft.com/office/drawing/2014/chart" uri="{C3380CC4-5D6E-409C-BE32-E72D297353CC}">
              <c16:uniqueId val="{00000003-C5BA-4C75-9DBA-A471EB676B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5BA-4C75-9DBA-A471EB676B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5BA-4C75-9DBA-A471EB676B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5BA-4C75-9DBA-A471EB676B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287</c:v>
                </c:pt>
                <c:pt idx="3">
                  <c:v>299</c:v>
                </c:pt>
                <c:pt idx="6">
                  <c:v>357</c:v>
                </c:pt>
                <c:pt idx="9">
                  <c:v>375</c:v>
                </c:pt>
                <c:pt idx="12">
                  <c:v>351</c:v>
                </c:pt>
              </c:numCache>
            </c:numRef>
          </c:val>
          <c:extLst xmlns:c16r2="http://schemas.microsoft.com/office/drawing/2015/06/chart">
            <c:ext xmlns:c16="http://schemas.microsoft.com/office/drawing/2014/chart" uri="{C3380CC4-5D6E-409C-BE32-E72D297353CC}">
              <c16:uniqueId val="{00000007-C5BA-4C75-9DBA-A471EB676B8E}"/>
            </c:ext>
          </c:extLst>
        </c:ser>
        <c:dLbls>
          <c:showLegendKey val="0"/>
          <c:showVal val="0"/>
          <c:showCatName val="0"/>
          <c:showSerName val="0"/>
          <c:showPercent val="0"/>
          <c:showBubbleSize val="0"/>
        </c:dLbls>
        <c:gapWidth val="100"/>
        <c:overlap val="100"/>
        <c:axId val="129692216"/>
        <c:axId val="561584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121</c:v>
                </c:pt>
                <c:pt idx="2">
                  <c:v>#N/A</c:v>
                </c:pt>
                <c:pt idx="3">
                  <c:v>#N/A</c:v>
                </c:pt>
                <c:pt idx="4">
                  <c:v>136</c:v>
                </c:pt>
                <c:pt idx="5">
                  <c:v>#N/A</c:v>
                </c:pt>
                <c:pt idx="6">
                  <c:v>#N/A</c:v>
                </c:pt>
                <c:pt idx="7">
                  <c:v>183</c:v>
                </c:pt>
                <c:pt idx="8">
                  <c:v>#N/A</c:v>
                </c:pt>
                <c:pt idx="9">
                  <c:v>#N/A</c:v>
                </c:pt>
                <c:pt idx="10">
                  <c:v>195</c:v>
                </c:pt>
                <c:pt idx="11">
                  <c:v>#N/A</c:v>
                </c:pt>
                <c:pt idx="12">
                  <c:v>#N/A</c:v>
                </c:pt>
                <c:pt idx="13">
                  <c:v>206</c:v>
                </c:pt>
                <c:pt idx="14">
                  <c:v>#N/A</c:v>
                </c:pt>
              </c:numCache>
            </c:numRef>
          </c:val>
          <c:smooth val="0"/>
          <c:extLst xmlns:c16r2="http://schemas.microsoft.com/office/drawing/2015/06/chart">
            <c:ext xmlns:c16="http://schemas.microsoft.com/office/drawing/2014/chart" uri="{C3380CC4-5D6E-409C-BE32-E72D297353CC}">
              <c16:uniqueId val="{00000008-C5BA-4C75-9DBA-A471EB676B8E}"/>
            </c:ext>
          </c:extLst>
        </c:ser>
        <c:dLbls>
          <c:showLegendKey val="0"/>
          <c:showVal val="0"/>
          <c:showCatName val="0"/>
          <c:showSerName val="0"/>
          <c:showPercent val="0"/>
          <c:showBubbleSize val="0"/>
        </c:dLbls>
        <c:marker val="1"/>
        <c:smooth val="0"/>
        <c:axId val="129692216"/>
        <c:axId val="561584112"/>
      </c:lineChart>
      <c:catAx>
        <c:axId val="129692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1584112"/>
        <c:crosses val="autoZero"/>
        <c:auto val="1"/>
        <c:lblAlgn val="ctr"/>
        <c:lblOffset val="100"/>
        <c:tickLblSkip val="1"/>
        <c:tickMarkSkip val="1"/>
        <c:noMultiLvlLbl val="0"/>
      </c:catAx>
      <c:valAx>
        <c:axId val="56158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692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3711</c:v>
                </c:pt>
                <c:pt idx="5">
                  <c:v>3736</c:v>
                </c:pt>
                <c:pt idx="8">
                  <c:v>3711</c:v>
                </c:pt>
                <c:pt idx="11">
                  <c:v>4000</c:v>
                </c:pt>
                <c:pt idx="14">
                  <c:v>3782</c:v>
                </c:pt>
              </c:numCache>
            </c:numRef>
          </c:val>
          <c:extLst xmlns:c16r2="http://schemas.microsoft.com/office/drawing/2015/06/chart">
            <c:ext xmlns:c16="http://schemas.microsoft.com/office/drawing/2014/chart" uri="{C3380CC4-5D6E-409C-BE32-E72D297353CC}">
              <c16:uniqueId val="{00000000-1113-4883-83D0-8FE86E5EB3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1113-4883-83D0-8FE86E5EB3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1575</c:v>
                </c:pt>
                <c:pt idx="5">
                  <c:v>1888</c:v>
                </c:pt>
                <c:pt idx="8">
                  <c:v>2163</c:v>
                </c:pt>
                <c:pt idx="11">
                  <c:v>2595</c:v>
                </c:pt>
                <c:pt idx="14">
                  <c:v>2853</c:v>
                </c:pt>
              </c:numCache>
            </c:numRef>
          </c:val>
          <c:extLst xmlns:c16r2="http://schemas.microsoft.com/office/drawing/2015/06/chart">
            <c:ext xmlns:c16="http://schemas.microsoft.com/office/drawing/2014/chart" uri="{C3380CC4-5D6E-409C-BE32-E72D297353CC}">
              <c16:uniqueId val="{00000002-1113-4883-83D0-8FE86E5EB3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113-4883-83D0-8FE86E5EB3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113-4883-83D0-8FE86E5EB3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113-4883-83D0-8FE86E5EB3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893</c:v>
                </c:pt>
                <c:pt idx="3">
                  <c:v>842</c:v>
                </c:pt>
                <c:pt idx="6">
                  <c:v>893</c:v>
                </c:pt>
                <c:pt idx="9">
                  <c:v>744</c:v>
                </c:pt>
                <c:pt idx="12">
                  <c:v>674</c:v>
                </c:pt>
              </c:numCache>
            </c:numRef>
          </c:val>
          <c:extLst xmlns:c16r2="http://schemas.microsoft.com/office/drawing/2015/06/chart">
            <c:ext xmlns:c16="http://schemas.microsoft.com/office/drawing/2014/chart" uri="{C3380CC4-5D6E-409C-BE32-E72D297353CC}">
              <c16:uniqueId val="{00000006-1113-4883-83D0-8FE86E5EB3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1399</c:v>
                </c:pt>
                <c:pt idx="3">
                  <c:v>1560</c:v>
                </c:pt>
                <c:pt idx="6">
                  <c:v>1857</c:v>
                </c:pt>
                <c:pt idx="9">
                  <c:v>1822</c:v>
                </c:pt>
                <c:pt idx="12">
                  <c:v>1757</c:v>
                </c:pt>
              </c:numCache>
            </c:numRef>
          </c:val>
          <c:extLst xmlns:c16r2="http://schemas.microsoft.com/office/drawing/2015/06/chart">
            <c:ext xmlns:c16="http://schemas.microsoft.com/office/drawing/2014/chart" uri="{C3380CC4-5D6E-409C-BE32-E72D297353CC}">
              <c16:uniqueId val="{00000007-1113-4883-83D0-8FE86E5EB3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c:v>
                </c:pt>
                <c:pt idx="3">
                  <c:v>1</c:v>
                </c:pt>
                <c:pt idx="6">
                  <c:v>0</c:v>
                </c:pt>
                <c:pt idx="9">
                  <c:v>1</c:v>
                </c:pt>
                <c:pt idx="12">
                  <c:v>1</c:v>
                </c:pt>
              </c:numCache>
            </c:numRef>
          </c:val>
          <c:extLst xmlns:c16r2="http://schemas.microsoft.com/office/drawing/2015/06/chart">
            <c:ext xmlns:c16="http://schemas.microsoft.com/office/drawing/2014/chart" uri="{C3380CC4-5D6E-409C-BE32-E72D297353CC}">
              <c16:uniqueId val="{00000008-1113-4883-83D0-8FE86E5EB3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113-4883-83D0-8FE86E5EB3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3566</c:v>
                </c:pt>
                <c:pt idx="3">
                  <c:v>3494</c:v>
                </c:pt>
                <c:pt idx="6">
                  <c:v>3199</c:v>
                </c:pt>
                <c:pt idx="9">
                  <c:v>2859</c:v>
                </c:pt>
                <c:pt idx="12">
                  <c:v>2660</c:v>
                </c:pt>
              </c:numCache>
            </c:numRef>
          </c:val>
          <c:extLst xmlns:c16r2="http://schemas.microsoft.com/office/drawing/2015/06/chart">
            <c:ext xmlns:c16="http://schemas.microsoft.com/office/drawing/2014/chart" uri="{C3380CC4-5D6E-409C-BE32-E72D297353CC}">
              <c16:uniqueId val="{0000000A-1113-4883-83D0-8FE86E5EB3A2}"/>
            </c:ext>
          </c:extLst>
        </c:ser>
        <c:dLbls>
          <c:showLegendKey val="0"/>
          <c:showVal val="0"/>
          <c:showCatName val="0"/>
          <c:showSerName val="0"/>
          <c:showPercent val="0"/>
          <c:showBubbleSize val="0"/>
        </c:dLbls>
        <c:gapWidth val="100"/>
        <c:overlap val="100"/>
        <c:axId val="561588424"/>
        <c:axId val="561591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574</c:v>
                </c:pt>
                <c:pt idx="2">
                  <c:v>#N/A</c:v>
                </c:pt>
                <c:pt idx="3">
                  <c:v>#N/A</c:v>
                </c:pt>
                <c:pt idx="4">
                  <c:v>273</c:v>
                </c:pt>
                <c:pt idx="5">
                  <c:v>#N/A</c:v>
                </c:pt>
                <c:pt idx="6">
                  <c:v>#N/A</c:v>
                </c:pt>
                <c:pt idx="7">
                  <c:v>75</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113-4883-83D0-8FE86E5EB3A2}"/>
            </c:ext>
          </c:extLst>
        </c:ser>
        <c:dLbls>
          <c:showLegendKey val="0"/>
          <c:showVal val="0"/>
          <c:showCatName val="0"/>
          <c:showSerName val="0"/>
          <c:showPercent val="0"/>
          <c:showBubbleSize val="0"/>
        </c:dLbls>
        <c:marker val="1"/>
        <c:smooth val="0"/>
        <c:axId val="561588424"/>
        <c:axId val="561591560"/>
      </c:lineChart>
      <c:catAx>
        <c:axId val="56158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1591560"/>
        <c:crosses val="autoZero"/>
        <c:auto val="1"/>
        <c:lblAlgn val="ctr"/>
        <c:lblOffset val="100"/>
        <c:tickLblSkip val="1"/>
        <c:tickMarkSkip val="1"/>
        <c:noMultiLvlLbl val="0"/>
      </c:catAx>
      <c:valAx>
        <c:axId val="561591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1588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749</c:v>
                </c:pt>
                <c:pt idx="1">
                  <c:v>904</c:v>
                </c:pt>
                <c:pt idx="2">
                  <c:v>1096</c:v>
                </c:pt>
              </c:numCache>
            </c:numRef>
          </c:val>
          <c:extLst xmlns:c16r2="http://schemas.microsoft.com/office/drawing/2015/06/chart">
            <c:ext xmlns:c16="http://schemas.microsoft.com/office/drawing/2014/chart" uri="{C3380CC4-5D6E-409C-BE32-E72D297353CC}">
              <c16:uniqueId val="{00000000-44B2-4749-A7CB-FA9936ADF5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110</c:v>
                </c:pt>
                <c:pt idx="1">
                  <c:v>110</c:v>
                </c:pt>
                <c:pt idx="2">
                  <c:v>110</c:v>
                </c:pt>
              </c:numCache>
            </c:numRef>
          </c:val>
          <c:extLst xmlns:c16r2="http://schemas.microsoft.com/office/drawing/2015/06/chart">
            <c:ext xmlns:c16="http://schemas.microsoft.com/office/drawing/2014/chart" uri="{C3380CC4-5D6E-409C-BE32-E72D297353CC}">
              <c16:uniqueId val="{00000001-44B2-4749-A7CB-FA9936ADF5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1069</c:v>
                </c:pt>
                <c:pt idx="1">
                  <c:v>1318</c:v>
                </c:pt>
                <c:pt idx="2">
                  <c:v>1379</c:v>
                </c:pt>
              </c:numCache>
            </c:numRef>
          </c:val>
          <c:extLst xmlns:c16r2="http://schemas.microsoft.com/office/drawing/2015/06/chart">
            <c:ext xmlns:c16="http://schemas.microsoft.com/office/drawing/2014/chart" uri="{C3380CC4-5D6E-409C-BE32-E72D297353CC}">
              <c16:uniqueId val="{00000002-44B2-4749-A7CB-FA9936ADF58C}"/>
            </c:ext>
          </c:extLst>
        </c:ser>
        <c:dLbls>
          <c:showLegendKey val="0"/>
          <c:showVal val="0"/>
          <c:showCatName val="0"/>
          <c:showSerName val="0"/>
          <c:showPercent val="0"/>
          <c:showBubbleSize val="0"/>
        </c:dLbls>
        <c:gapWidth val="120"/>
        <c:overlap val="100"/>
        <c:axId val="561580976"/>
        <c:axId val="561583720"/>
      </c:barChart>
      <c:catAx>
        <c:axId val="56158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1583720"/>
        <c:crosses val="autoZero"/>
        <c:auto val="1"/>
        <c:lblAlgn val="ctr"/>
        <c:lblOffset val="100"/>
        <c:tickLblSkip val="1"/>
        <c:tickMarkSkip val="1"/>
        <c:noMultiLvlLbl val="0"/>
      </c:catAx>
      <c:valAx>
        <c:axId val="561583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158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令和６年度の元利償還金は平成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臨財債・減収補てん債の償還終了等により、約</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今後、実質公債費比率が上昇していくことが考えられるため、引き続き公債費の適正化に取り組んでいく必要がある。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財政調整基金を</a:t>
          </a:r>
          <a:r>
            <a:rPr kumimoji="1" lang="en-US" altLang="ja-JP" sz="1400">
              <a:latin typeface="ＭＳ ゴシック" pitchFamily="49" charset="-128"/>
              <a:ea typeface="ＭＳ ゴシック" pitchFamily="49" charset="-128"/>
            </a:rPr>
            <a:t>191,324</a:t>
          </a:r>
          <a:r>
            <a:rPr kumimoji="1" lang="ja-JP" altLang="en-US" sz="1400">
              <a:latin typeface="ＭＳ ゴシック" pitchFamily="49" charset="-128"/>
              <a:ea typeface="ＭＳ ゴシック" pitchFamily="49" charset="-128"/>
            </a:rPr>
            <a:t>千円積み立てたため充当可能基金が増えたことにより将来負担比率は、昨年度と同様マイナスを推移している。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今後も、起債を伴う事業は計画的に行い、将来負担比率が急激に増加しないように努める。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埼玉県越生町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町営樹木葬墓苑管理基金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千円、魅力あるまちづくり基金に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千円、教育及び子育て環境整備基金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千円、森林環境供与税基金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公共施設整備基金においては公共施設やインフラの更新・整備のため、計画的に積み立てることを予定している。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社会福祉事業基金：社会福祉事業の推進を図るために必要な財源を確保する。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地域福祉基金：在宅福祉の推進など地域における保健福祉活動の振興を図るため必要な財源を確保する。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観光資源整備基金：観光資源整備等並びに越生町観光協会が実施する事業に対する補助金に要する財源を確保する。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魅力あるまちづくり基金：ふるさと納税寄付者の越生町への思いを具現化するため必要な財源を確保する。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町営樹木葬墓苑管理基金：町営樹木葬墓苑の管理に要する経費の財源を確保する。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森林環境譲与税基金：森林の整備に関する施策等に要する経費の財源を確保する。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教育及び子育て環境整備基金：教育及び子育て環境の整備及び推進を図るために必要な財源を確保する。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町営樹木葬墓苑管理基金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千円、魅力あるまちづくり基金に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千円、教育及び子育て環境整備基金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千円、森林環境供与税基金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中長期的で投資的な経費の増加が予測されるため、重点的に積み立てる。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令和６年度は取り崩しをせず、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千円を積み立てたため、財政調整基金としては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令和６年度は６千円を積み立てた。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満期一括償還の起債はない。しかしながら、今後は公共施設等維持管理費の急増が見込まれており、大規模工事等に備えていきたい。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10,757
10,552
40.39
5,305,674
4,946,682
335,795
3,430,435
2,659,806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財政力指数は、全国平均ではあるものの埼玉県平均と比較すると</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や高齢化により、今後減少していく税収に歯止めをかけ、安定した財政運営を行うために、歳入面では企業誘致や移住定住施策などを進め地方税の増加に努める。また、歳出面では削減せざるを得ない財政状況の中、住民サービスが向上できるよう、事務事業の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72" name="直線コネクタ 71"/>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5" name="直線コネクタ 74"/>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8" name="直線コネクタ 77"/>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156104</xdr:rowOff>
    </xdr:from>
    <xdr:to>
      <xdr:col>11</xdr:col>
      <xdr:colOff>31750</xdr:colOff>
      <xdr:row>43</xdr:row>
      <xdr:rowOff>14817</xdr:rowOff>
    </xdr:to>
    <xdr:cxnSp macro="">
      <xdr:nvCxnSpPr>
        <xdr:cNvPr id="81" name="直線コネクタ 80"/>
        <xdr:cNvCxnSpPr/>
      </xdr:nvCxnSpPr>
      <xdr:spPr>
        <a:xfrm>
          <a:off x="1447800" y="735700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91" name="楕円 90"/>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92" name="財政力該当値テキスト"/>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3" name="楕円 92"/>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4" name="テキスト ボックス 93"/>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5" name="楕円 94"/>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96" name="テキスト ボックス 95"/>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7" name="楕円 96"/>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8" name="テキスト ボックス 97"/>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99" name="楕円 98"/>
        <xdr:cNvSpPr/>
      </xdr:nvSpPr>
      <xdr:spPr>
        <a:xfrm>
          <a:off x="1397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100" name="テキスト ボックス 99"/>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分母である経常一般財源等合計は、前年度より地方交付税の増（</a:t>
          </a:r>
          <a:r>
            <a:rPr kumimoji="1" lang="en-US" altLang="ja-JP" sz="1300">
              <a:latin typeface="ＭＳ Ｐゴシック" panose="020B0600070205080204" pitchFamily="50" charset="-128"/>
              <a:ea typeface="ＭＳ Ｐゴシック" panose="020B0600070205080204" pitchFamily="50" charset="-128"/>
            </a:rPr>
            <a:t>72,832</a:t>
          </a:r>
          <a:r>
            <a:rPr kumimoji="1" lang="ja-JP" altLang="en-US" sz="1300">
              <a:latin typeface="ＭＳ Ｐゴシック" panose="020B0600070205080204" pitchFamily="50" charset="-128"/>
              <a:ea typeface="ＭＳ Ｐゴシック" panose="020B0600070205080204" pitchFamily="50" charset="-128"/>
            </a:rPr>
            <a:t>千円）などにより経常収入が増加したため、前年度比で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歳入において経常的な収入の増加は見込めない中で、新たな歳入確保策を検討し改善に努める。歳出においては、今後急速に進む高齢化等により、社会保障給付等の扶助費が増加していくことが予想される。経常経費において見直しを図り、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48895</xdr:rowOff>
    </xdr:from>
    <xdr:to>
      <xdr:col>23</xdr:col>
      <xdr:colOff>133350</xdr:colOff>
      <xdr:row>65</xdr:row>
      <xdr:rowOff>73025</xdr:rowOff>
    </xdr:to>
    <xdr:cxnSp macro="">
      <xdr:nvCxnSpPr>
        <xdr:cNvPr id="135" name="直線コネクタ 134"/>
        <xdr:cNvCxnSpPr/>
      </xdr:nvCxnSpPr>
      <xdr:spPr>
        <a:xfrm>
          <a:off x="4114800" y="1119314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8679</xdr:rowOff>
    </xdr:from>
    <xdr:to>
      <xdr:col>19</xdr:col>
      <xdr:colOff>133350</xdr:colOff>
      <xdr:row>65</xdr:row>
      <xdr:rowOff>48895</xdr:rowOff>
    </xdr:to>
    <xdr:cxnSp macro="">
      <xdr:nvCxnSpPr>
        <xdr:cNvPr id="138" name="直線コネクタ 137"/>
        <xdr:cNvCxnSpPr/>
      </xdr:nvCxnSpPr>
      <xdr:spPr>
        <a:xfrm>
          <a:off x="3225800" y="1115292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65</xdr:row>
      <xdr:rowOff>8679</xdr:rowOff>
    </xdr:to>
    <xdr:cxnSp macro="">
      <xdr:nvCxnSpPr>
        <xdr:cNvPr id="141" name="直線コネクタ 140"/>
        <xdr:cNvCxnSpPr/>
      </xdr:nvCxnSpPr>
      <xdr:spPr>
        <a:xfrm>
          <a:off x="2336800" y="10988040"/>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65</xdr:row>
      <xdr:rowOff>165523</xdr:rowOff>
    </xdr:to>
    <xdr:cxnSp macro="">
      <xdr:nvCxnSpPr>
        <xdr:cNvPr id="144" name="直線コネクタ 143"/>
        <xdr:cNvCxnSpPr/>
      </xdr:nvCxnSpPr>
      <xdr:spPr>
        <a:xfrm flipV="1">
          <a:off x="1447800" y="1098804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54" name="楕円 153"/>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165752</xdr:rowOff>
    </xdr:from>
    <xdr:ext cx="762000" cy="259045"/>
    <xdr:sp macro="" textlink="">
      <xdr:nvSpPr>
        <xdr:cNvPr id="155" name="財政構造の弾力性該当値テキスト"/>
        <xdr:cNvSpPr txBox="1"/>
      </xdr:nvSpPr>
      <xdr:spPr>
        <a:xfrm>
          <a:off x="5041900" y="1113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56" name="楕円 155"/>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7" name="テキスト ボックス 156"/>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129329</xdr:rowOff>
    </xdr:from>
    <xdr:to>
      <xdr:col>15</xdr:col>
      <xdr:colOff>133350</xdr:colOff>
      <xdr:row>65</xdr:row>
      <xdr:rowOff>59479</xdr:rowOff>
    </xdr:to>
    <xdr:sp macro="" textlink="">
      <xdr:nvSpPr>
        <xdr:cNvPr id="158" name="楕円 157"/>
        <xdr:cNvSpPr/>
      </xdr:nvSpPr>
      <xdr:spPr>
        <a:xfrm>
          <a:off x="3175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44256</xdr:rowOff>
    </xdr:from>
    <xdr:ext cx="762000" cy="259045"/>
    <xdr:sp macro="" textlink="">
      <xdr:nvSpPr>
        <xdr:cNvPr id="159" name="テキスト ボックス 158"/>
        <xdr:cNvSpPr txBox="1"/>
      </xdr:nvSpPr>
      <xdr:spPr>
        <a:xfrm>
          <a:off x="2844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60" name="楕円 159"/>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1" name="テキスト ボックス 160"/>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2" name="楕円 161"/>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3" name="テキスト ボックス 162"/>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類似団体との比較では、人口一人あたり人件費・物件費等の金額は少ないが、前年度と比較すると、微増で推移している。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人件費においては、物価高騰による賃上げの影響等により、経常一般財源等に占める職員給与費の割合が増加している。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また、物件費については後期高齢者健診事業委託料（</a:t>
          </a:r>
          <a:r>
            <a:rPr kumimoji="1" lang="en-US" altLang="ja-JP" sz="1300">
              <a:latin typeface="ＭＳ Ｐゴシック" panose="020B0600070205080204" pitchFamily="50" charset="-128"/>
              <a:ea typeface="ＭＳ Ｐゴシック" panose="020B0600070205080204" pitchFamily="50" charset="-128"/>
            </a:rPr>
            <a:t>1,041</a:t>
          </a:r>
          <a:r>
            <a:rPr kumimoji="1" lang="ja-JP" altLang="en-US" sz="1300">
              <a:latin typeface="ＭＳ Ｐゴシック" panose="020B0600070205080204" pitchFamily="50" charset="-128"/>
              <a:ea typeface="ＭＳ Ｐゴシック" panose="020B0600070205080204" pitchFamily="50" charset="-128"/>
            </a:rPr>
            <a:t>千円）の増等により増加している。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28648</xdr:rowOff>
    </xdr:from>
    <xdr:to>
      <xdr:col>23</xdr:col>
      <xdr:colOff>133350</xdr:colOff>
      <xdr:row>82</xdr:row>
      <xdr:rowOff>34609</xdr:rowOff>
    </xdr:to>
    <xdr:cxnSp macro="">
      <xdr:nvCxnSpPr>
        <xdr:cNvPr id="197" name="直線コネクタ 196"/>
        <xdr:cNvCxnSpPr/>
      </xdr:nvCxnSpPr>
      <xdr:spPr>
        <a:xfrm>
          <a:off x="4114800" y="14087548"/>
          <a:ext cx="8382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25843</xdr:rowOff>
    </xdr:from>
    <xdr:to>
      <xdr:col>19</xdr:col>
      <xdr:colOff>133350</xdr:colOff>
      <xdr:row>82</xdr:row>
      <xdr:rowOff>28648</xdr:rowOff>
    </xdr:to>
    <xdr:cxnSp macro="">
      <xdr:nvCxnSpPr>
        <xdr:cNvPr id="200" name="直線コネクタ 199"/>
        <xdr:cNvCxnSpPr/>
      </xdr:nvCxnSpPr>
      <xdr:spPr>
        <a:xfrm>
          <a:off x="3225800" y="14084743"/>
          <a:ext cx="8890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9181</xdr:rowOff>
    </xdr:from>
    <xdr:to>
      <xdr:col>15</xdr:col>
      <xdr:colOff>82550</xdr:colOff>
      <xdr:row>82</xdr:row>
      <xdr:rowOff>25843</xdr:rowOff>
    </xdr:to>
    <xdr:cxnSp macro="">
      <xdr:nvCxnSpPr>
        <xdr:cNvPr id="203" name="直線コネクタ 202"/>
        <xdr:cNvCxnSpPr/>
      </xdr:nvCxnSpPr>
      <xdr:spPr>
        <a:xfrm>
          <a:off x="2336800" y="14068081"/>
          <a:ext cx="889000" cy="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9181</xdr:rowOff>
    </xdr:from>
    <xdr:to>
      <xdr:col>11</xdr:col>
      <xdr:colOff>31750</xdr:colOff>
      <xdr:row>82</xdr:row>
      <xdr:rowOff>14419</xdr:rowOff>
    </xdr:to>
    <xdr:cxnSp macro="">
      <xdr:nvCxnSpPr>
        <xdr:cNvPr id="206" name="直線コネクタ 205"/>
        <xdr:cNvCxnSpPr/>
      </xdr:nvCxnSpPr>
      <xdr:spPr>
        <a:xfrm flipV="1">
          <a:off x="1447800" y="14068081"/>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155259</xdr:rowOff>
    </xdr:from>
    <xdr:to>
      <xdr:col>23</xdr:col>
      <xdr:colOff>184150</xdr:colOff>
      <xdr:row>82</xdr:row>
      <xdr:rowOff>85409</xdr:rowOff>
    </xdr:to>
    <xdr:sp macro="" textlink="">
      <xdr:nvSpPr>
        <xdr:cNvPr id="216" name="楕円 215"/>
        <xdr:cNvSpPr/>
      </xdr:nvSpPr>
      <xdr:spPr>
        <a:xfrm>
          <a:off x="4902200" y="140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76536</xdr:rowOff>
    </xdr:from>
    <xdr:ext cx="762000" cy="259045"/>
    <xdr:sp macro="" textlink="">
      <xdr:nvSpPr>
        <xdr:cNvPr id="217" name="人件費・物件費等の状況該当値テキスト"/>
        <xdr:cNvSpPr txBox="1"/>
      </xdr:nvSpPr>
      <xdr:spPr>
        <a:xfrm>
          <a:off x="5041900" y="139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149298</xdr:rowOff>
    </xdr:from>
    <xdr:to>
      <xdr:col>19</xdr:col>
      <xdr:colOff>184150</xdr:colOff>
      <xdr:row>82</xdr:row>
      <xdr:rowOff>79448</xdr:rowOff>
    </xdr:to>
    <xdr:sp macro="" textlink="">
      <xdr:nvSpPr>
        <xdr:cNvPr id="218" name="楕円 217"/>
        <xdr:cNvSpPr/>
      </xdr:nvSpPr>
      <xdr:spPr>
        <a:xfrm>
          <a:off x="4064000" y="140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89625</xdr:rowOff>
    </xdr:from>
    <xdr:ext cx="736600" cy="259045"/>
    <xdr:sp macro="" textlink="">
      <xdr:nvSpPr>
        <xdr:cNvPr id="219" name="テキスト ボックス 218"/>
        <xdr:cNvSpPr txBox="1"/>
      </xdr:nvSpPr>
      <xdr:spPr>
        <a:xfrm>
          <a:off x="3733800" y="1380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146493</xdr:rowOff>
    </xdr:from>
    <xdr:to>
      <xdr:col>15</xdr:col>
      <xdr:colOff>133350</xdr:colOff>
      <xdr:row>82</xdr:row>
      <xdr:rowOff>76643</xdr:rowOff>
    </xdr:to>
    <xdr:sp macro="" textlink="">
      <xdr:nvSpPr>
        <xdr:cNvPr id="220" name="楕円 219"/>
        <xdr:cNvSpPr/>
      </xdr:nvSpPr>
      <xdr:spPr>
        <a:xfrm>
          <a:off x="3175000" y="140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86820</xdr:rowOff>
    </xdr:from>
    <xdr:ext cx="762000" cy="259045"/>
    <xdr:sp macro="" textlink="">
      <xdr:nvSpPr>
        <xdr:cNvPr id="221" name="テキスト ボックス 220"/>
        <xdr:cNvSpPr txBox="1"/>
      </xdr:nvSpPr>
      <xdr:spPr>
        <a:xfrm>
          <a:off x="2844800" y="1380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129831</xdr:rowOff>
    </xdr:from>
    <xdr:to>
      <xdr:col>11</xdr:col>
      <xdr:colOff>82550</xdr:colOff>
      <xdr:row>82</xdr:row>
      <xdr:rowOff>59981</xdr:rowOff>
    </xdr:to>
    <xdr:sp macro="" textlink="">
      <xdr:nvSpPr>
        <xdr:cNvPr id="222" name="楕円 221"/>
        <xdr:cNvSpPr/>
      </xdr:nvSpPr>
      <xdr:spPr>
        <a:xfrm>
          <a:off x="2286000" y="140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70158</xdr:rowOff>
    </xdr:from>
    <xdr:ext cx="762000" cy="259045"/>
    <xdr:sp macro="" textlink="">
      <xdr:nvSpPr>
        <xdr:cNvPr id="223" name="テキスト ボックス 222"/>
        <xdr:cNvSpPr txBox="1"/>
      </xdr:nvSpPr>
      <xdr:spPr>
        <a:xfrm>
          <a:off x="1955800" y="1378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135069</xdr:rowOff>
    </xdr:from>
    <xdr:to>
      <xdr:col>7</xdr:col>
      <xdr:colOff>31750</xdr:colOff>
      <xdr:row>82</xdr:row>
      <xdr:rowOff>65219</xdr:rowOff>
    </xdr:to>
    <xdr:sp macro="" textlink="">
      <xdr:nvSpPr>
        <xdr:cNvPr id="224" name="楕円 223"/>
        <xdr:cNvSpPr/>
      </xdr:nvSpPr>
      <xdr:spPr>
        <a:xfrm>
          <a:off x="1397000" y="1402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75396</xdr:rowOff>
    </xdr:from>
    <xdr:ext cx="762000" cy="259045"/>
    <xdr:sp macro="" textlink="">
      <xdr:nvSpPr>
        <xdr:cNvPr id="225" name="テキスト ボックス 224"/>
        <xdr:cNvSpPr txBox="1"/>
      </xdr:nvSpPr>
      <xdr:spPr>
        <a:xfrm>
          <a:off x="1066800" y="1379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全国市平均より下回っているものの、人事評価の適切な給与反映や、比較的ラスパイレス指数の高い職員採用等の影響により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％上昇し、全国町村平均よりも上回った。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今後も引き続き、給与制度の適正化に努めていく。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165805</xdr:rowOff>
    </xdr:to>
    <xdr:cxnSp macro="">
      <xdr:nvCxnSpPr>
        <xdr:cNvPr id="259" name="直線コネクタ 258"/>
        <xdr:cNvCxnSpPr/>
      </xdr:nvCxnSpPr>
      <xdr:spPr>
        <a:xfrm>
          <a:off x="16179800" y="1463181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86</xdr:row>
      <xdr:rowOff>61384</xdr:rowOff>
    </xdr:to>
    <xdr:cxnSp macro="">
      <xdr:nvCxnSpPr>
        <xdr:cNvPr id="262" name="直線コネクタ 261"/>
        <xdr:cNvCxnSpPr/>
      </xdr:nvCxnSpPr>
      <xdr:spPr>
        <a:xfrm flipV="1">
          <a:off x="15290800" y="14631811"/>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86</xdr:row>
      <xdr:rowOff>61384</xdr:rowOff>
    </xdr:to>
    <xdr:cxnSp macro="">
      <xdr:nvCxnSpPr>
        <xdr:cNvPr id="265" name="直線コネクタ 264"/>
        <xdr:cNvCxnSpPr/>
      </xdr:nvCxnSpPr>
      <xdr:spPr>
        <a:xfrm>
          <a:off x="14401800" y="14631811"/>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58561</xdr:rowOff>
    </xdr:to>
    <xdr:cxnSp macro="">
      <xdr:nvCxnSpPr>
        <xdr:cNvPr id="268" name="直線コネクタ 267"/>
        <xdr:cNvCxnSpPr/>
      </xdr:nvCxnSpPr>
      <xdr:spPr>
        <a:xfrm>
          <a:off x="13512800" y="1459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8" name="楕円 277"/>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9" name="給与水準   （国との比較）該当値テキスト"/>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80" name="楕円 279"/>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81" name="テキスト ボックス 280"/>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2" name="楕円 281"/>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3" name="テキスト ボックス 282"/>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4" name="楕円 283"/>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5" name="テキスト ボックス 284"/>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6" name="楕円 285"/>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7" name="テキスト ボックス 286"/>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定員管理適正計画では、平成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年度の職員数</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人を令和８年度までの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年間に</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人とする計画の中、現在は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人となっている。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新規採用職員の採用は、退職者の状況などを考慮しながら計画的に実施する。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61468</xdr:rowOff>
    </xdr:from>
    <xdr:to>
      <xdr:col>81</xdr:col>
      <xdr:colOff>44450</xdr:colOff>
      <xdr:row>61</xdr:row>
      <xdr:rowOff>74499</xdr:rowOff>
    </xdr:to>
    <xdr:cxnSp macro="">
      <xdr:nvCxnSpPr>
        <xdr:cNvPr id="319" name="直線コネクタ 318"/>
        <xdr:cNvCxnSpPr/>
      </xdr:nvCxnSpPr>
      <xdr:spPr>
        <a:xfrm flipV="1">
          <a:off x="16179800" y="10519918"/>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52781</xdr:rowOff>
    </xdr:from>
    <xdr:to>
      <xdr:col>77</xdr:col>
      <xdr:colOff>44450</xdr:colOff>
      <xdr:row>61</xdr:row>
      <xdr:rowOff>74499</xdr:rowOff>
    </xdr:to>
    <xdr:cxnSp macro="">
      <xdr:nvCxnSpPr>
        <xdr:cNvPr id="322" name="直線コネクタ 321"/>
        <xdr:cNvCxnSpPr/>
      </xdr:nvCxnSpPr>
      <xdr:spPr>
        <a:xfrm>
          <a:off x="15290800" y="10511231"/>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32995</xdr:rowOff>
    </xdr:from>
    <xdr:to>
      <xdr:col>72</xdr:col>
      <xdr:colOff>203200</xdr:colOff>
      <xdr:row>61</xdr:row>
      <xdr:rowOff>52781</xdr:rowOff>
    </xdr:to>
    <xdr:cxnSp macro="">
      <xdr:nvCxnSpPr>
        <xdr:cNvPr id="325" name="直線コネクタ 324"/>
        <xdr:cNvCxnSpPr/>
      </xdr:nvCxnSpPr>
      <xdr:spPr>
        <a:xfrm>
          <a:off x="14401800" y="10491445"/>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29134</xdr:rowOff>
    </xdr:from>
    <xdr:to>
      <xdr:col>68</xdr:col>
      <xdr:colOff>152400</xdr:colOff>
      <xdr:row>61</xdr:row>
      <xdr:rowOff>32995</xdr:rowOff>
    </xdr:to>
    <xdr:cxnSp macro="">
      <xdr:nvCxnSpPr>
        <xdr:cNvPr id="328" name="直線コネクタ 327"/>
        <xdr:cNvCxnSpPr/>
      </xdr:nvCxnSpPr>
      <xdr:spPr>
        <a:xfrm>
          <a:off x="13512800" y="10487584"/>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10668</xdr:rowOff>
    </xdr:from>
    <xdr:to>
      <xdr:col>81</xdr:col>
      <xdr:colOff>95250</xdr:colOff>
      <xdr:row>61</xdr:row>
      <xdr:rowOff>112268</xdr:rowOff>
    </xdr:to>
    <xdr:sp macro="" textlink="">
      <xdr:nvSpPr>
        <xdr:cNvPr id="338" name="楕円 337"/>
        <xdr:cNvSpPr/>
      </xdr:nvSpPr>
      <xdr:spPr>
        <a:xfrm>
          <a:off x="169672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27195</xdr:rowOff>
    </xdr:from>
    <xdr:ext cx="762000" cy="259045"/>
    <xdr:sp macro="" textlink="">
      <xdr:nvSpPr>
        <xdr:cNvPr id="339" name="定員管理の状況該当値テキスト"/>
        <xdr:cNvSpPr txBox="1"/>
      </xdr:nvSpPr>
      <xdr:spPr>
        <a:xfrm>
          <a:off x="17106900" y="1031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23699</xdr:rowOff>
    </xdr:from>
    <xdr:to>
      <xdr:col>77</xdr:col>
      <xdr:colOff>95250</xdr:colOff>
      <xdr:row>61</xdr:row>
      <xdr:rowOff>125299</xdr:rowOff>
    </xdr:to>
    <xdr:sp macro="" textlink="">
      <xdr:nvSpPr>
        <xdr:cNvPr id="340" name="楕円 339"/>
        <xdr:cNvSpPr/>
      </xdr:nvSpPr>
      <xdr:spPr>
        <a:xfrm>
          <a:off x="16129000" y="104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135476</xdr:rowOff>
    </xdr:from>
    <xdr:ext cx="736600" cy="259045"/>
    <xdr:sp macro="" textlink="">
      <xdr:nvSpPr>
        <xdr:cNvPr id="341" name="テキスト ボックス 340"/>
        <xdr:cNvSpPr txBox="1"/>
      </xdr:nvSpPr>
      <xdr:spPr>
        <a:xfrm>
          <a:off x="15798800" y="10251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1981</xdr:rowOff>
    </xdr:from>
    <xdr:to>
      <xdr:col>73</xdr:col>
      <xdr:colOff>44450</xdr:colOff>
      <xdr:row>61</xdr:row>
      <xdr:rowOff>103581</xdr:rowOff>
    </xdr:to>
    <xdr:sp macro="" textlink="">
      <xdr:nvSpPr>
        <xdr:cNvPr id="342" name="楕円 341"/>
        <xdr:cNvSpPr/>
      </xdr:nvSpPr>
      <xdr:spPr>
        <a:xfrm>
          <a:off x="15240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113758</xdr:rowOff>
    </xdr:from>
    <xdr:ext cx="762000" cy="259045"/>
    <xdr:sp macro="" textlink="">
      <xdr:nvSpPr>
        <xdr:cNvPr id="343" name="テキスト ボックス 342"/>
        <xdr:cNvSpPr txBox="1"/>
      </xdr:nvSpPr>
      <xdr:spPr>
        <a:xfrm>
          <a:off x="14909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153645</xdr:rowOff>
    </xdr:from>
    <xdr:to>
      <xdr:col>68</xdr:col>
      <xdr:colOff>203200</xdr:colOff>
      <xdr:row>61</xdr:row>
      <xdr:rowOff>83795</xdr:rowOff>
    </xdr:to>
    <xdr:sp macro="" textlink="">
      <xdr:nvSpPr>
        <xdr:cNvPr id="344" name="楕円 343"/>
        <xdr:cNvSpPr/>
      </xdr:nvSpPr>
      <xdr:spPr>
        <a:xfrm>
          <a:off x="14351000" y="104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93972</xdr:rowOff>
    </xdr:from>
    <xdr:ext cx="762000" cy="259045"/>
    <xdr:sp macro="" textlink="">
      <xdr:nvSpPr>
        <xdr:cNvPr id="345" name="テキスト ボックス 344"/>
        <xdr:cNvSpPr txBox="1"/>
      </xdr:nvSpPr>
      <xdr:spPr>
        <a:xfrm>
          <a:off x="14020800" y="102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149784</xdr:rowOff>
    </xdr:from>
    <xdr:to>
      <xdr:col>64</xdr:col>
      <xdr:colOff>152400</xdr:colOff>
      <xdr:row>61</xdr:row>
      <xdr:rowOff>79934</xdr:rowOff>
    </xdr:to>
    <xdr:sp macro="" textlink="">
      <xdr:nvSpPr>
        <xdr:cNvPr id="346" name="楕円 345"/>
        <xdr:cNvSpPr/>
      </xdr:nvSpPr>
      <xdr:spPr>
        <a:xfrm>
          <a:off x="13462000" y="104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90111</xdr:rowOff>
    </xdr:from>
    <xdr:ext cx="762000" cy="259045"/>
    <xdr:sp macro="" textlink="">
      <xdr:nvSpPr>
        <xdr:cNvPr id="347" name="テキスト ボックス 346"/>
        <xdr:cNvSpPr txBox="1"/>
      </xdr:nvSpPr>
      <xdr:spPr>
        <a:xfrm>
          <a:off x="13131800" y="1020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令和２年度に借り入れた臨時財政対策債（償還額</a:t>
          </a:r>
          <a:r>
            <a:rPr kumimoji="1" lang="en-US" altLang="ja-JP" sz="1300">
              <a:latin typeface="ＭＳ Ｐゴシック" panose="020B0600070205080204" pitchFamily="50" charset="-128"/>
              <a:ea typeface="ＭＳ Ｐゴシック" panose="020B0600070205080204" pitchFamily="50" charset="-128"/>
            </a:rPr>
            <a:t>8,833</a:t>
          </a:r>
          <a:r>
            <a:rPr kumimoji="1" lang="ja-JP" altLang="en-US" sz="1300">
              <a:latin typeface="ＭＳ Ｐゴシック" panose="020B0600070205080204" pitchFamily="50" charset="-128"/>
              <a:ea typeface="ＭＳ Ｐゴシック" panose="020B0600070205080204" pitchFamily="50" charset="-128"/>
            </a:rPr>
            <a:t>千円）、令和３年度に借り入れた減収補てん債（</a:t>
          </a:r>
          <a:r>
            <a:rPr kumimoji="1" lang="en-US" altLang="ja-JP" sz="1300">
              <a:latin typeface="ＭＳ Ｐゴシック" panose="020B0600070205080204" pitchFamily="50" charset="-128"/>
              <a:ea typeface="ＭＳ Ｐゴシック" panose="020B0600070205080204" pitchFamily="50" charset="-128"/>
            </a:rPr>
            <a:t>1,271</a:t>
          </a:r>
          <a:r>
            <a:rPr kumimoji="1" lang="ja-JP" altLang="en-US" sz="1300">
              <a:latin typeface="ＭＳ Ｐゴシック" panose="020B0600070205080204" pitchFamily="50" charset="-128"/>
              <a:ea typeface="ＭＳ Ｐゴシック" panose="020B0600070205080204" pitchFamily="50" charset="-128"/>
            </a:rPr>
            <a:t>千円）、令和４年度に借り入れた公共事業債（</a:t>
          </a:r>
          <a:r>
            <a:rPr kumimoji="1" lang="en-US" altLang="ja-JP" sz="1300">
              <a:latin typeface="ＭＳ Ｐゴシック" panose="020B0600070205080204" pitchFamily="50" charset="-128"/>
              <a:ea typeface="ＭＳ Ｐゴシック" panose="020B0600070205080204" pitchFamily="50" charset="-128"/>
            </a:rPr>
            <a:t>1,924</a:t>
          </a:r>
          <a:r>
            <a:rPr kumimoji="1" lang="ja-JP" altLang="en-US" sz="1300">
              <a:latin typeface="ＭＳ Ｐゴシック" panose="020B0600070205080204" pitchFamily="50" charset="-128"/>
              <a:ea typeface="ＭＳ Ｐゴシック" panose="020B0600070205080204" pitchFamily="50" charset="-128"/>
            </a:rPr>
            <a:t>千円）の償還が始まり、元利償還金の額が</a:t>
          </a:r>
          <a:r>
            <a:rPr kumimoji="1" lang="en-US" altLang="ja-JP" sz="1300">
              <a:latin typeface="ＭＳ Ｐゴシック" panose="020B0600070205080204" pitchFamily="50" charset="-128"/>
              <a:ea typeface="ＭＳ Ｐゴシック" panose="020B0600070205080204" pitchFamily="50" charset="-128"/>
            </a:rPr>
            <a:t>52,043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％）増加した。これらにより、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％悪化した。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20828</xdr:rowOff>
    </xdr:to>
    <xdr:cxnSp macro="">
      <xdr:nvCxnSpPr>
        <xdr:cNvPr id="379" name="直線コネクタ 378"/>
        <xdr:cNvCxnSpPr/>
      </xdr:nvCxnSpPr>
      <xdr:spPr>
        <a:xfrm>
          <a:off x="16179800" y="681126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47498</xdr:rowOff>
    </xdr:from>
    <xdr:to>
      <xdr:col>77</xdr:col>
      <xdr:colOff>44450</xdr:colOff>
      <xdr:row>39</xdr:row>
      <xdr:rowOff>124714</xdr:rowOff>
    </xdr:to>
    <xdr:cxnSp macro="">
      <xdr:nvCxnSpPr>
        <xdr:cNvPr id="382" name="直線コネクタ 381"/>
        <xdr:cNvCxnSpPr/>
      </xdr:nvCxnSpPr>
      <xdr:spPr>
        <a:xfrm>
          <a:off x="15290800" y="67340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170688</xdr:rowOff>
    </xdr:from>
    <xdr:to>
      <xdr:col>72</xdr:col>
      <xdr:colOff>203200</xdr:colOff>
      <xdr:row>39</xdr:row>
      <xdr:rowOff>47498</xdr:rowOff>
    </xdr:to>
    <xdr:cxnSp macro="">
      <xdr:nvCxnSpPr>
        <xdr:cNvPr id="385" name="直線コネクタ 384"/>
        <xdr:cNvCxnSpPr/>
      </xdr:nvCxnSpPr>
      <xdr:spPr>
        <a:xfrm>
          <a:off x="14401800" y="66857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38</xdr:row>
      <xdr:rowOff>170688</xdr:rowOff>
    </xdr:to>
    <xdr:cxnSp macro="">
      <xdr:nvCxnSpPr>
        <xdr:cNvPr id="388" name="直線コネクタ 387"/>
        <xdr:cNvCxnSpPr/>
      </xdr:nvCxnSpPr>
      <xdr:spPr>
        <a:xfrm>
          <a:off x="13512800" y="66568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98" name="楕円 397"/>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399" name="公債費負担の状況該当値テキスト"/>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400" name="楕円 399"/>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401" name="テキスト ボックス 400"/>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402" name="楕円 401"/>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403" name="テキスト ボックス 402"/>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119888</xdr:rowOff>
    </xdr:from>
    <xdr:to>
      <xdr:col>68</xdr:col>
      <xdr:colOff>203200</xdr:colOff>
      <xdr:row>39</xdr:row>
      <xdr:rowOff>50038</xdr:rowOff>
    </xdr:to>
    <xdr:sp macro="" textlink="">
      <xdr:nvSpPr>
        <xdr:cNvPr id="404" name="楕円 403"/>
        <xdr:cNvSpPr/>
      </xdr:nvSpPr>
      <xdr:spPr>
        <a:xfrm>
          <a:off x="14351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60215</xdr:rowOff>
    </xdr:from>
    <xdr:ext cx="762000" cy="259045"/>
    <xdr:sp macro="" textlink="">
      <xdr:nvSpPr>
        <xdr:cNvPr id="405" name="テキスト ボックス 404"/>
        <xdr:cNvSpPr txBox="1"/>
      </xdr:nvSpPr>
      <xdr:spPr>
        <a:xfrm>
          <a:off x="14020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90932</xdr:rowOff>
    </xdr:from>
    <xdr:to>
      <xdr:col>64</xdr:col>
      <xdr:colOff>152400</xdr:colOff>
      <xdr:row>39</xdr:row>
      <xdr:rowOff>21082</xdr:rowOff>
    </xdr:to>
    <xdr:sp macro="" textlink="">
      <xdr:nvSpPr>
        <xdr:cNvPr id="406" name="楕円 405"/>
        <xdr:cNvSpPr/>
      </xdr:nvSpPr>
      <xdr:spPr>
        <a:xfrm>
          <a:off x="13462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31259</xdr:rowOff>
    </xdr:from>
    <xdr:ext cx="762000" cy="259045"/>
    <xdr:sp macro="" textlink="">
      <xdr:nvSpPr>
        <xdr:cNvPr id="407" name="テキスト ボックス 406"/>
        <xdr:cNvSpPr txBox="1"/>
      </xdr:nvSpPr>
      <xdr:spPr>
        <a:xfrm>
          <a:off x="13131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埼玉西部環境保全組合で、令和６年度のごみ処理施設に係る地方債残高が</a:t>
          </a:r>
          <a:r>
            <a:rPr kumimoji="1" lang="en-US" altLang="ja-JP" sz="1100">
              <a:latin typeface="ＭＳ Ｐゴシック" panose="020B0600070205080204" pitchFamily="50" charset="-128"/>
              <a:ea typeface="ＭＳ Ｐゴシック" panose="020B0600070205080204" pitchFamily="50" charset="-128"/>
            </a:rPr>
            <a:t>7,732,723</a:t>
          </a:r>
          <a:r>
            <a:rPr kumimoji="1" lang="ja-JP" altLang="en-US" sz="1100">
              <a:latin typeface="ＭＳ Ｐゴシック" panose="020B0600070205080204" pitchFamily="50" charset="-128"/>
              <a:ea typeface="ＭＳ Ｐゴシック" panose="020B0600070205080204" pitchFamily="50" charset="-128"/>
            </a:rPr>
            <a:t>千円となり、町負担見込額が</a:t>
          </a:r>
          <a:r>
            <a:rPr kumimoji="1" lang="en-US" altLang="ja-JP" sz="1100">
              <a:latin typeface="ＭＳ Ｐゴシック" panose="020B0600070205080204" pitchFamily="50" charset="-128"/>
              <a:ea typeface="ＭＳ Ｐゴシック" panose="020B0600070205080204" pitchFamily="50" charset="-128"/>
            </a:rPr>
            <a:t>30,020</a:t>
          </a:r>
          <a:r>
            <a:rPr kumimoji="1" lang="ja-JP" altLang="en-US" sz="1100">
              <a:latin typeface="ＭＳ Ｐゴシック" panose="020B0600070205080204" pitchFamily="50" charset="-128"/>
              <a:ea typeface="ＭＳ Ｐゴシック" panose="020B0600070205080204" pitchFamily="50" charset="-128"/>
            </a:rPr>
            <a:t>千円減少したことなどにより、町負担額が</a:t>
          </a:r>
          <a:r>
            <a:rPr kumimoji="1" lang="en-US" altLang="ja-JP" sz="1100">
              <a:latin typeface="ＭＳ Ｐゴシック" panose="020B0600070205080204" pitchFamily="50" charset="-128"/>
              <a:ea typeface="ＭＳ Ｐゴシック" panose="020B0600070205080204" pitchFamily="50" charset="-128"/>
            </a:rPr>
            <a:t>65,463</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％）減少した。　また、平成</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年度に借り入れた減収補てん債及び臨時財政対策債の償還終了等に伴い、地方債残高は</a:t>
          </a:r>
          <a:r>
            <a:rPr kumimoji="1" lang="en-US" altLang="ja-JP" sz="1100">
              <a:latin typeface="ＭＳ Ｐゴシック" panose="020B0600070205080204" pitchFamily="50" charset="-128"/>
              <a:ea typeface="ＭＳ Ｐゴシック" panose="020B0600070205080204" pitchFamily="50" charset="-128"/>
            </a:rPr>
            <a:t>198,700</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％）減少し、前年度決算剰余金のうち、財政調整基金に</a:t>
          </a:r>
          <a:r>
            <a:rPr kumimoji="1" lang="en-US" altLang="ja-JP" sz="1100">
              <a:latin typeface="ＭＳ Ｐゴシック" panose="020B0600070205080204" pitchFamily="50" charset="-128"/>
              <a:ea typeface="ＭＳ Ｐゴシック" panose="020B0600070205080204" pitchFamily="50" charset="-128"/>
            </a:rPr>
            <a:t>191,324</a:t>
          </a:r>
          <a:r>
            <a:rPr kumimoji="1" lang="ja-JP" altLang="en-US" sz="1100">
              <a:latin typeface="ＭＳ Ｐゴシック" panose="020B0600070205080204" pitchFamily="50" charset="-128"/>
              <a:ea typeface="ＭＳ Ｐゴシック" panose="020B0600070205080204" pitchFamily="50" charset="-128"/>
            </a:rPr>
            <a:t>千円、魅力あるまちづくり基金に</a:t>
          </a:r>
          <a:r>
            <a:rPr kumimoji="1" lang="en-US" altLang="ja-JP" sz="1100">
              <a:latin typeface="ＭＳ Ｐゴシック" panose="020B0600070205080204" pitchFamily="50" charset="-128"/>
              <a:ea typeface="ＭＳ Ｐゴシック" panose="020B0600070205080204" pitchFamily="50" charset="-128"/>
            </a:rPr>
            <a:t>6,213</a:t>
          </a:r>
          <a:r>
            <a:rPr kumimoji="1" lang="ja-JP" altLang="en-US" sz="1100">
              <a:latin typeface="ＭＳ Ｐゴシック" panose="020B0600070205080204" pitchFamily="50" charset="-128"/>
              <a:ea typeface="ＭＳ Ｐゴシック" panose="020B0600070205080204" pitchFamily="50" charset="-128"/>
            </a:rPr>
            <a:t>千円、町営樹木葬墓苑管理基金に</a:t>
          </a:r>
          <a:r>
            <a:rPr kumimoji="1" lang="en-US" altLang="ja-JP" sz="1100">
              <a:latin typeface="ＭＳ Ｐゴシック" panose="020B0600070205080204" pitchFamily="50" charset="-128"/>
              <a:ea typeface="ＭＳ Ｐゴシック" panose="020B0600070205080204" pitchFamily="50" charset="-128"/>
            </a:rPr>
            <a:t>40,000</a:t>
          </a:r>
          <a:r>
            <a:rPr kumimoji="1" lang="ja-JP" altLang="en-US" sz="1100">
              <a:latin typeface="ＭＳ Ｐゴシック" panose="020B0600070205080204" pitchFamily="50" charset="-128"/>
              <a:ea typeface="ＭＳ Ｐゴシック" panose="020B0600070205080204" pitchFamily="50" charset="-128"/>
            </a:rPr>
            <a:t>千円、森林環境譲与税基金</a:t>
          </a:r>
          <a:r>
            <a:rPr kumimoji="1" lang="en-US" altLang="ja-JP" sz="1100">
              <a:latin typeface="ＭＳ Ｐゴシック" panose="020B0600070205080204" pitchFamily="50" charset="-128"/>
              <a:ea typeface="ＭＳ Ｐゴシック" panose="020B0600070205080204" pitchFamily="50" charset="-128"/>
            </a:rPr>
            <a:t>4,052</a:t>
          </a:r>
          <a:r>
            <a:rPr kumimoji="1" lang="ja-JP" altLang="en-US" sz="1100">
              <a:latin typeface="ＭＳ Ｐゴシック" panose="020B0600070205080204" pitchFamily="50" charset="-128"/>
              <a:ea typeface="ＭＳ Ｐゴシック" panose="020B0600070205080204" pitchFamily="50" charset="-128"/>
            </a:rPr>
            <a:t>千円、教育及び子育て環境整備基金</a:t>
          </a:r>
          <a:r>
            <a:rPr kumimoji="1" lang="en-US" altLang="ja-JP" sz="1100">
              <a:latin typeface="ＭＳ Ｐゴシック" panose="020B0600070205080204" pitchFamily="50" charset="-128"/>
              <a:ea typeface="ＭＳ Ｐゴシック" panose="020B0600070205080204" pitchFamily="50" charset="-128"/>
            </a:rPr>
            <a:t>10,000</a:t>
          </a:r>
          <a:r>
            <a:rPr kumimoji="1" lang="ja-JP" altLang="en-US" sz="1100">
              <a:latin typeface="ＭＳ Ｐゴシック" panose="020B0600070205080204" pitchFamily="50" charset="-128"/>
              <a:ea typeface="ＭＳ Ｐゴシック" panose="020B0600070205080204" pitchFamily="50" charset="-128"/>
            </a:rPr>
            <a:t>千円などを積み立てたことにより、充当可能基金額が</a:t>
          </a:r>
          <a:r>
            <a:rPr kumimoji="1" lang="en-US" altLang="ja-JP" sz="1100">
              <a:latin typeface="ＭＳ Ｐゴシック" panose="020B0600070205080204" pitchFamily="50" charset="-128"/>
              <a:ea typeface="ＭＳ Ｐゴシック" panose="020B0600070205080204" pitchFamily="50" charset="-128"/>
            </a:rPr>
            <a:t>258,095</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％）増加した。これらにより、改善した。</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74930</xdr:rowOff>
    </xdr:from>
    <xdr:to>
      <xdr:col>72</xdr:col>
      <xdr:colOff>203200</xdr:colOff>
      <xdr:row>14</xdr:row>
      <xdr:rowOff>136703</xdr:rowOff>
    </xdr:to>
    <xdr:cxnSp macro="">
      <xdr:nvCxnSpPr>
        <xdr:cNvPr id="439" name="直線コネクタ 438"/>
        <xdr:cNvCxnSpPr/>
      </xdr:nvCxnSpPr>
      <xdr:spPr>
        <a:xfrm flipV="1">
          <a:off x="14401800" y="2475230"/>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136703</xdr:rowOff>
    </xdr:from>
    <xdr:to>
      <xdr:col>68</xdr:col>
      <xdr:colOff>152400</xdr:colOff>
      <xdr:row>15</xdr:row>
      <xdr:rowOff>76251</xdr:rowOff>
    </xdr:to>
    <xdr:cxnSp macro="">
      <xdr:nvCxnSpPr>
        <xdr:cNvPr id="442" name="直線コネクタ 441"/>
        <xdr:cNvCxnSpPr/>
      </xdr:nvCxnSpPr>
      <xdr:spPr>
        <a:xfrm flipV="1">
          <a:off x="13512800" y="2537003"/>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7" name="フローチャート: 判断 446"/>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8" name="テキスト ボックス 447"/>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9" name="フローチャート: 判断 448"/>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0" name="テキスト ボックス 449"/>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24130</xdr:rowOff>
    </xdr:from>
    <xdr:to>
      <xdr:col>73</xdr:col>
      <xdr:colOff>44450</xdr:colOff>
      <xdr:row>14</xdr:row>
      <xdr:rowOff>125730</xdr:rowOff>
    </xdr:to>
    <xdr:sp macro="" textlink="">
      <xdr:nvSpPr>
        <xdr:cNvPr id="456" name="楕円 455"/>
        <xdr:cNvSpPr/>
      </xdr:nvSpPr>
      <xdr:spPr>
        <a:xfrm>
          <a:off x="15240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110507</xdr:rowOff>
    </xdr:from>
    <xdr:ext cx="762000" cy="259045"/>
    <xdr:sp macro="" textlink="">
      <xdr:nvSpPr>
        <xdr:cNvPr id="457" name="テキスト ボックス 456"/>
        <xdr:cNvSpPr txBox="1"/>
      </xdr:nvSpPr>
      <xdr:spPr>
        <a:xfrm>
          <a:off x="14909800" y="251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85903</xdr:rowOff>
    </xdr:from>
    <xdr:to>
      <xdr:col>68</xdr:col>
      <xdr:colOff>203200</xdr:colOff>
      <xdr:row>15</xdr:row>
      <xdr:rowOff>16053</xdr:rowOff>
    </xdr:to>
    <xdr:sp macro="" textlink="">
      <xdr:nvSpPr>
        <xdr:cNvPr id="458" name="楕円 457"/>
        <xdr:cNvSpPr/>
      </xdr:nvSpPr>
      <xdr:spPr>
        <a:xfrm>
          <a:off x="14351000" y="24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830</xdr:rowOff>
    </xdr:from>
    <xdr:ext cx="762000" cy="259045"/>
    <xdr:sp macro="" textlink="">
      <xdr:nvSpPr>
        <xdr:cNvPr id="459" name="テキスト ボックス 458"/>
        <xdr:cNvSpPr txBox="1"/>
      </xdr:nvSpPr>
      <xdr:spPr>
        <a:xfrm>
          <a:off x="14020800" y="257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25451</xdr:rowOff>
    </xdr:from>
    <xdr:to>
      <xdr:col>64</xdr:col>
      <xdr:colOff>152400</xdr:colOff>
      <xdr:row>15</xdr:row>
      <xdr:rowOff>127051</xdr:rowOff>
    </xdr:to>
    <xdr:sp macro="" textlink="">
      <xdr:nvSpPr>
        <xdr:cNvPr id="460" name="楕円 459"/>
        <xdr:cNvSpPr/>
      </xdr:nvSpPr>
      <xdr:spPr>
        <a:xfrm>
          <a:off x="13462000" y="25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111828</xdr:rowOff>
    </xdr:from>
    <xdr:ext cx="762000" cy="259045"/>
    <xdr:sp macro="" textlink="">
      <xdr:nvSpPr>
        <xdr:cNvPr id="461" name="テキスト ボックス 460"/>
        <xdr:cNvSpPr txBox="1"/>
      </xdr:nvSpPr>
      <xdr:spPr>
        <a:xfrm>
          <a:off x="13131800" y="268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10,757
10,552
40.39
5,305,674
4,946,682
335,795
3,430,435
2,659,806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令和６年度は、物価高騰による賃上げ等影響等により、経常一般財源等に占める職員給与費の割合が増加したため、昨年度と比較し、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今後も全庁的な取り組みにおいて、業務改善や事務の効率化を図るとともに、職員の採用等については、定員管理適正化計画に沿ってバランスを図り、人件費の抑制に努める。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31750</xdr:rowOff>
    </xdr:from>
    <xdr:to>
      <xdr:col>24</xdr:col>
      <xdr:colOff>25400</xdr:colOff>
      <xdr:row>36</xdr:row>
      <xdr:rowOff>50800</xdr:rowOff>
    </xdr:to>
    <xdr:cxnSp macro="">
      <xdr:nvCxnSpPr>
        <xdr:cNvPr id="66" name="直線コネクタ 65"/>
        <xdr:cNvCxnSpPr/>
      </xdr:nvCxnSpPr>
      <xdr:spPr>
        <a:xfrm>
          <a:off x="3987800" y="6203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31750</xdr:rowOff>
    </xdr:to>
    <xdr:cxnSp macro="">
      <xdr:nvCxnSpPr>
        <xdr:cNvPr id="69" name="直線コネクタ 68"/>
        <xdr:cNvCxnSpPr/>
      </xdr:nvCxnSpPr>
      <xdr:spPr>
        <a:xfrm>
          <a:off x="3098800" y="6200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165100</xdr:rowOff>
    </xdr:from>
    <xdr:to>
      <xdr:col>15</xdr:col>
      <xdr:colOff>98425</xdr:colOff>
      <xdr:row>36</xdr:row>
      <xdr:rowOff>27940</xdr:rowOff>
    </xdr:to>
    <xdr:cxnSp macro="">
      <xdr:nvCxnSpPr>
        <xdr:cNvPr id="72" name="直線コネクタ 71"/>
        <xdr:cNvCxnSpPr/>
      </xdr:nvCxnSpPr>
      <xdr:spPr>
        <a:xfrm>
          <a:off x="2209800" y="61658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165100</xdr:rowOff>
    </xdr:from>
    <xdr:to>
      <xdr:col>11</xdr:col>
      <xdr:colOff>9525</xdr:colOff>
      <xdr:row>36</xdr:row>
      <xdr:rowOff>92710</xdr:rowOff>
    </xdr:to>
    <xdr:cxnSp macro="">
      <xdr:nvCxnSpPr>
        <xdr:cNvPr id="75" name="直線コネクタ 74"/>
        <xdr:cNvCxnSpPr/>
      </xdr:nvCxnSpPr>
      <xdr:spPr>
        <a:xfrm flipV="1">
          <a:off x="1320800" y="61658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152400</xdr:rowOff>
    </xdr:from>
    <xdr:to>
      <xdr:col>20</xdr:col>
      <xdr:colOff>38100</xdr:colOff>
      <xdr:row>36</xdr:row>
      <xdr:rowOff>82550</xdr:rowOff>
    </xdr:to>
    <xdr:sp macro="" textlink="">
      <xdr:nvSpPr>
        <xdr:cNvPr id="87" name="楕円 86"/>
        <xdr:cNvSpPr/>
      </xdr:nvSpPr>
      <xdr:spPr>
        <a:xfrm>
          <a:off x="3937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92727</xdr:rowOff>
    </xdr:from>
    <xdr:ext cx="736600" cy="259045"/>
    <xdr:sp macro="" textlink="">
      <xdr:nvSpPr>
        <xdr:cNvPr id="88" name="テキスト ボックス 87"/>
        <xdr:cNvSpPr txBox="1"/>
      </xdr:nvSpPr>
      <xdr:spPr>
        <a:xfrm>
          <a:off x="3606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90" name="テキスト ボックス 89"/>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114300</xdr:rowOff>
    </xdr:from>
    <xdr:to>
      <xdr:col>11</xdr:col>
      <xdr:colOff>60325</xdr:colOff>
      <xdr:row>36</xdr:row>
      <xdr:rowOff>44450</xdr:rowOff>
    </xdr:to>
    <xdr:sp macro="" textlink="">
      <xdr:nvSpPr>
        <xdr:cNvPr id="91" name="楕円 90"/>
        <xdr:cNvSpPr/>
      </xdr:nvSpPr>
      <xdr:spPr>
        <a:xfrm>
          <a:off x="2159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54627</xdr:rowOff>
    </xdr:from>
    <xdr:ext cx="762000" cy="259045"/>
    <xdr:sp macro="" textlink="">
      <xdr:nvSpPr>
        <xdr:cNvPr id="92" name="テキスト ボックス 91"/>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4" name="テキスト ボックス 93"/>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令和６年度は、後期高齢者健診事業委託費の増（</a:t>
          </a:r>
          <a:r>
            <a:rPr kumimoji="1" lang="en-US" altLang="ja-JP" sz="1300">
              <a:latin typeface="ＭＳ Ｐゴシック" panose="020B0600070205080204" pitchFamily="50" charset="-128"/>
              <a:ea typeface="ＭＳ Ｐゴシック" panose="020B0600070205080204" pitchFamily="50" charset="-128"/>
            </a:rPr>
            <a:t>+1,041</a:t>
          </a:r>
          <a:r>
            <a:rPr kumimoji="1" lang="ja-JP" altLang="en-US" sz="1300">
              <a:latin typeface="ＭＳ Ｐゴシック" panose="020B0600070205080204" pitchFamily="50" charset="-128"/>
              <a:ea typeface="ＭＳ Ｐゴシック" panose="020B0600070205080204" pitchFamily="50" charset="-128"/>
            </a:rPr>
            <a:t>千円）等により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今後もさらなる業務改善等を進め、物件費の削減に努める。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117475</xdr:rowOff>
    </xdr:from>
    <xdr:to>
      <xdr:col>82</xdr:col>
      <xdr:colOff>107950</xdr:colOff>
      <xdr:row>16</xdr:row>
      <xdr:rowOff>136525</xdr:rowOff>
    </xdr:to>
    <xdr:cxnSp macro="">
      <xdr:nvCxnSpPr>
        <xdr:cNvPr id="131" name="直線コネクタ 130"/>
        <xdr:cNvCxnSpPr/>
      </xdr:nvCxnSpPr>
      <xdr:spPr>
        <a:xfrm>
          <a:off x="15671800" y="28606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98425</xdr:rowOff>
    </xdr:from>
    <xdr:to>
      <xdr:col>78</xdr:col>
      <xdr:colOff>69850</xdr:colOff>
      <xdr:row>16</xdr:row>
      <xdr:rowOff>117475</xdr:rowOff>
    </xdr:to>
    <xdr:cxnSp macro="">
      <xdr:nvCxnSpPr>
        <xdr:cNvPr id="134" name="直線コネクタ 133"/>
        <xdr:cNvCxnSpPr/>
      </xdr:nvCxnSpPr>
      <xdr:spPr>
        <a:xfrm>
          <a:off x="14782800" y="2841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98425</xdr:rowOff>
    </xdr:to>
    <xdr:cxnSp macro="">
      <xdr:nvCxnSpPr>
        <xdr:cNvPr id="137" name="直線コネクタ 136"/>
        <xdr:cNvCxnSpPr/>
      </xdr:nvCxnSpPr>
      <xdr:spPr>
        <a:xfrm>
          <a:off x="13893800" y="27178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117475</xdr:rowOff>
    </xdr:to>
    <xdr:cxnSp macro="">
      <xdr:nvCxnSpPr>
        <xdr:cNvPr id="140" name="直線コネクタ 139"/>
        <xdr:cNvCxnSpPr/>
      </xdr:nvCxnSpPr>
      <xdr:spPr>
        <a:xfrm flipV="1">
          <a:off x="13004800" y="27178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85725</xdr:rowOff>
    </xdr:from>
    <xdr:to>
      <xdr:col>82</xdr:col>
      <xdr:colOff>158750</xdr:colOff>
      <xdr:row>17</xdr:row>
      <xdr:rowOff>15875</xdr:rowOff>
    </xdr:to>
    <xdr:sp macro="" textlink="">
      <xdr:nvSpPr>
        <xdr:cNvPr id="150" name="楕円 149"/>
        <xdr:cNvSpPr/>
      </xdr:nvSpPr>
      <xdr:spPr>
        <a:xfrm>
          <a:off x="164592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102252</xdr:rowOff>
    </xdr:from>
    <xdr:ext cx="762000" cy="259045"/>
    <xdr:sp macro="" textlink="">
      <xdr:nvSpPr>
        <xdr:cNvPr id="151" name="物件費該当値テキスト"/>
        <xdr:cNvSpPr txBox="1"/>
      </xdr:nvSpPr>
      <xdr:spPr>
        <a:xfrm>
          <a:off x="165989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66675</xdr:rowOff>
    </xdr:from>
    <xdr:to>
      <xdr:col>78</xdr:col>
      <xdr:colOff>120650</xdr:colOff>
      <xdr:row>16</xdr:row>
      <xdr:rowOff>168275</xdr:rowOff>
    </xdr:to>
    <xdr:sp macro="" textlink="">
      <xdr:nvSpPr>
        <xdr:cNvPr id="152" name="楕円 151"/>
        <xdr:cNvSpPr/>
      </xdr:nvSpPr>
      <xdr:spPr>
        <a:xfrm>
          <a:off x="15621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7002</xdr:rowOff>
    </xdr:from>
    <xdr:ext cx="736600" cy="259045"/>
    <xdr:sp macro="" textlink="">
      <xdr:nvSpPr>
        <xdr:cNvPr id="153" name="テキスト ボックス 152"/>
        <xdr:cNvSpPr txBox="1"/>
      </xdr:nvSpPr>
      <xdr:spPr>
        <a:xfrm>
          <a:off x="15290800" y="257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47625</xdr:rowOff>
    </xdr:from>
    <xdr:to>
      <xdr:col>74</xdr:col>
      <xdr:colOff>31750</xdr:colOff>
      <xdr:row>16</xdr:row>
      <xdr:rowOff>149225</xdr:rowOff>
    </xdr:to>
    <xdr:sp macro="" textlink="">
      <xdr:nvSpPr>
        <xdr:cNvPr id="154" name="楕円 153"/>
        <xdr:cNvSpPr/>
      </xdr:nvSpPr>
      <xdr:spPr>
        <a:xfrm>
          <a:off x="14732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55" name="テキスト ボックス 154"/>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6" name="楕円 155"/>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7" name="テキスト ボックス 156"/>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66675</xdr:rowOff>
    </xdr:from>
    <xdr:to>
      <xdr:col>65</xdr:col>
      <xdr:colOff>53975</xdr:colOff>
      <xdr:row>16</xdr:row>
      <xdr:rowOff>168275</xdr:rowOff>
    </xdr:to>
    <xdr:sp macro="" textlink="">
      <xdr:nvSpPr>
        <xdr:cNvPr id="158" name="楕円 157"/>
        <xdr:cNvSpPr/>
      </xdr:nvSpPr>
      <xdr:spPr>
        <a:xfrm>
          <a:off x="12954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153052</xdr:rowOff>
    </xdr:from>
    <xdr:ext cx="762000" cy="259045"/>
    <xdr:sp macro="" textlink="">
      <xdr:nvSpPr>
        <xdr:cNvPr id="159" name="テキスト ボックス 158"/>
        <xdr:cNvSpPr txBox="1"/>
      </xdr:nvSpPr>
      <xdr:spPr>
        <a:xfrm>
          <a:off x="12623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少子高齢化が急速に進む中、社会福祉などの経常的な社会保障費は年々増加傾向にある。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令和６年度は、障がい福祉サービス等給付事業の増（</a:t>
          </a:r>
          <a:r>
            <a:rPr kumimoji="1" lang="en-US" altLang="ja-JP" sz="1300">
              <a:latin typeface="ＭＳ Ｐゴシック" panose="020B0600070205080204" pitchFamily="50" charset="-128"/>
              <a:ea typeface="ＭＳ Ｐゴシック" panose="020B0600070205080204" pitchFamily="50" charset="-128"/>
            </a:rPr>
            <a:t>+25,681</a:t>
          </a:r>
          <a:r>
            <a:rPr kumimoji="1" lang="ja-JP" altLang="en-US" sz="1300">
              <a:latin typeface="ＭＳ Ｐゴシック" panose="020B0600070205080204" pitchFamily="50" charset="-128"/>
              <a:ea typeface="ＭＳ Ｐゴシック" panose="020B0600070205080204" pitchFamily="50" charset="-128"/>
            </a:rPr>
            <a:t>千円）等により、前年度と比較し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県平均を大きく下回っているが、今後はさらに少子高齢化が進むことから、事業の取捨選択を徹底していく。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56</xdr:row>
      <xdr:rowOff>78015</xdr:rowOff>
    </xdr:to>
    <xdr:cxnSp macro="">
      <xdr:nvCxnSpPr>
        <xdr:cNvPr id="193" name="直線コネクタ 192"/>
        <xdr:cNvCxnSpPr/>
      </xdr:nvCxnSpPr>
      <xdr:spPr>
        <a:xfrm>
          <a:off x="3987800" y="95703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140607</xdr:rowOff>
    </xdr:to>
    <xdr:cxnSp macro="">
      <xdr:nvCxnSpPr>
        <xdr:cNvPr id="196" name="直線コネクタ 195"/>
        <xdr:cNvCxnSpPr/>
      </xdr:nvCxnSpPr>
      <xdr:spPr>
        <a:xfrm>
          <a:off x="3098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56</xdr:row>
      <xdr:rowOff>12700</xdr:rowOff>
    </xdr:to>
    <xdr:cxnSp macro="">
      <xdr:nvCxnSpPr>
        <xdr:cNvPr id="199" name="直線コネクタ 198"/>
        <xdr:cNvCxnSpPr/>
      </xdr:nvCxnSpPr>
      <xdr:spPr>
        <a:xfrm flipV="1">
          <a:off x="2209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57</xdr:row>
      <xdr:rowOff>37193</xdr:rowOff>
    </xdr:to>
    <xdr:cxnSp macro="">
      <xdr:nvCxnSpPr>
        <xdr:cNvPr id="202" name="直線コネクタ 201"/>
        <xdr:cNvCxnSpPr/>
      </xdr:nvCxnSpPr>
      <xdr:spPr>
        <a:xfrm flipV="1">
          <a:off x="1320800" y="9613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2" name="楕円 211"/>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3" name="扶助費該当値テキスト"/>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4" name="楕円 213"/>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5" name="テキスト ボックス 21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6" name="楕円 215"/>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7" name="テキスト ボックス 216"/>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8" name="楕円 217"/>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9" name="テキスト ボックス 218"/>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20" name="楕円 219"/>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21" name="テキスト ボックス 220"/>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ける毛呂山・越生・鳩山公共下水道組合の公営企業会計化に伴い、組合への負担金を繰出金から補助費等分へ鞍替えしたため令和元年度から類似団体と同水準となっていたが、物価高騰による、繰出金の増等（</a:t>
          </a:r>
          <a:r>
            <a:rPr kumimoji="1" lang="en-US" altLang="ja-JP" sz="1300">
              <a:latin typeface="ＭＳ Ｐゴシック" panose="020B0600070205080204" pitchFamily="50" charset="-128"/>
              <a:ea typeface="ＭＳ Ｐゴシック" panose="020B0600070205080204" pitchFamily="50" charset="-128"/>
            </a:rPr>
            <a:t>+42,587</a:t>
          </a:r>
          <a:r>
            <a:rPr kumimoji="1" lang="ja-JP" altLang="en-US" sz="1300">
              <a:latin typeface="ＭＳ Ｐゴシック" panose="020B0600070205080204" pitchFamily="50" charset="-128"/>
              <a:ea typeface="ＭＳ Ｐゴシック" panose="020B0600070205080204" pitchFamily="50" charset="-128"/>
            </a:rPr>
            <a:t>千円）により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64407</xdr:rowOff>
    </xdr:to>
    <xdr:cxnSp macro="">
      <xdr:nvCxnSpPr>
        <xdr:cNvPr id="256" name="直線コネクタ 255"/>
        <xdr:cNvCxnSpPr/>
      </xdr:nvCxnSpPr>
      <xdr:spPr>
        <a:xfrm>
          <a:off x="15671800" y="100711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170543</xdr:rowOff>
    </xdr:to>
    <xdr:cxnSp macro="">
      <xdr:nvCxnSpPr>
        <xdr:cNvPr id="259" name="直線コネクタ 258"/>
        <xdr:cNvCxnSpPr/>
      </xdr:nvCxnSpPr>
      <xdr:spPr>
        <a:xfrm flipV="1">
          <a:off x="14782800" y="10071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58</xdr:row>
      <xdr:rowOff>170543</xdr:rowOff>
    </xdr:to>
    <xdr:cxnSp macro="">
      <xdr:nvCxnSpPr>
        <xdr:cNvPr id="262" name="直線コネクタ 261"/>
        <xdr:cNvCxnSpPr/>
      </xdr:nvCxnSpPr>
      <xdr:spPr>
        <a:xfrm>
          <a:off x="13893800" y="10114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59</xdr:row>
      <xdr:rowOff>42635</xdr:rowOff>
    </xdr:to>
    <xdr:cxnSp macro="">
      <xdr:nvCxnSpPr>
        <xdr:cNvPr id="265" name="直線コネクタ 264"/>
        <xdr:cNvCxnSpPr/>
      </xdr:nvCxnSpPr>
      <xdr:spPr>
        <a:xfrm flipV="1">
          <a:off x="13004800" y="10114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13607</xdr:rowOff>
    </xdr:from>
    <xdr:to>
      <xdr:col>82</xdr:col>
      <xdr:colOff>158750</xdr:colOff>
      <xdr:row>59</xdr:row>
      <xdr:rowOff>115207</xdr:rowOff>
    </xdr:to>
    <xdr:sp macro="" textlink="">
      <xdr:nvSpPr>
        <xdr:cNvPr id="275" name="楕円 274"/>
        <xdr:cNvSpPr/>
      </xdr:nvSpPr>
      <xdr:spPr>
        <a:xfrm>
          <a:off x="16459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157134</xdr:rowOff>
    </xdr:from>
    <xdr:ext cx="762000" cy="259045"/>
    <xdr:sp macro="" textlink="">
      <xdr:nvSpPr>
        <xdr:cNvPr id="276" name="その他該当値テキスト"/>
        <xdr:cNvSpPr txBox="1"/>
      </xdr:nvSpPr>
      <xdr:spPr>
        <a:xfrm>
          <a:off x="16598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7" name="楕円 276"/>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8" name="テキスト ボックス 277"/>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9" name="楕円 278"/>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80" name="テキスト ボックス 279"/>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81" name="楕円 280"/>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82" name="テキスト ボックス 281"/>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83" name="楕円 282"/>
        <xdr:cNvSpPr/>
      </xdr:nvSpPr>
      <xdr:spPr>
        <a:xfrm>
          <a:off x="12954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84" name="テキスト ボックス 283"/>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令和６年度は、低所得世帯支援給付金事業（拡大分）の減少（</a:t>
          </a:r>
          <a:r>
            <a:rPr kumimoji="1" lang="en-US" altLang="ja-JP" sz="1300">
              <a:latin typeface="ＭＳ Ｐゴシック" panose="020B0600070205080204" pitchFamily="50" charset="-128"/>
              <a:ea typeface="ＭＳ Ｐゴシック" panose="020B0600070205080204" pitchFamily="50" charset="-128"/>
            </a:rPr>
            <a:t>80,290</a:t>
          </a:r>
          <a:r>
            <a:rPr kumimoji="1" lang="ja-JP" altLang="en-US" sz="1300">
              <a:latin typeface="ＭＳ Ｐゴシック" panose="020B0600070205080204" pitchFamily="50" charset="-128"/>
              <a:ea typeface="ＭＳ Ｐゴシック" panose="020B0600070205080204" pitchFamily="50" charset="-128"/>
            </a:rPr>
            <a:t>千円）等により、補助費充当一般財源額が減少し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ポイントの減少となったが、埼玉県平均と比較すると、大きく差が開いている。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42418</xdr:rowOff>
    </xdr:from>
    <xdr:to>
      <xdr:col>82</xdr:col>
      <xdr:colOff>107950</xdr:colOff>
      <xdr:row>39</xdr:row>
      <xdr:rowOff>92710</xdr:rowOff>
    </xdr:to>
    <xdr:cxnSp macro="">
      <xdr:nvCxnSpPr>
        <xdr:cNvPr id="314" name="直線コネクタ 313"/>
        <xdr:cNvCxnSpPr/>
      </xdr:nvCxnSpPr>
      <xdr:spPr>
        <a:xfrm flipV="1">
          <a:off x="15671800" y="67289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65278</xdr:rowOff>
    </xdr:from>
    <xdr:to>
      <xdr:col>78</xdr:col>
      <xdr:colOff>69850</xdr:colOff>
      <xdr:row>39</xdr:row>
      <xdr:rowOff>92710</xdr:rowOff>
    </xdr:to>
    <xdr:cxnSp macro="">
      <xdr:nvCxnSpPr>
        <xdr:cNvPr id="317" name="直線コネクタ 316"/>
        <xdr:cNvCxnSpPr/>
      </xdr:nvCxnSpPr>
      <xdr:spPr>
        <a:xfrm>
          <a:off x="14782800" y="67518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51562</xdr:rowOff>
    </xdr:from>
    <xdr:to>
      <xdr:col>73</xdr:col>
      <xdr:colOff>180975</xdr:colOff>
      <xdr:row>39</xdr:row>
      <xdr:rowOff>65278</xdr:rowOff>
    </xdr:to>
    <xdr:cxnSp macro="">
      <xdr:nvCxnSpPr>
        <xdr:cNvPr id="320" name="直線コネクタ 319"/>
        <xdr:cNvCxnSpPr/>
      </xdr:nvCxnSpPr>
      <xdr:spPr>
        <a:xfrm>
          <a:off x="13893800" y="67381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51562</xdr:rowOff>
    </xdr:from>
    <xdr:to>
      <xdr:col>69</xdr:col>
      <xdr:colOff>92075</xdr:colOff>
      <xdr:row>39</xdr:row>
      <xdr:rowOff>101854</xdr:rowOff>
    </xdr:to>
    <xdr:cxnSp macro="">
      <xdr:nvCxnSpPr>
        <xdr:cNvPr id="323" name="直線コネクタ 322"/>
        <xdr:cNvCxnSpPr/>
      </xdr:nvCxnSpPr>
      <xdr:spPr>
        <a:xfrm flipV="1">
          <a:off x="13004800" y="67381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163068</xdr:rowOff>
    </xdr:from>
    <xdr:to>
      <xdr:col>82</xdr:col>
      <xdr:colOff>158750</xdr:colOff>
      <xdr:row>39</xdr:row>
      <xdr:rowOff>93218</xdr:rowOff>
    </xdr:to>
    <xdr:sp macro="" textlink="">
      <xdr:nvSpPr>
        <xdr:cNvPr id="333" name="楕円 332"/>
        <xdr:cNvSpPr/>
      </xdr:nvSpPr>
      <xdr:spPr>
        <a:xfrm>
          <a:off x="16459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135145</xdr:rowOff>
    </xdr:from>
    <xdr:ext cx="762000" cy="259045"/>
    <xdr:sp macro="" textlink="">
      <xdr:nvSpPr>
        <xdr:cNvPr id="334" name="補助費等該当値テキスト"/>
        <xdr:cNvSpPr txBox="1"/>
      </xdr:nvSpPr>
      <xdr:spPr>
        <a:xfrm>
          <a:off x="165989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5" name="楕円 334"/>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6" name="テキスト ボックス 335"/>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xdr:rowOff>
    </xdr:from>
    <xdr:to>
      <xdr:col>74</xdr:col>
      <xdr:colOff>31750</xdr:colOff>
      <xdr:row>39</xdr:row>
      <xdr:rowOff>116078</xdr:rowOff>
    </xdr:to>
    <xdr:sp macro="" textlink="">
      <xdr:nvSpPr>
        <xdr:cNvPr id="337" name="楕円 336"/>
        <xdr:cNvSpPr/>
      </xdr:nvSpPr>
      <xdr:spPr>
        <a:xfrm>
          <a:off x="14732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100855</xdr:rowOff>
    </xdr:from>
    <xdr:ext cx="762000" cy="259045"/>
    <xdr:sp macro="" textlink="">
      <xdr:nvSpPr>
        <xdr:cNvPr id="338" name="テキスト ボックス 337"/>
        <xdr:cNvSpPr txBox="1"/>
      </xdr:nvSpPr>
      <xdr:spPr>
        <a:xfrm>
          <a:off x="14401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xdr:rowOff>
    </xdr:from>
    <xdr:to>
      <xdr:col>69</xdr:col>
      <xdr:colOff>142875</xdr:colOff>
      <xdr:row>39</xdr:row>
      <xdr:rowOff>102362</xdr:rowOff>
    </xdr:to>
    <xdr:sp macro="" textlink="">
      <xdr:nvSpPr>
        <xdr:cNvPr id="339" name="楕円 338"/>
        <xdr:cNvSpPr/>
      </xdr:nvSpPr>
      <xdr:spPr>
        <a:xfrm>
          <a:off x="13843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87139</xdr:rowOff>
    </xdr:from>
    <xdr:ext cx="762000" cy="259045"/>
    <xdr:sp macro="" textlink="">
      <xdr:nvSpPr>
        <xdr:cNvPr id="340" name="テキスト ボックス 339"/>
        <xdr:cNvSpPr txBox="1"/>
      </xdr:nvSpPr>
      <xdr:spPr>
        <a:xfrm>
          <a:off x="13512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51054</xdr:rowOff>
    </xdr:from>
    <xdr:to>
      <xdr:col>65</xdr:col>
      <xdr:colOff>53975</xdr:colOff>
      <xdr:row>39</xdr:row>
      <xdr:rowOff>152654</xdr:rowOff>
    </xdr:to>
    <xdr:sp macro="" textlink="">
      <xdr:nvSpPr>
        <xdr:cNvPr id="341" name="楕円 340"/>
        <xdr:cNvSpPr/>
      </xdr:nvSpPr>
      <xdr:spPr>
        <a:xfrm>
          <a:off x="12954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137431</xdr:rowOff>
    </xdr:from>
    <xdr:ext cx="762000" cy="259045"/>
    <xdr:sp macro="" textlink="">
      <xdr:nvSpPr>
        <xdr:cNvPr id="342" name="テキスト ボックス 341"/>
        <xdr:cNvSpPr txBox="1"/>
      </xdr:nvSpPr>
      <xdr:spPr>
        <a:xfrm>
          <a:off x="12623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年臨財債・減収補てん債の償還に伴い、元利償還金の減（△</a:t>
          </a:r>
          <a:r>
            <a:rPr kumimoji="1" lang="en-US" altLang="ja-JP" sz="1300">
              <a:latin typeface="ＭＳ Ｐゴシック" panose="020B0600070205080204" pitchFamily="50" charset="-128"/>
              <a:ea typeface="ＭＳ Ｐゴシック" panose="020B0600070205080204" pitchFamily="50" charset="-128"/>
            </a:rPr>
            <a:t>23,379</a:t>
          </a:r>
          <a:r>
            <a:rPr kumimoji="1" lang="ja-JP" altLang="en-US" sz="1300">
              <a:latin typeface="ＭＳ Ｐゴシック" panose="020B0600070205080204" pitchFamily="50" charset="-128"/>
              <a:ea typeface="ＭＳ Ｐゴシック" panose="020B0600070205080204" pitchFamily="50" charset="-128"/>
            </a:rPr>
            <a:t>千円）により、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起債残高を急激に増やさないよう、大規模な事業は計画的に実施していく。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62992</xdr:rowOff>
    </xdr:to>
    <xdr:cxnSp macro="">
      <xdr:nvCxnSpPr>
        <xdr:cNvPr id="372" name="直線コネクタ 371"/>
        <xdr:cNvCxnSpPr/>
      </xdr:nvCxnSpPr>
      <xdr:spPr>
        <a:xfrm flipV="1">
          <a:off x="3987800" y="130474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62992</xdr:rowOff>
    </xdr:to>
    <xdr:cxnSp macro="">
      <xdr:nvCxnSpPr>
        <xdr:cNvPr id="375" name="直線コネクタ 374"/>
        <xdr:cNvCxnSpPr/>
      </xdr:nvCxnSpPr>
      <xdr:spPr>
        <a:xfrm>
          <a:off x="3098800" y="13074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120142</xdr:rowOff>
    </xdr:from>
    <xdr:to>
      <xdr:col>15</xdr:col>
      <xdr:colOff>98425</xdr:colOff>
      <xdr:row>76</xdr:row>
      <xdr:rowOff>44704</xdr:rowOff>
    </xdr:to>
    <xdr:cxnSp macro="">
      <xdr:nvCxnSpPr>
        <xdr:cNvPr id="378" name="直線コネクタ 377"/>
        <xdr:cNvCxnSpPr/>
      </xdr:nvCxnSpPr>
      <xdr:spPr>
        <a:xfrm>
          <a:off x="2209800" y="129788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75</xdr:row>
      <xdr:rowOff>147574</xdr:rowOff>
    </xdr:to>
    <xdr:cxnSp macro="">
      <xdr:nvCxnSpPr>
        <xdr:cNvPr id="381" name="直線コネクタ 380"/>
        <xdr:cNvCxnSpPr/>
      </xdr:nvCxnSpPr>
      <xdr:spPr>
        <a:xfrm flipV="1">
          <a:off x="1320800" y="12978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91" name="楕円 390"/>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92" name="公債費該当値テキスト"/>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93" name="楕円 392"/>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94" name="テキスト ボックス 393"/>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5" name="楕円 394"/>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6" name="テキスト ボックス 395"/>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69342</xdr:rowOff>
    </xdr:from>
    <xdr:to>
      <xdr:col>11</xdr:col>
      <xdr:colOff>60325</xdr:colOff>
      <xdr:row>75</xdr:row>
      <xdr:rowOff>170942</xdr:rowOff>
    </xdr:to>
    <xdr:sp macro="" textlink="">
      <xdr:nvSpPr>
        <xdr:cNvPr id="397" name="楕円 396"/>
        <xdr:cNvSpPr/>
      </xdr:nvSpPr>
      <xdr:spPr>
        <a:xfrm>
          <a:off x="2159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9669</xdr:rowOff>
    </xdr:from>
    <xdr:ext cx="762000" cy="259045"/>
    <xdr:sp macro="" textlink="">
      <xdr:nvSpPr>
        <xdr:cNvPr id="398" name="テキスト ボックス 397"/>
        <xdr:cNvSpPr txBox="1"/>
      </xdr:nvSpPr>
      <xdr:spPr>
        <a:xfrm>
          <a:off x="1828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99" name="楕円 398"/>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400" name="テキスト ボックス 399"/>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企業誘致等による自主財源の確保と歳出の削減に努め、健全な財政運営に努める。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145287</xdr:rowOff>
    </xdr:to>
    <xdr:cxnSp macro="">
      <xdr:nvCxnSpPr>
        <xdr:cNvPr id="431" name="直線コネクタ 430"/>
        <xdr:cNvCxnSpPr/>
      </xdr:nvCxnSpPr>
      <xdr:spPr>
        <a:xfrm>
          <a:off x="15671800" y="134452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78</xdr:row>
      <xdr:rowOff>72137</xdr:rowOff>
    </xdr:to>
    <xdr:cxnSp macro="">
      <xdr:nvCxnSpPr>
        <xdr:cNvPr id="434" name="直線コネクタ 433"/>
        <xdr:cNvCxnSpPr/>
      </xdr:nvCxnSpPr>
      <xdr:spPr>
        <a:xfrm>
          <a:off x="14782800" y="134178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78</xdr:row>
      <xdr:rowOff>44704</xdr:rowOff>
    </xdr:to>
    <xdr:cxnSp macro="">
      <xdr:nvCxnSpPr>
        <xdr:cNvPr id="437" name="直線コネクタ 436"/>
        <xdr:cNvCxnSpPr/>
      </xdr:nvCxnSpPr>
      <xdr:spPr>
        <a:xfrm>
          <a:off x="13893800" y="1332636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79</xdr:row>
      <xdr:rowOff>120142</xdr:rowOff>
    </xdr:to>
    <xdr:cxnSp macro="">
      <xdr:nvCxnSpPr>
        <xdr:cNvPr id="440" name="直線コネクタ 439"/>
        <xdr:cNvCxnSpPr/>
      </xdr:nvCxnSpPr>
      <xdr:spPr>
        <a:xfrm flipV="1">
          <a:off x="13004800" y="13326363"/>
          <a:ext cx="8890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94487</xdr:rowOff>
    </xdr:from>
    <xdr:to>
      <xdr:col>82</xdr:col>
      <xdr:colOff>158750</xdr:colOff>
      <xdr:row>79</xdr:row>
      <xdr:rowOff>24637</xdr:rowOff>
    </xdr:to>
    <xdr:sp macro="" textlink="">
      <xdr:nvSpPr>
        <xdr:cNvPr id="450" name="楕円 449"/>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66564</xdr:rowOff>
    </xdr:from>
    <xdr:ext cx="762000" cy="259045"/>
    <xdr:sp macro="" textlink="">
      <xdr:nvSpPr>
        <xdr:cNvPr id="451" name="公債費以外該当値テキスト"/>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2" name="楕円 451"/>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3" name="テキスト ボックス 452"/>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54" name="楕円 453"/>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5" name="テキスト ボックス 454"/>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6" name="楕円 455"/>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7" name="テキスト ボックス 456"/>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58" name="楕円 457"/>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59" name="テキスト ボックス 458"/>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158682</xdr:rowOff>
    </xdr:from>
    <xdr:to>
      <xdr:col>29</xdr:col>
      <xdr:colOff>127000</xdr:colOff>
      <xdr:row>17</xdr:row>
      <xdr:rowOff>44419</xdr:rowOff>
    </xdr:to>
    <xdr:cxnSp macro="">
      <xdr:nvCxnSpPr>
        <xdr:cNvPr id="47" name="直線コネクタ 46"/>
        <xdr:cNvCxnSpPr/>
      </xdr:nvCxnSpPr>
      <xdr:spPr bwMode="auto">
        <a:xfrm flipV="1">
          <a:off x="5003800" y="2949507"/>
          <a:ext cx="647700" cy="57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44419</xdr:rowOff>
    </xdr:from>
    <xdr:to>
      <xdr:col>26</xdr:col>
      <xdr:colOff>50800</xdr:colOff>
      <xdr:row>17</xdr:row>
      <xdr:rowOff>45151</xdr:rowOff>
    </xdr:to>
    <xdr:cxnSp macro="">
      <xdr:nvCxnSpPr>
        <xdr:cNvPr id="50" name="直線コネクタ 49"/>
        <xdr:cNvCxnSpPr/>
      </xdr:nvCxnSpPr>
      <xdr:spPr bwMode="auto">
        <a:xfrm flipV="1">
          <a:off x="4305300" y="3006694"/>
          <a:ext cx="698500" cy="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45151</xdr:rowOff>
    </xdr:from>
    <xdr:to>
      <xdr:col>22</xdr:col>
      <xdr:colOff>114300</xdr:colOff>
      <xdr:row>17</xdr:row>
      <xdr:rowOff>60293</xdr:rowOff>
    </xdr:to>
    <xdr:cxnSp macro="">
      <xdr:nvCxnSpPr>
        <xdr:cNvPr id="53" name="直線コネクタ 52"/>
        <xdr:cNvCxnSpPr/>
      </xdr:nvCxnSpPr>
      <xdr:spPr bwMode="auto">
        <a:xfrm flipV="1">
          <a:off x="3606800" y="3007426"/>
          <a:ext cx="698500" cy="15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60293</xdr:rowOff>
    </xdr:from>
    <xdr:to>
      <xdr:col>18</xdr:col>
      <xdr:colOff>177800</xdr:colOff>
      <xdr:row>17</xdr:row>
      <xdr:rowOff>68774</xdr:rowOff>
    </xdr:to>
    <xdr:cxnSp macro="">
      <xdr:nvCxnSpPr>
        <xdr:cNvPr id="56" name="直線コネクタ 55"/>
        <xdr:cNvCxnSpPr/>
      </xdr:nvCxnSpPr>
      <xdr:spPr bwMode="auto">
        <a:xfrm flipV="1">
          <a:off x="2908300" y="3022568"/>
          <a:ext cx="698500" cy="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107882</xdr:rowOff>
    </xdr:from>
    <xdr:to>
      <xdr:col>29</xdr:col>
      <xdr:colOff>177800</xdr:colOff>
      <xdr:row>17</xdr:row>
      <xdr:rowOff>38032</xdr:rowOff>
    </xdr:to>
    <xdr:sp macro="" textlink="">
      <xdr:nvSpPr>
        <xdr:cNvPr id="66" name="楕円 65"/>
        <xdr:cNvSpPr/>
      </xdr:nvSpPr>
      <xdr:spPr bwMode="auto">
        <a:xfrm>
          <a:off x="5600700" y="2898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79959</xdr:rowOff>
    </xdr:from>
    <xdr:ext cx="762000" cy="259045"/>
    <xdr:sp macro="" textlink="">
      <xdr:nvSpPr>
        <xdr:cNvPr id="67" name="人口1人当たり決算額の推移該当値テキスト130"/>
        <xdr:cNvSpPr txBox="1"/>
      </xdr:nvSpPr>
      <xdr:spPr>
        <a:xfrm>
          <a:off x="5740400" y="287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165069</xdr:rowOff>
    </xdr:from>
    <xdr:to>
      <xdr:col>26</xdr:col>
      <xdr:colOff>101600</xdr:colOff>
      <xdr:row>17</xdr:row>
      <xdr:rowOff>95219</xdr:rowOff>
    </xdr:to>
    <xdr:sp macro="" textlink="">
      <xdr:nvSpPr>
        <xdr:cNvPr id="68" name="楕円 67"/>
        <xdr:cNvSpPr/>
      </xdr:nvSpPr>
      <xdr:spPr bwMode="auto">
        <a:xfrm>
          <a:off x="4953000" y="2955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79996</xdr:rowOff>
    </xdr:from>
    <xdr:ext cx="736600" cy="259045"/>
    <xdr:sp macro="" textlink="">
      <xdr:nvSpPr>
        <xdr:cNvPr id="69" name="テキスト ボックス 68"/>
        <xdr:cNvSpPr txBox="1"/>
      </xdr:nvSpPr>
      <xdr:spPr>
        <a:xfrm>
          <a:off x="4622800" y="304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165801</xdr:rowOff>
    </xdr:from>
    <xdr:to>
      <xdr:col>22</xdr:col>
      <xdr:colOff>165100</xdr:colOff>
      <xdr:row>17</xdr:row>
      <xdr:rowOff>95951</xdr:rowOff>
    </xdr:to>
    <xdr:sp macro="" textlink="">
      <xdr:nvSpPr>
        <xdr:cNvPr id="70" name="楕円 69"/>
        <xdr:cNvSpPr/>
      </xdr:nvSpPr>
      <xdr:spPr bwMode="auto">
        <a:xfrm>
          <a:off x="4254500" y="295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80728</xdr:rowOff>
    </xdr:from>
    <xdr:ext cx="762000" cy="259045"/>
    <xdr:sp macro="" textlink="">
      <xdr:nvSpPr>
        <xdr:cNvPr id="71" name="テキスト ボックス 70"/>
        <xdr:cNvSpPr txBox="1"/>
      </xdr:nvSpPr>
      <xdr:spPr>
        <a:xfrm>
          <a:off x="3924300" y="304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9493</xdr:rowOff>
    </xdr:from>
    <xdr:to>
      <xdr:col>19</xdr:col>
      <xdr:colOff>38100</xdr:colOff>
      <xdr:row>17</xdr:row>
      <xdr:rowOff>111093</xdr:rowOff>
    </xdr:to>
    <xdr:sp macro="" textlink="">
      <xdr:nvSpPr>
        <xdr:cNvPr id="72" name="楕円 71"/>
        <xdr:cNvSpPr/>
      </xdr:nvSpPr>
      <xdr:spPr bwMode="auto">
        <a:xfrm>
          <a:off x="3556000" y="2971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95870</xdr:rowOff>
    </xdr:from>
    <xdr:ext cx="762000" cy="259045"/>
    <xdr:sp macro="" textlink="">
      <xdr:nvSpPr>
        <xdr:cNvPr id="73" name="テキスト ボックス 72"/>
        <xdr:cNvSpPr txBox="1"/>
      </xdr:nvSpPr>
      <xdr:spPr>
        <a:xfrm>
          <a:off x="3225800" y="305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17974</xdr:rowOff>
    </xdr:from>
    <xdr:to>
      <xdr:col>15</xdr:col>
      <xdr:colOff>101600</xdr:colOff>
      <xdr:row>17</xdr:row>
      <xdr:rowOff>119574</xdr:rowOff>
    </xdr:to>
    <xdr:sp macro="" textlink="">
      <xdr:nvSpPr>
        <xdr:cNvPr id="74" name="楕円 73"/>
        <xdr:cNvSpPr/>
      </xdr:nvSpPr>
      <xdr:spPr bwMode="auto">
        <a:xfrm>
          <a:off x="2857500" y="2980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104351</xdr:rowOff>
    </xdr:from>
    <xdr:ext cx="762000" cy="259045"/>
    <xdr:sp macro="" textlink="">
      <xdr:nvSpPr>
        <xdr:cNvPr id="75" name="テキスト ボックス 74"/>
        <xdr:cNvSpPr txBox="1"/>
      </xdr:nvSpPr>
      <xdr:spPr>
        <a:xfrm>
          <a:off x="2527300" y="306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66935</xdr:rowOff>
    </xdr:from>
    <xdr:to>
      <xdr:col>29</xdr:col>
      <xdr:colOff>127000</xdr:colOff>
      <xdr:row>37</xdr:row>
      <xdr:rowOff>89415</xdr:rowOff>
    </xdr:to>
    <xdr:cxnSp macro="">
      <xdr:nvCxnSpPr>
        <xdr:cNvPr id="109" name="直線コネクタ 108"/>
        <xdr:cNvCxnSpPr/>
      </xdr:nvCxnSpPr>
      <xdr:spPr bwMode="auto">
        <a:xfrm flipV="1">
          <a:off x="5003800" y="7191635"/>
          <a:ext cx="647700" cy="22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89415</xdr:rowOff>
    </xdr:from>
    <xdr:to>
      <xdr:col>26</xdr:col>
      <xdr:colOff>50800</xdr:colOff>
      <xdr:row>37</xdr:row>
      <xdr:rowOff>117799</xdr:rowOff>
    </xdr:to>
    <xdr:cxnSp macro="">
      <xdr:nvCxnSpPr>
        <xdr:cNvPr id="112" name="直線コネクタ 111"/>
        <xdr:cNvCxnSpPr/>
      </xdr:nvCxnSpPr>
      <xdr:spPr bwMode="auto">
        <a:xfrm flipV="1">
          <a:off x="4305300" y="7214115"/>
          <a:ext cx="698500" cy="2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117799</xdr:rowOff>
    </xdr:from>
    <xdr:to>
      <xdr:col>22</xdr:col>
      <xdr:colOff>114300</xdr:colOff>
      <xdr:row>37</xdr:row>
      <xdr:rowOff>199714</xdr:rowOff>
    </xdr:to>
    <xdr:cxnSp macro="">
      <xdr:nvCxnSpPr>
        <xdr:cNvPr id="115" name="直線コネクタ 114"/>
        <xdr:cNvCxnSpPr/>
      </xdr:nvCxnSpPr>
      <xdr:spPr bwMode="auto">
        <a:xfrm flipV="1">
          <a:off x="3606800" y="7242499"/>
          <a:ext cx="698500" cy="8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199714</xdr:rowOff>
    </xdr:from>
    <xdr:to>
      <xdr:col>18</xdr:col>
      <xdr:colOff>177800</xdr:colOff>
      <xdr:row>37</xdr:row>
      <xdr:rowOff>227146</xdr:rowOff>
    </xdr:to>
    <xdr:cxnSp macro="">
      <xdr:nvCxnSpPr>
        <xdr:cNvPr id="118" name="直線コネクタ 117"/>
        <xdr:cNvCxnSpPr/>
      </xdr:nvCxnSpPr>
      <xdr:spPr bwMode="auto">
        <a:xfrm flipV="1">
          <a:off x="2908300" y="7324414"/>
          <a:ext cx="698500" cy="27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16135</xdr:rowOff>
    </xdr:from>
    <xdr:to>
      <xdr:col>29</xdr:col>
      <xdr:colOff>177800</xdr:colOff>
      <xdr:row>37</xdr:row>
      <xdr:rowOff>117735</xdr:rowOff>
    </xdr:to>
    <xdr:sp macro="" textlink="">
      <xdr:nvSpPr>
        <xdr:cNvPr id="128" name="楕円 127"/>
        <xdr:cNvSpPr/>
      </xdr:nvSpPr>
      <xdr:spPr bwMode="auto">
        <a:xfrm>
          <a:off x="5600700" y="7140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159662</xdr:rowOff>
    </xdr:from>
    <xdr:ext cx="762000" cy="259045"/>
    <xdr:sp macro="" textlink="">
      <xdr:nvSpPr>
        <xdr:cNvPr id="129" name="人口1人当たり決算額の推移該当値テキスト445"/>
        <xdr:cNvSpPr txBox="1"/>
      </xdr:nvSpPr>
      <xdr:spPr>
        <a:xfrm>
          <a:off x="5740400" y="711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38615</xdr:rowOff>
    </xdr:from>
    <xdr:to>
      <xdr:col>26</xdr:col>
      <xdr:colOff>101600</xdr:colOff>
      <xdr:row>37</xdr:row>
      <xdr:rowOff>140215</xdr:rowOff>
    </xdr:to>
    <xdr:sp macro="" textlink="">
      <xdr:nvSpPr>
        <xdr:cNvPr id="130" name="楕円 129"/>
        <xdr:cNvSpPr/>
      </xdr:nvSpPr>
      <xdr:spPr bwMode="auto">
        <a:xfrm>
          <a:off x="4953000" y="716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124992</xdr:rowOff>
    </xdr:from>
    <xdr:ext cx="736600" cy="259045"/>
    <xdr:sp macro="" textlink="">
      <xdr:nvSpPr>
        <xdr:cNvPr id="131" name="テキスト ボックス 130"/>
        <xdr:cNvSpPr txBox="1"/>
      </xdr:nvSpPr>
      <xdr:spPr>
        <a:xfrm>
          <a:off x="4622800" y="72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66999</xdr:rowOff>
    </xdr:from>
    <xdr:to>
      <xdr:col>22</xdr:col>
      <xdr:colOff>165100</xdr:colOff>
      <xdr:row>37</xdr:row>
      <xdr:rowOff>168599</xdr:rowOff>
    </xdr:to>
    <xdr:sp macro="" textlink="">
      <xdr:nvSpPr>
        <xdr:cNvPr id="132" name="楕円 131"/>
        <xdr:cNvSpPr/>
      </xdr:nvSpPr>
      <xdr:spPr bwMode="auto">
        <a:xfrm>
          <a:off x="4254500" y="7191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153376</xdr:rowOff>
    </xdr:from>
    <xdr:ext cx="762000" cy="259045"/>
    <xdr:sp macro="" textlink="">
      <xdr:nvSpPr>
        <xdr:cNvPr id="133" name="テキスト ボックス 132"/>
        <xdr:cNvSpPr txBox="1"/>
      </xdr:nvSpPr>
      <xdr:spPr>
        <a:xfrm>
          <a:off x="3924300" y="727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148914</xdr:rowOff>
    </xdr:from>
    <xdr:to>
      <xdr:col>19</xdr:col>
      <xdr:colOff>38100</xdr:colOff>
      <xdr:row>37</xdr:row>
      <xdr:rowOff>250514</xdr:rowOff>
    </xdr:to>
    <xdr:sp macro="" textlink="">
      <xdr:nvSpPr>
        <xdr:cNvPr id="134" name="楕円 133"/>
        <xdr:cNvSpPr/>
      </xdr:nvSpPr>
      <xdr:spPr bwMode="auto">
        <a:xfrm>
          <a:off x="3556000" y="727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235291</xdr:rowOff>
    </xdr:from>
    <xdr:ext cx="762000" cy="259045"/>
    <xdr:sp macro="" textlink="">
      <xdr:nvSpPr>
        <xdr:cNvPr id="135" name="テキスト ボックス 134"/>
        <xdr:cNvSpPr txBox="1"/>
      </xdr:nvSpPr>
      <xdr:spPr>
        <a:xfrm>
          <a:off x="3225800" y="73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176346</xdr:rowOff>
    </xdr:from>
    <xdr:to>
      <xdr:col>15</xdr:col>
      <xdr:colOff>101600</xdr:colOff>
      <xdr:row>37</xdr:row>
      <xdr:rowOff>277946</xdr:rowOff>
    </xdr:to>
    <xdr:sp macro="" textlink="">
      <xdr:nvSpPr>
        <xdr:cNvPr id="136" name="楕円 135"/>
        <xdr:cNvSpPr/>
      </xdr:nvSpPr>
      <xdr:spPr bwMode="auto">
        <a:xfrm>
          <a:off x="2857500" y="7301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262723</xdr:rowOff>
    </xdr:from>
    <xdr:ext cx="762000" cy="259045"/>
    <xdr:sp macro="" textlink="">
      <xdr:nvSpPr>
        <xdr:cNvPr id="137" name="テキスト ボックス 136"/>
        <xdr:cNvSpPr txBox="1"/>
      </xdr:nvSpPr>
      <xdr:spPr>
        <a:xfrm>
          <a:off x="2527300" y="7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10,757
10,552
40.39
5,305,674
4,946,682
335,795
3,430,435
2,659,806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62195</xdr:rowOff>
    </xdr:from>
    <xdr:to>
      <xdr:col>24</xdr:col>
      <xdr:colOff>63500</xdr:colOff>
      <xdr:row>36</xdr:row>
      <xdr:rowOff>85032</xdr:rowOff>
    </xdr:to>
    <xdr:cxnSp macro="">
      <xdr:nvCxnSpPr>
        <xdr:cNvPr id="58" name="直線コネクタ 57"/>
        <xdr:cNvCxnSpPr/>
      </xdr:nvCxnSpPr>
      <xdr:spPr>
        <a:xfrm flipV="1">
          <a:off x="3797300" y="6234395"/>
          <a:ext cx="8382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85032</xdr:rowOff>
    </xdr:from>
    <xdr:to>
      <xdr:col>19</xdr:col>
      <xdr:colOff>177800</xdr:colOff>
      <xdr:row>36</xdr:row>
      <xdr:rowOff>98113</xdr:rowOff>
    </xdr:to>
    <xdr:cxnSp macro="">
      <xdr:nvCxnSpPr>
        <xdr:cNvPr id="61" name="直線コネクタ 60"/>
        <xdr:cNvCxnSpPr/>
      </xdr:nvCxnSpPr>
      <xdr:spPr>
        <a:xfrm flipV="1">
          <a:off x="2908300" y="6257232"/>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98113</xdr:rowOff>
    </xdr:from>
    <xdr:to>
      <xdr:col>15</xdr:col>
      <xdr:colOff>50800</xdr:colOff>
      <xdr:row>36</xdr:row>
      <xdr:rowOff>111153</xdr:rowOff>
    </xdr:to>
    <xdr:cxnSp macro="">
      <xdr:nvCxnSpPr>
        <xdr:cNvPr id="64" name="直線コネクタ 63"/>
        <xdr:cNvCxnSpPr/>
      </xdr:nvCxnSpPr>
      <xdr:spPr>
        <a:xfrm flipV="1">
          <a:off x="2019300" y="6270313"/>
          <a:ext cx="889000" cy="1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111153</xdr:rowOff>
    </xdr:from>
    <xdr:to>
      <xdr:col>10</xdr:col>
      <xdr:colOff>114300</xdr:colOff>
      <xdr:row>36</xdr:row>
      <xdr:rowOff>120772</xdr:rowOff>
    </xdr:to>
    <xdr:cxnSp macro="">
      <xdr:nvCxnSpPr>
        <xdr:cNvPr id="67" name="直線コネクタ 66"/>
        <xdr:cNvCxnSpPr/>
      </xdr:nvCxnSpPr>
      <xdr:spPr>
        <a:xfrm flipV="1">
          <a:off x="1130300" y="6283353"/>
          <a:ext cx="889000" cy="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11395</xdr:rowOff>
    </xdr:from>
    <xdr:to>
      <xdr:col>24</xdr:col>
      <xdr:colOff>114300</xdr:colOff>
      <xdr:row>36</xdr:row>
      <xdr:rowOff>112995</xdr:rowOff>
    </xdr:to>
    <xdr:sp macro="" textlink="">
      <xdr:nvSpPr>
        <xdr:cNvPr id="77" name="楕円 76"/>
        <xdr:cNvSpPr/>
      </xdr:nvSpPr>
      <xdr:spPr>
        <a:xfrm>
          <a:off x="4584700" y="618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97772</xdr:rowOff>
    </xdr:from>
    <xdr:ext cx="534377" cy="259045"/>
    <xdr:sp macro="" textlink="">
      <xdr:nvSpPr>
        <xdr:cNvPr id="78" name="人件費該当値テキスト"/>
        <xdr:cNvSpPr txBox="1"/>
      </xdr:nvSpPr>
      <xdr:spPr>
        <a:xfrm>
          <a:off x="4686300" y="609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34232</xdr:rowOff>
    </xdr:from>
    <xdr:to>
      <xdr:col>20</xdr:col>
      <xdr:colOff>38100</xdr:colOff>
      <xdr:row>36</xdr:row>
      <xdr:rowOff>135832</xdr:rowOff>
    </xdr:to>
    <xdr:sp macro="" textlink="">
      <xdr:nvSpPr>
        <xdr:cNvPr id="79" name="楕円 78"/>
        <xdr:cNvSpPr/>
      </xdr:nvSpPr>
      <xdr:spPr>
        <a:xfrm>
          <a:off x="3746500" y="62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126959</xdr:rowOff>
    </xdr:from>
    <xdr:ext cx="534377" cy="259045"/>
    <xdr:sp macro="" textlink="">
      <xdr:nvSpPr>
        <xdr:cNvPr id="80" name="テキスト ボックス 79"/>
        <xdr:cNvSpPr txBox="1"/>
      </xdr:nvSpPr>
      <xdr:spPr>
        <a:xfrm>
          <a:off x="3530111" y="62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47313</xdr:rowOff>
    </xdr:from>
    <xdr:to>
      <xdr:col>15</xdr:col>
      <xdr:colOff>101600</xdr:colOff>
      <xdr:row>36</xdr:row>
      <xdr:rowOff>148913</xdr:rowOff>
    </xdr:to>
    <xdr:sp macro="" textlink="">
      <xdr:nvSpPr>
        <xdr:cNvPr id="81" name="楕円 80"/>
        <xdr:cNvSpPr/>
      </xdr:nvSpPr>
      <xdr:spPr>
        <a:xfrm>
          <a:off x="2857500" y="62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140040</xdr:rowOff>
    </xdr:from>
    <xdr:ext cx="534377" cy="259045"/>
    <xdr:sp macro="" textlink="">
      <xdr:nvSpPr>
        <xdr:cNvPr id="82" name="テキスト ボックス 81"/>
        <xdr:cNvSpPr txBox="1"/>
      </xdr:nvSpPr>
      <xdr:spPr>
        <a:xfrm>
          <a:off x="2641111" y="631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60353</xdr:rowOff>
    </xdr:from>
    <xdr:to>
      <xdr:col>10</xdr:col>
      <xdr:colOff>165100</xdr:colOff>
      <xdr:row>36</xdr:row>
      <xdr:rowOff>161953</xdr:rowOff>
    </xdr:to>
    <xdr:sp macro="" textlink="">
      <xdr:nvSpPr>
        <xdr:cNvPr id="83" name="楕円 82"/>
        <xdr:cNvSpPr/>
      </xdr:nvSpPr>
      <xdr:spPr>
        <a:xfrm>
          <a:off x="1968500" y="623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153080</xdr:rowOff>
    </xdr:from>
    <xdr:ext cx="534377" cy="259045"/>
    <xdr:sp macro="" textlink="">
      <xdr:nvSpPr>
        <xdr:cNvPr id="84" name="テキスト ボックス 83"/>
        <xdr:cNvSpPr txBox="1"/>
      </xdr:nvSpPr>
      <xdr:spPr>
        <a:xfrm>
          <a:off x="1752111" y="632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69972</xdr:rowOff>
    </xdr:from>
    <xdr:to>
      <xdr:col>6</xdr:col>
      <xdr:colOff>38100</xdr:colOff>
      <xdr:row>37</xdr:row>
      <xdr:rowOff>122</xdr:rowOff>
    </xdr:to>
    <xdr:sp macro="" textlink="">
      <xdr:nvSpPr>
        <xdr:cNvPr id="85" name="楕円 84"/>
        <xdr:cNvSpPr/>
      </xdr:nvSpPr>
      <xdr:spPr>
        <a:xfrm>
          <a:off x="1079500" y="624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162699</xdr:rowOff>
    </xdr:from>
    <xdr:ext cx="534377" cy="259045"/>
    <xdr:sp macro="" textlink="">
      <xdr:nvSpPr>
        <xdr:cNvPr id="86" name="テキスト ボックス 85"/>
        <xdr:cNvSpPr txBox="1"/>
      </xdr:nvSpPr>
      <xdr:spPr>
        <a:xfrm>
          <a:off x="863111" y="63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75620</xdr:rowOff>
    </xdr:from>
    <xdr:to>
      <xdr:col>24</xdr:col>
      <xdr:colOff>63500</xdr:colOff>
      <xdr:row>58</xdr:row>
      <xdr:rowOff>88412</xdr:rowOff>
    </xdr:to>
    <xdr:cxnSp macro="">
      <xdr:nvCxnSpPr>
        <xdr:cNvPr id="117" name="直線コネクタ 116"/>
        <xdr:cNvCxnSpPr/>
      </xdr:nvCxnSpPr>
      <xdr:spPr>
        <a:xfrm>
          <a:off x="3797300" y="10019720"/>
          <a:ext cx="8382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72358</xdr:rowOff>
    </xdr:from>
    <xdr:to>
      <xdr:col>19</xdr:col>
      <xdr:colOff>177800</xdr:colOff>
      <xdr:row>58</xdr:row>
      <xdr:rowOff>75620</xdr:rowOff>
    </xdr:to>
    <xdr:cxnSp macro="">
      <xdr:nvCxnSpPr>
        <xdr:cNvPr id="120" name="直線コネクタ 119"/>
        <xdr:cNvCxnSpPr/>
      </xdr:nvCxnSpPr>
      <xdr:spPr>
        <a:xfrm>
          <a:off x="2908300" y="10016458"/>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72358</xdr:rowOff>
    </xdr:from>
    <xdr:to>
      <xdr:col>15</xdr:col>
      <xdr:colOff>50800</xdr:colOff>
      <xdr:row>58</xdr:row>
      <xdr:rowOff>91720</xdr:rowOff>
    </xdr:to>
    <xdr:cxnSp macro="">
      <xdr:nvCxnSpPr>
        <xdr:cNvPr id="123" name="直線コネクタ 122"/>
        <xdr:cNvCxnSpPr/>
      </xdr:nvCxnSpPr>
      <xdr:spPr>
        <a:xfrm flipV="1">
          <a:off x="2019300" y="10016458"/>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75512</xdr:rowOff>
    </xdr:from>
    <xdr:to>
      <xdr:col>10</xdr:col>
      <xdr:colOff>114300</xdr:colOff>
      <xdr:row>58</xdr:row>
      <xdr:rowOff>91720</xdr:rowOff>
    </xdr:to>
    <xdr:cxnSp macro="">
      <xdr:nvCxnSpPr>
        <xdr:cNvPr id="126" name="直線コネクタ 125"/>
        <xdr:cNvCxnSpPr/>
      </xdr:nvCxnSpPr>
      <xdr:spPr>
        <a:xfrm>
          <a:off x="1130300" y="10019612"/>
          <a:ext cx="8890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37612</xdr:rowOff>
    </xdr:from>
    <xdr:to>
      <xdr:col>24</xdr:col>
      <xdr:colOff>114300</xdr:colOff>
      <xdr:row>58</xdr:row>
      <xdr:rowOff>139212</xdr:rowOff>
    </xdr:to>
    <xdr:sp macro="" textlink="">
      <xdr:nvSpPr>
        <xdr:cNvPr id="136" name="楕円 135"/>
        <xdr:cNvSpPr/>
      </xdr:nvSpPr>
      <xdr:spPr>
        <a:xfrm>
          <a:off x="4584700" y="99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123989</xdr:rowOff>
    </xdr:from>
    <xdr:ext cx="534377" cy="259045"/>
    <xdr:sp macro="" textlink="">
      <xdr:nvSpPr>
        <xdr:cNvPr id="137" name="物件費該当値テキスト"/>
        <xdr:cNvSpPr txBox="1"/>
      </xdr:nvSpPr>
      <xdr:spPr>
        <a:xfrm>
          <a:off x="4686300" y="98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24820</xdr:rowOff>
    </xdr:from>
    <xdr:to>
      <xdr:col>20</xdr:col>
      <xdr:colOff>38100</xdr:colOff>
      <xdr:row>58</xdr:row>
      <xdr:rowOff>126420</xdr:rowOff>
    </xdr:to>
    <xdr:sp macro="" textlink="">
      <xdr:nvSpPr>
        <xdr:cNvPr id="138" name="楕円 137"/>
        <xdr:cNvSpPr/>
      </xdr:nvSpPr>
      <xdr:spPr>
        <a:xfrm>
          <a:off x="3746500" y="99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117547</xdr:rowOff>
    </xdr:from>
    <xdr:ext cx="534377" cy="259045"/>
    <xdr:sp macro="" textlink="">
      <xdr:nvSpPr>
        <xdr:cNvPr id="139" name="テキスト ボックス 138"/>
        <xdr:cNvSpPr txBox="1"/>
      </xdr:nvSpPr>
      <xdr:spPr>
        <a:xfrm>
          <a:off x="3530111" y="100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21558</xdr:rowOff>
    </xdr:from>
    <xdr:to>
      <xdr:col>15</xdr:col>
      <xdr:colOff>101600</xdr:colOff>
      <xdr:row>58</xdr:row>
      <xdr:rowOff>123158</xdr:rowOff>
    </xdr:to>
    <xdr:sp macro="" textlink="">
      <xdr:nvSpPr>
        <xdr:cNvPr id="140" name="楕円 139"/>
        <xdr:cNvSpPr/>
      </xdr:nvSpPr>
      <xdr:spPr>
        <a:xfrm>
          <a:off x="2857500" y="99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114285</xdr:rowOff>
    </xdr:from>
    <xdr:ext cx="534377" cy="259045"/>
    <xdr:sp macro="" textlink="">
      <xdr:nvSpPr>
        <xdr:cNvPr id="141" name="テキスト ボックス 140"/>
        <xdr:cNvSpPr txBox="1"/>
      </xdr:nvSpPr>
      <xdr:spPr>
        <a:xfrm>
          <a:off x="2641111" y="1005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40920</xdr:rowOff>
    </xdr:from>
    <xdr:to>
      <xdr:col>10</xdr:col>
      <xdr:colOff>165100</xdr:colOff>
      <xdr:row>58</xdr:row>
      <xdr:rowOff>142520</xdr:rowOff>
    </xdr:to>
    <xdr:sp macro="" textlink="">
      <xdr:nvSpPr>
        <xdr:cNvPr id="142" name="楕円 141"/>
        <xdr:cNvSpPr/>
      </xdr:nvSpPr>
      <xdr:spPr>
        <a:xfrm>
          <a:off x="1968500" y="99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133647</xdr:rowOff>
    </xdr:from>
    <xdr:ext cx="534377" cy="259045"/>
    <xdr:sp macro="" textlink="">
      <xdr:nvSpPr>
        <xdr:cNvPr id="143" name="テキスト ボックス 142"/>
        <xdr:cNvSpPr txBox="1"/>
      </xdr:nvSpPr>
      <xdr:spPr>
        <a:xfrm>
          <a:off x="1752111" y="100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24712</xdr:rowOff>
    </xdr:from>
    <xdr:to>
      <xdr:col>6</xdr:col>
      <xdr:colOff>38100</xdr:colOff>
      <xdr:row>58</xdr:row>
      <xdr:rowOff>126312</xdr:rowOff>
    </xdr:to>
    <xdr:sp macro="" textlink="">
      <xdr:nvSpPr>
        <xdr:cNvPr id="144" name="楕円 143"/>
        <xdr:cNvSpPr/>
      </xdr:nvSpPr>
      <xdr:spPr>
        <a:xfrm>
          <a:off x="1079500" y="99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117439</xdr:rowOff>
    </xdr:from>
    <xdr:ext cx="534377" cy="259045"/>
    <xdr:sp macro="" textlink="">
      <xdr:nvSpPr>
        <xdr:cNvPr id="145" name="テキスト ボックス 144"/>
        <xdr:cNvSpPr txBox="1"/>
      </xdr:nvSpPr>
      <xdr:spPr>
        <a:xfrm>
          <a:off x="863111" y="1006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59210</xdr:rowOff>
    </xdr:from>
    <xdr:to>
      <xdr:col>24</xdr:col>
      <xdr:colOff>63500</xdr:colOff>
      <xdr:row>78</xdr:row>
      <xdr:rowOff>84333</xdr:rowOff>
    </xdr:to>
    <xdr:cxnSp macro="">
      <xdr:nvCxnSpPr>
        <xdr:cNvPr id="172" name="直線コネクタ 171"/>
        <xdr:cNvCxnSpPr/>
      </xdr:nvCxnSpPr>
      <xdr:spPr>
        <a:xfrm flipV="1">
          <a:off x="3797300" y="13432310"/>
          <a:ext cx="8382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59964</xdr:rowOff>
    </xdr:from>
    <xdr:to>
      <xdr:col>19</xdr:col>
      <xdr:colOff>177800</xdr:colOff>
      <xdr:row>78</xdr:row>
      <xdr:rowOff>84333</xdr:rowOff>
    </xdr:to>
    <xdr:cxnSp macro="">
      <xdr:nvCxnSpPr>
        <xdr:cNvPr id="175" name="直線コネクタ 174"/>
        <xdr:cNvCxnSpPr/>
      </xdr:nvCxnSpPr>
      <xdr:spPr>
        <a:xfrm>
          <a:off x="2908300" y="13433064"/>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43300</xdr:rowOff>
    </xdr:from>
    <xdr:to>
      <xdr:col>15</xdr:col>
      <xdr:colOff>50800</xdr:colOff>
      <xdr:row>78</xdr:row>
      <xdr:rowOff>59964</xdr:rowOff>
    </xdr:to>
    <xdr:cxnSp macro="">
      <xdr:nvCxnSpPr>
        <xdr:cNvPr id="178" name="直線コネクタ 177"/>
        <xdr:cNvCxnSpPr/>
      </xdr:nvCxnSpPr>
      <xdr:spPr>
        <a:xfrm>
          <a:off x="2019300" y="13416400"/>
          <a:ext cx="889000" cy="1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43300</xdr:rowOff>
    </xdr:from>
    <xdr:to>
      <xdr:col>10</xdr:col>
      <xdr:colOff>114300</xdr:colOff>
      <xdr:row>78</xdr:row>
      <xdr:rowOff>83327</xdr:rowOff>
    </xdr:to>
    <xdr:cxnSp macro="">
      <xdr:nvCxnSpPr>
        <xdr:cNvPr id="181" name="直線コネクタ 180"/>
        <xdr:cNvCxnSpPr/>
      </xdr:nvCxnSpPr>
      <xdr:spPr>
        <a:xfrm flipV="1">
          <a:off x="1130300" y="13416400"/>
          <a:ext cx="8890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8410</xdr:rowOff>
    </xdr:from>
    <xdr:to>
      <xdr:col>24</xdr:col>
      <xdr:colOff>114300</xdr:colOff>
      <xdr:row>78</xdr:row>
      <xdr:rowOff>110010</xdr:rowOff>
    </xdr:to>
    <xdr:sp macro="" textlink="">
      <xdr:nvSpPr>
        <xdr:cNvPr id="191" name="楕円 190"/>
        <xdr:cNvSpPr/>
      </xdr:nvSpPr>
      <xdr:spPr>
        <a:xfrm>
          <a:off x="4584700" y="133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94787</xdr:rowOff>
    </xdr:from>
    <xdr:ext cx="469744" cy="259045"/>
    <xdr:sp macro="" textlink="">
      <xdr:nvSpPr>
        <xdr:cNvPr id="192" name="維持補修費該当値テキスト"/>
        <xdr:cNvSpPr txBox="1"/>
      </xdr:nvSpPr>
      <xdr:spPr>
        <a:xfrm>
          <a:off x="4686300" y="1329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33533</xdr:rowOff>
    </xdr:from>
    <xdr:to>
      <xdr:col>20</xdr:col>
      <xdr:colOff>38100</xdr:colOff>
      <xdr:row>78</xdr:row>
      <xdr:rowOff>135133</xdr:rowOff>
    </xdr:to>
    <xdr:sp macro="" textlink="">
      <xdr:nvSpPr>
        <xdr:cNvPr id="193" name="楕円 192"/>
        <xdr:cNvSpPr/>
      </xdr:nvSpPr>
      <xdr:spPr>
        <a:xfrm>
          <a:off x="3746500" y="134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126260</xdr:rowOff>
    </xdr:from>
    <xdr:ext cx="469744" cy="259045"/>
    <xdr:sp macro="" textlink="">
      <xdr:nvSpPr>
        <xdr:cNvPr id="194" name="テキスト ボックス 193"/>
        <xdr:cNvSpPr txBox="1"/>
      </xdr:nvSpPr>
      <xdr:spPr>
        <a:xfrm>
          <a:off x="3562428" y="1349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9164</xdr:rowOff>
    </xdr:from>
    <xdr:to>
      <xdr:col>15</xdr:col>
      <xdr:colOff>101600</xdr:colOff>
      <xdr:row>78</xdr:row>
      <xdr:rowOff>110764</xdr:rowOff>
    </xdr:to>
    <xdr:sp macro="" textlink="">
      <xdr:nvSpPr>
        <xdr:cNvPr id="195" name="楕円 194"/>
        <xdr:cNvSpPr/>
      </xdr:nvSpPr>
      <xdr:spPr>
        <a:xfrm>
          <a:off x="2857500" y="133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101891</xdr:rowOff>
    </xdr:from>
    <xdr:ext cx="469744" cy="259045"/>
    <xdr:sp macro="" textlink="">
      <xdr:nvSpPr>
        <xdr:cNvPr id="196" name="テキスト ボックス 195"/>
        <xdr:cNvSpPr txBox="1"/>
      </xdr:nvSpPr>
      <xdr:spPr>
        <a:xfrm>
          <a:off x="2673428" y="134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163950</xdr:rowOff>
    </xdr:from>
    <xdr:to>
      <xdr:col>10</xdr:col>
      <xdr:colOff>165100</xdr:colOff>
      <xdr:row>78</xdr:row>
      <xdr:rowOff>94100</xdr:rowOff>
    </xdr:to>
    <xdr:sp macro="" textlink="">
      <xdr:nvSpPr>
        <xdr:cNvPr id="197" name="楕円 196"/>
        <xdr:cNvSpPr/>
      </xdr:nvSpPr>
      <xdr:spPr>
        <a:xfrm>
          <a:off x="1968500" y="133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85227</xdr:rowOff>
    </xdr:from>
    <xdr:ext cx="469744" cy="259045"/>
    <xdr:sp macro="" textlink="">
      <xdr:nvSpPr>
        <xdr:cNvPr id="198" name="テキスト ボックス 197"/>
        <xdr:cNvSpPr txBox="1"/>
      </xdr:nvSpPr>
      <xdr:spPr>
        <a:xfrm>
          <a:off x="1784428" y="134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32527</xdr:rowOff>
    </xdr:from>
    <xdr:to>
      <xdr:col>6</xdr:col>
      <xdr:colOff>38100</xdr:colOff>
      <xdr:row>78</xdr:row>
      <xdr:rowOff>134127</xdr:rowOff>
    </xdr:to>
    <xdr:sp macro="" textlink="">
      <xdr:nvSpPr>
        <xdr:cNvPr id="199" name="楕円 198"/>
        <xdr:cNvSpPr/>
      </xdr:nvSpPr>
      <xdr:spPr>
        <a:xfrm>
          <a:off x="1079500" y="134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125254</xdr:rowOff>
    </xdr:from>
    <xdr:ext cx="469744" cy="259045"/>
    <xdr:sp macro="" textlink="">
      <xdr:nvSpPr>
        <xdr:cNvPr id="200" name="テキスト ボックス 199"/>
        <xdr:cNvSpPr txBox="1"/>
      </xdr:nvSpPr>
      <xdr:spPr>
        <a:xfrm>
          <a:off x="895428" y="134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59570</xdr:rowOff>
    </xdr:from>
    <xdr:to>
      <xdr:col>24</xdr:col>
      <xdr:colOff>63500</xdr:colOff>
      <xdr:row>97</xdr:row>
      <xdr:rowOff>109198</xdr:rowOff>
    </xdr:to>
    <xdr:cxnSp macro="">
      <xdr:nvCxnSpPr>
        <xdr:cNvPr id="232" name="直線コネクタ 231"/>
        <xdr:cNvCxnSpPr/>
      </xdr:nvCxnSpPr>
      <xdr:spPr>
        <a:xfrm flipV="1">
          <a:off x="3797300" y="16690220"/>
          <a:ext cx="838200" cy="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74985</xdr:rowOff>
    </xdr:from>
    <xdr:to>
      <xdr:col>19</xdr:col>
      <xdr:colOff>177800</xdr:colOff>
      <xdr:row>97</xdr:row>
      <xdr:rowOff>109198</xdr:rowOff>
    </xdr:to>
    <xdr:cxnSp macro="">
      <xdr:nvCxnSpPr>
        <xdr:cNvPr id="235" name="直線コネクタ 234"/>
        <xdr:cNvCxnSpPr/>
      </xdr:nvCxnSpPr>
      <xdr:spPr>
        <a:xfrm>
          <a:off x="2908300" y="16705635"/>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88689</xdr:rowOff>
    </xdr:from>
    <xdr:to>
      <xdr:col>15</xdr:col>
      <xdr:colOff>50800</xdr:colOff>
      <xdr:row>97</xdr:row>
      <xdr:rowOff>74985</xdr:rowOff>
    </xdr:to>
    <xdr:cxnSp macro="">
      <xdr:nvCxnSpPr>
        <xdr:cNvPr id="238" name="直線コネクタ 237"/>
        <xdr:cNvCxnSpPr/>
      </xdr:nvCxnSpPr>
      <xdr:spPr>
        <a:xfrm>
          <a:off x="2019300" y="16547889"/>
          <a:ext cx="889000" cy="1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88689</xdr:rowOff>
    </xdr:from>
    <xdr:to>
      <xdr:col>10</xdr:col>
      <xdr:colOff>114300</xdr:colOff>
      <xdr:row>97</xdr:row>
      <xdr:rowOff>162168</xdr:rowOff>
    </xdr:to>
    <xdr:cxnSp macro="">
      <xdr:nvCxnSpPr>
        <xdr:cNvPr id="241" name="直線コネクタ 240"/>
        <xdr:cNvCxnSpPr/>
      </xdr:nvCxnSpPr>
      <xdr:spPr>
        <a:xfrm flipV="1">
          <a:off x="1130300" y="16547889"/>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8770</xdr:rowOff>
    </xdr:from>
    <xdr:to>
      <xdr:col>24</xdr:col>
      <xdr:colOff>114300</xdr:colOff>
      <xdr:row>97</xdr:row>
      <xdr:rowOff>110370</xdr:rowOff>
    </xdr:to>
    <xdr:sp macro="" textlink="">
      <xdr:nvSpPr>
        <xdr:cNvPr id="251" name="楕円 250"/>
        <xdr:cNvSpPr/>
      </xdr:nvSpPr>
      <xdr:spPr>
        <a:xfrm>
          <a:off x="4584700" y="166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158647</xdr:rowOff>
    </xdr:from>
    <xdr:ext cx="534377" cy="259045"/>
    <xdr:sp macro="" textlink="">
      <xdr:nvSpPr>
        <xdr:cNvPr id="252" name="扶助費該当値テキスト"/>
        <xdr:cNvSpPr txBox="1"/>
      </xdr:nvSpPr>
      <xdr:spPr>
        <a:xfrm>
          <a:off x="4686300" y="1661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58398</xdr:rowOff>
    </xdr:from>
    <xdr:to>
      <xdr:col>20</xdr:col>
      <xdr:colOff>38100</xdr:colOff>
      <xdr:row>97</xdr:row>
      <xdr:rowOff>159998</xdr:rowOff>
    </xdr:to>
    <xdr:sp macro="" textlink="">
      <xdr:nvSpPr>
        <xdr:cNvPr id="253" name="楕円 252"/>
        <xdr:cNvSpPr/>
      </xdr:nvSpPr>
      <xdr:spPr>
        <a:xfrm>
          <a:off x="3746500" y="1668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151125</xdr:rowOff>
    </xdr:from>
    <xdr:ext cx="534377" cy="259045"/>
    <xdr:sp macro="" textlink="">
      <xdr:nvSpPr>
        <xdr:cNvPr id="254" name="テキスト ボックス 253"/>
        <xdr:cNvSpPr txBox="1"/>
      </xdr:nvSpPr>
      <xdr:spPr>
        <a:xfrm>
          <a:off x="3530111" y="167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24185</xdr:rowOff>
    </xdr:from>
    <xdr:to>
      <xdr:col>15</xdr:col>
      <xdr:colOff>101600</xdr:colOff>
      <xdr:row>97</xdr:row>
      <xdr:rowOff>125785</xdr:rowOff>
    </xdr:to>
    <xdr:sp macro="" textlink="">
      <xdr:nvSpPr>
        <xdr:cNvPr id="255" name="楕円 254"/>
        <xdr:cNvSpPr/>
      </xdr:nvSpPr>
      <xdr:spPr>
        <a:xfrm>
          <a:off x="2857500" y="1665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116912</xdr:rowOff>
    </xdr:from>
    <xdr:ext cx="534377" cy="259045"/>
    <xdr:sp macro="" textlink="">
      <xdr:nvSpPr>
        <xdr:cNvPr id="256" name="テキスト ボックス 255"/>
        <xdr:cNvSpPr txBox="1"/>
      </xdr:nvSpPr>
      <xdr:spPr>
        <a:xfrm>
          <a:off x="2641111" y="167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37889</xdr:rowOff>
    </xdr:from>
    <xdr:to>
      <xdr:col>10</xdr:col>
      <xdr:colOff>165100</xdr:colOff>
      <xdr:row>96</xdr:row>
      <xdr:rowOff>139489</xdr:rowOff>
    </xdr:to>
    <xdr:sp macro="" textlink="">
      <xdr:nvSpPr>
        <xdr:cNvPr id="257" name="楕円 256"/>
        <xdr:cNvSpPr/>
      </xdr:nvSpPr>
      <xdr:spPr>
        <a:xfrm>
          <a:off x="1968500" y="164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130616</xdr:rowOff>
    </xdr:from>
    <xdr:ext cx="534377" cy="259045"/>
    <xdr:sp macro="" textlink="">
      <xdr:nvSpPr>
        <xdr:cNvPr id="258" name="テキスト ボックス 257"/>
        <xdr:cNvSpPr txBox="1"/>
      </xdr:nvSpPr>
      <xdr:spPr>
        <a:xfrm>
          <a:off x="1752111" y="1658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111368</xdr:rowOff>
    </xdr:from>
    <xdr:to>
      <xdr:col>6</xdr:col>
      <xdr:colOff>38100</xdr:colOff>
      <xdr:row>98</xdr:row>
      <xdr:rowOff>41518</xdr:rowOff>
    </xdr:to>
    <xdr:sp macro="" textlink="">
      <xdr:nvSpPr>
        <xdr:cNvPr id="259" name="楕円 258"/>
        <xdr:cNvSpPr/>
      </xdr:nvSpPr>
      <xdr:spPr>
        <a:xfrm>
          <a:off x="1079500" y="167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32645</xdr:rowOff>
    </xdr:from>
    <xdr:ext cx="534377" cy="259045"/>
    <xdr:sp macro="" textlink="">
      <xdr:nvSpPr>
        <xdr:cNvPr id="260" name="テキスト ボックス 259"/>
        <xdr:cNvSpPr txBox="1"/>
      </xdr:nvSpPr>
      <xdr:spPr>
        <a:xfrm>
          <a:off x="863111" y="168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87060</xdr:rowOff>
    </xdr:from>
    <xdr:to>
      <xdr:col>55</xdr:col>
      <xdr:colOff>0</xdr:colOff>
      <xdr:row>37</xdr:row>
      <xdr:rowOff>142263</xdr:rowOff>
    </xdr:to>
    <xdr:cxnSp macro="">
      <xdr:nvCxnSpPr>
        <xdr:cNvPr id="291" name="直線コネクタ 290"/>
        <xdr:cNvCxnSpPr/>
      </xdr:nvCxnSpPr>
      <xdr:spPr>
        <a:xfrm flipV="1">
          <a:off x="9639300" y="6430710"/>
          <a:ext cx="838200" cy="5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142263</xdr:rowOff>
    </xdr:from>
    <xdr:to>
      <xdr:col>50</xdr:col>
      <xdr:colOff>114300</xdr:colOff>
      <xdr:row>37</xdr:row>
      <xdr:rowOff>148697</xdr:rowOff>
    </xdr:to>
    <xdr:cxnSp macro="">
      <xdr:nvCxnSpPr>
        <xdr:cNvPr id="294" name="直線コネクタ 293"/>
        <xdr:cNvCxnSpPr/>
      </xdr:nvCxnSpPr>
      <xdr:spPr>
        <a:xfrm flipV="1">
          <a:off x="8750300" y="6485913"/>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148697</xdr:rowOff>
    </xdr:from>
    <xdr:to>
      <xdr:col>45</xdr:col>
      <xdr:colOff>177800</xdr:colOff>
      <xdr:row>38</xdr:row>
      <xdr:rowOff>12526</xdr:rowOff>
    </xdr:to>
    <xdr:cxnSp macro="">
      <xdr:nvCxnSpPr>
        <xdr:cNvPr id="297" name="直線コネクタ 296"/>
        <xdr:cNvCxnSpPr/>
      </xdr:nvCxnSpPr>
      <xdr:spPr>
        <a:xfrm flipV="1">
          <a:off x="7861300" y="6492347"/>
          <a:ext cx="889000" cy="3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52270</xdr:rowOff>
    </xdr:from>
    <xdr:to>
      <xdr:col>41</xdr:col>
      <xdr:colOff>50800</xdr:colOff>
      <xdr:row>38</xdr:row>
      <xdr:rowOff>12526</xdr:rowOff>
    </xdr:to>
    <xdr:cxnSp macro="">
      <xdr:nvCxnSpPr>
        <xdr:cNvPr id="300" name="直線コネクタ 299"/>
        <xdr:cNvCxnSpPr/>
      </xdr:nvCxnSpPr>
      <xdr:spPr>
        <a:xfrm>
          <a:off x="6972300" y="6224470"/>
          <a:ext cx="889000" cy="30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36260</xdr:rowOff>
    </xdr:from>
    <xdr:to>
      <xdr:col>55</xdr:col>
      <xdr:colOff>50800</xdr:colOff>
      <xdr:row>37</xdr:row>
      <xdr:rowOff>137860</xdr:rowOff>
    </xdr:to>
    <xdr:sp macro="" textlink="">
      <xdr:nvSpPr>
        <xdr:cNvPr id="310" name="楕円 309"/>
        <xdr:cNvSpPr/>
      </xdr:nvSpPr>
      <xdr:spPr>
        <a:xfrm>
          <a:off x="10426700" y="63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14687</xdr:rowOff>
    </xdr:from>
    <xdr:ext cx="599010" cy="259045"/>
    <xdr:sp macro="" textlink="">
      <xdr:nvSpPr>
        <xdr:cNvPr id="311" name="補助費等該当値テキスト"/>
        <xdr:cNvSpPr txBox="1"/>
      </xdr:nvSpPr>
      <xdr:spPr>
        <a:xfrm>
          <a:off x="10528300" y="635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91463</xdr:rowOff>
    </xdr:from>
    <xdr:to>
      <xdr:col>50</xdr:col>
      <xdr:colOff>165100</xdr:colOff>
      <xdr:row>38</xdr:row>
      <xdr:rowOff>21613</xdr:rowOff>
    </xdr:to>
    <xdr:sp macro="" textlink="">
      <xdr:nvSpPr>
        <xdr:cNvPr id="312" name="楕円 311"/>
        <xdr:cNvSpPr/>
      </xdr:nvSpPr>
      <xdr:spPr>
        <a:xfrm>
          <a:off x="9588500" y="64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12740</xdr:rowOff>
    </xdr:from>
    <xdr:ext cx="534377" cy="259045"/>
    <xdr:sp macro="" textlink="">
      <xdr:nvSpPr>
        <xdr:cNvPr id="313" name="テキスト ボックス 312"/>
        <xdr:cNvSpPr txBox="1"/>
      </xdr:nvSpPr>
      <xdr:spPr>
        <a:xfrm>
          <a:off x="9372111" y="652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97897</xdr:rowOff>
    </xdr:from>
    <xdr:to>
      <xdr:col>46</xdr:col>
      <xdr:colOff>38100</xdr:colOff>
      <xdr:row>38</xdr:row>
      <xdr:rowOff>28047</xdr:rowOff>
    </xdr:to>
    <xdr:sp macro="" textlink="">
      <xdr:nvSpPr>
        <xdr:cNvPr id="314" name="楕円 313"/>
        <xdr:cNvSpPr/>
      </xdr:nvSpPr>
      <xdr:spPr>
        <a:xfrm>
          <a:off x="8699500" y="64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19174</xdr:rowOff>
    </xdr:from>
    <xdr:ext cx="534377" cy="259045"/>
    <xdr:sp macro="" textlink="">
      <xdr:nvSpPr>
        <xdr:cNvPr id="315" name="テキスト ボックス 314"/>
        <xdr:cNvSpPr txBox="1"/>
      </xdr:nvSpPr>
      <xdr:spPr>
        <a:xfrm>
          <a:off x="8483111" y="65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133176</xdr:rowOff>
    </xdr:from>
    <xdr:to>
      <xdr:col>41</xdr:col>
      <xdr:colOff>101600</xdr:colOff>
      <xdr:row>38</xdr:row>
      <xdr:rowOff>63326</xdr:rowOff>
    </xdr:to>
    <xdr:sp macro="" textlink="">
      <xdr:nvSpPr>
        <xdr:cNvPr id="316" name="楕円 315"/>
        <xdr:cNvSpPr/>
      </xdr:nvSpPr>
      <xdr:spPr>
        <a:xfrm>
          <a:off x="7810500" y="64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54453</xdr:rowOff>
    </xdr:from>
    <xdr:ext cx="534377" cy="259045"/>
    <xdr:sp macro="" textlink="">
      <xdr:nvSpPr>
        <xdr:cNvPr id="317" name="テキスト ボックス 316"/>
        <xdr:cNvSpPr txBox="1"/>
      </xdr:nvSpPr>
      <xdr:spPr>
        <a:xfrm>
          <a:off x="7594111" y="656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1470</xdr:rowOff>
    </xdr:from>
    <xdr:to>
      <xdr:col>36</xdr:col>
      <xdr:colOff>165100</xdr:colOff>
      <xdr:row>36</xdr:row>
      <xdr:rowOff>103070</xdr:rowOff>
    </xdr:to>
    <xdr:sp macro="" textlink="">
      <xdr:nvSpPr>
        <xdr:cNvPr id="318" name="楕円 317"/>
        <xdr:cNvSpPr/>
      </xdr:nvSpPr>
      <xdr:spPr>
        <a:xfrm>
          <a:off x="6921500" y="61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94197</xdr:rowOff>
    </xdr:from>
    <xdr:ext cx="599010" cy="259045"/>
    <xdr:sp macro="" textlink="">
      <xdr:nvSpPr>
        <xdr:cNvPr id="319" name="テキスト ボックス 318"/>
        <xdr:cNvSpPr txBox="1"/>
      </xdr:nvSpPr>
      <xdr:spPr>
        <a:xfrm>
          <a:off x="6672795" y="626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82673</xdr:rowOff>
    </xdr:from>
    <xdr:to>
      <xdr:col>55</xdr:col>
      <xdr:colOff>0</xdr:colOff>
      <xdr:row>58</xdr:row>
      <xdr:rowOff>97503</xdr:rowOff>
    </xdr:to>
    <xdr:cxnSp macro="">
      <xdr:nvCxnSpPr>
        <xdr:cNvPr id="346" name="直線コネクタ 345"/>
        <xdr:cNvCxnSpPr/>
      </xdr:nvCxnSpPr>
      <xdr:spPr>
        <a:xfrm flipV="1">
          <a:off x="9639300" y="10026773"/>
          <a:ext cx="838200" cy="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97503</xdr:rowOff>
    </xdr:from>
    <xdr:to>
      <xdr:col>50</xdr:col>
      <xdr:colOff>114300</xdr:colOff>
      <xdr:row>58</xdr:row>
      <xdr:rowOff>106171</xdr:rowOff>
    </xdr:to>
    <xdr:cxnSp macro="">
      <xdr:nvCxnSpPr>
        <xdr:cNvPr id="349" name="直線コネクタ 348"/>
        <xdr:cNvCxnSpPr/>
      </xdr:nvCxnSpPr>
      <xdr:spPr>
        <a:xfrm flipV="1">
          <a:off x="8750300" y="10041603"/>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76408</xdr:rowOff>
    </xdr:from>
    <xdr:to>
      <xdr:col>45</xdr:col>
      <xdr:colOff>177800</xdr:colOff>
      <xdr:row>58</xdr:row>
      <xdr:rowOff>106171</xdr:rowOff>
    </xdr:to>
    <xdr:cxnSp macro="">
      <xdr:nvCxnSpPr>
        <xdr:cNvPr id="352" name="直線コネクタ 351"/>
        <xdr:cNvCxnSpPr/>
      </xdr:nvCxnSpPr>
      <xdr:spPr>
        <a:xfrm>
          <a:off x="7861300" y="10020508"/>
          <a:ext cx="8890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9330</xdr:rowOff>
    </xdr:from>
    <xdr:to>
      <xdr:col>41</xdr:col>
      <xdr:colOff>50800</xdr:colOff>
      <xdr:row>58</xdr:row>
      <xdr:rowOff>76408</xdr:rowOff>
    </xdr:to>
    <xdr:cxnSp macro="">
      <xdr:nvCxnSpPr>
        <xdr:cNvPr id="355" name="直線コネクタ 354"/>
        <xdr:cNvCxnSpPr/>
      </xdr:nvCxnSpPr>
      <xdr:spPr>
        <a:xfrm>
          <a:off x="6972300" y="9953430"/>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31873</xdr:rowOff>
    </xdr:from>
    <xdr:to>
      <xdr:col>55</xdr:col>
      <xdr:colOff>50800</xdr:colOff>
      <xdr:row>58</xdr:row>
      <xdr:rowOff>133473</xdr:rowOff>
    </xdr:to>
    <xdr:sp macro="" textlink="">
      <xdr:nvSpPr>
        <xdr:cNvPr id="365" name="楕円 364"/>
        <xdr:cNvSpPr/>
      </xdr:nvSpPr>
      <xdr:spPr>
        <a:xfrm>
          <a:off x="10426700" y="99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118250</xdr:rowOff>
    </xdr:from>
    <xdr:ext cx="534377" cy="259045"/>
    <xdr:sp macro="" textlink="">
      <xdr:nvSpPr>
        <xdr:cNvPr id="366" name="普通建設事業費該当値テキスト"/>
        <xdr:cNvSpPr txBox="1"/>
      </xdr:nvSpPr>
      <xdr:spPr>
        <a:xfrm>
          <a:off x="10528300" y="98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46703</xdr:rowOff>
    </xdr:from>
    <xdr:to>
      <xdr:col>50</xdr:col>
      <xdr:colOff>165100</xdr:colOff>
      <xdr:row>58</xdr:row>
      <xdr:rowOff>148303</xdr:rowOff>
    </xdr:to>
    <xdr:sp macro="" textlink="">
      <xdr:nvSpPr>
        <xdr:cNvPr id="367" name="楕円 366"/>
        <xdr:cNvSpPr/>
      </xdr:nvSpPr>
      <xdr:spPr>
        <a:xfrm>
          <a:off x="9588500" y="99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139430</xdr:rowOff>
    </xdr:from>
    <xdr:ext cx="534377" cy="259045"/>
    <xdr:sp macro="" textlink="">
      <xdr:nvSpPr>
        <xdr:cNvPr id="368" name="テキスト ボックス 367"/>
        <xdr:cNvSpPr txBox="1"/>
      </xdr:nvSpPr>
      <xdr:spPr>
        <a:xfrm>
          <a:off x="9372111" y="100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55371</xdr:rowOff>
    </xdr:from>
    <xdr:to>
      <xdr:col>46</xdr:col>
      <xdr:colOff>38100</xdr:colOff>
      <xdr:row>58</xdr:row>
      <xdr:rowOff>156971</xdr:rowOff>
    </xdr:to>
    <xdr:sp macro="" textlink="">
      <xdr:nvSpPr>
        <xdr:cNvPr id="369" name="楕円 368"/>
        <xdr:cNvSpPr/>
      </xdr:nvSpPr>
      <xdr:spPr>
        <a:xfrm>
          <a:off x="8699500" y="99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148098</xdr:rowOff>
    </xdr:from>
    <xdr:ext cx="534377" cy="259045"/>
    <xdr:sp macro="" textlink="">
      <xdr:nvSpPr>
        <xdr:cNvPr id="370" name="テキスト ボックス 369"/>
        <xdr:cNvSpPr txBox="1"/>
      </xdr:nvSpPr>
      <xdr:spPr>
        <a:xfrm>
          <a:off x="8483111" y="1009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25608</xdr:rowOff>
    </xdr:from>
    <xdr:to>
      <xdr:col>41</xdr:col>
      <xdr:colOff>101600</xdr:colOff>
      <xdr:row>58</xdr:row>
      <xdr:rowOff>127208</xdr:rowOff>
    </xdr:to>
    <xdr:sp macro="" textlink="">
      <xdr:nvSpPr>
        <xdr:cNvPr id="371" name="楕円 370"/>
        <xdr:cNvSpPr/>
      </xdr:nvSpPr>
      <xdr:spPr>
        <a:xfrm>
          <a:off x="7810500" y="99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118335</xdr:rowOff>
    </xdr:from>
    <xdr:ext cx="534377" cy="259045"/>
    <xdr:sp macro="" textlink="">
      <xdr:nvSpPr>
        <xdr:cNvPr id="372" name="テキスト ボックス 371"/>
        <xdr:cNvSpPr txBox="1"/>
      </xdr:nvSpPr>
      <xdr:spPr>
        <a:xfrm>
          <a:off x="7594111" y="100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129980</xdr:rowOff>
    </xdr:from>
    <xdr:to>
      <xdr:col>36</xdr:col>
      <xdr:colOff>165100</xdr:colOff>
      <xdr:row>58</xdr:row>
      <xdr:rowOff>60130</xdr:rowOff>
    </xdr:to>
    <xdr:sp macro="" textlink="">
      <xdr:nvSpPr>
        <xdr:cNvPr id="373" name="楕円 372"/>
        <xdr:cNvSpPr/>
      </xdr:nvSpPr>
      <xdr:spPr>
        <a:xfrm>
          <a:off x="6921500" y="99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51257</xdr:rowOff>
    </xdr:from>
    <xdr:ext cx="534377" cy="259045"/>
    <xdr:sp macro="" textlink="">
      <xdr:nvSpPr>
        <xdr:cNvPr id="374" name="テキスト ボックス 373"/>
        <xdr:cNvSpPr txBox="1"/>
      </xdr:nvSpPr>
      <xdr:spPr>
        <a:xfrm>
          <a:off x="6705111" y="99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7924</xdr:rowOff>
    </xdr:from>
    <xdr:to>
      <xdr:col>55</xdr:col>
      <xdr:colOff>0</xdr:colOff>
      <xdr:row>78</xdr:row>
      <xdr:rowOff>23645</xdr:rowOff>
    </xdr:to>
    <xdr:cxnSp macro="">
      <xdr:nvCxnSpPr>
        <xdr:cNvPr id="399" name="直線コネクタ 398"/>
        <xdr:cNvCxnSpPr/>
      </xdr:nvCxnSpPr>
      <xdr:spPr>
        <a:xfrm>
          <a:off x="9639300" y="13381024"/>
          <a:ext cx="838200" cy="1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7924</xdr:rowOff>
    </xdr:from>
    <xdr:to>
      <xdr:col>50</xdr:col>
      <xdr:colOff>114300</xdr:colOff>
      <xdr:row>78</xdr:row>
      <xdr:rowOff>9804</xdr:rowOff>
    </xdr:to>
    <xdr:cxnSp macro="">
      <xdr:nvCxnSpPr>
        <xdr:cNvPr id="402" name="直線コネクタ 401"/>
        <xdr:cNvCxnSpPr/>
      </xdr:nvCxnSpPr>
      <xdr:spPr>
        <a:xfrm flipV="1">
          <a:off x="8750300" y="13381024"/>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9804</xdr:rowOff>
    </xdr:from>
    <xdr:to>
      <xdr:col>45</xdr:col>
      <xdr:colOff>177800</xdr:colOff>
      <xdr:row>78</xdr:row>
      <xdr:rowOff>25400</xdr:rowOff>
    </xdr:to>
    <xdr:cxnSp macro="">
      <xdr:nvCxnSpPr>
        <xdr:cNvPr id="405" name="直線コネクタ 404"/>
        <xdr:cNvCxnSpPr/>
      </xdr:nvCxnSpPr>
      <xdr:spPr>
        <a:xfrm flipV="1">
          <a:off x="7861300" y="13382904"/>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19503</xdr:rowOff>
    </xdr:from>
    <xdr:to>
      <xdr:col>41</xdr:col>
      <xdr:colOff>50800</xdr:colOff>
      <xdr:row>78</xdr:row>
      <xdr:rowOff>25400</xdr:rowOff>
    </xdr:to>
    <xdr:cxnSp macro="">
      <xdr:nvCxnSpPr>
        <xdr:cNvPr id="408" name="直線コネクタ 407"/>
        <xdr:cNvCxnSpPr/>
      </xdr:nvCxnSpPr>
      <xdr:spPr>
        <a:xfrm>
          <a:off x="6972300" y="13392603"/>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144295</xdr:rowOff>
    </xdr:from>
    <xdr:to>
      <xdr:col>55</xdr:col>
      <xdr:colOff>50800</xdr:colOff>
      <xdr:row>78</xdr:row>
      <xdr:rowOff>74445</xdr:rowOff>
    </xdr:to>
    <xdr:sp macro="" textlink="">
      <xdr:nvSpPr>
        <xdr:cNvPr id="418" name="楕円 417"/>
        <xdr:cNvSpPr/>
      </xdr:nvSpPr>
      <xdr:spPr>
        <a:xfrm>
          <a:off x="10426700" y="133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59222</xdr:rowOff>
    </xdr:from>
    <xdr:ext cx="378565" cy="259045"/>
    <xdr:sp macro="" textlink="">
      <xdr:nvSpPr>
        <xdr:cNvPr id="419" name="普通建設事業費 （ うち新規整備　）該当値テキスト"/>
        <xdr:cNvSpPr txBox="1"/>
      </xdr:nvSpPr>
      <xdr:spPr>
        <a:xfrm>
          <a:off x="10528300" y="13260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128574</xdr:rowOff>
    </xdr:from>
    <xdr:to>
      <xdr:col>50</xdr:col>
      <xdr:colOff>165100</xdr:colOff>
      <xdr:row>78</xdr:row>
      <xdr:rowOff>58724</xdr:rowOff>
    </xdr:to>
    <xdr:sp macro="" textlink="">
      <xdr:nvSpPr>
        <xdr:cNvPr id="420" name="楕円 419"/>
        <xdr:cNvSpPr/>
      </xdr:nvSpPr>
      <xdr:spPr>
        <a:xfrm>
          <a:off x="9588500" y="13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49851</xdr:rowOff>
    </xdr:from>
    <xdr:ext cx="469744" cy="259045"/>
    <xdr:sp macro="" textlink="">
      <xdr:nvSpPr>
        <xdr:cNvPr id="421" name="テキスト ボックス 420"/>
        <xdr:cNvSpPr txBox="1"/>
      </xdr:nvSpPr>
      <xdr:spPr>
        <a:xfrm>
          <a:off x="9404428" y="1342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130454</xdr:rowOff>
    </xdr:from>
    <xdr:to>
      <xdr:col>46</xdr:col>
      <xdr:colOff>38100</xdr:colOff>
      <xdr:row>78</xdr:row>
      <xdr:rowOff>60604</xdr:rowOff>
    </xdr:to>
    <xdr:sp macro="" textlink="">
      <xdr:nvSpPr>
        <xdr:cNvPr id="422" name="楕円 421"/>
        <xdr:cNvSpPr/>
      </xdr:nvSpPr>
      <xdr:spPr>
        <a:xfrm>
          <a:off x="8699500" y="133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51731</xdr:rowOff>
    </xdr:from>
    <xdr:ext cx="469744" cy="259045"/>
    <xdr:sp macro="" textlink="">
      <xdr:nvSpPr>
        <xdr:cNvPr id="423" name="テキスト ボックス 422"/>
        <xdr:cNvSpPr txBox="1"/>
      </xdr:nvSpPr>
      <xdr:spPr>
        <a:xfrm>
          <a:off x="8515428" y="134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24" name="楕円 423"/>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25" name="テキスト ボックス 424"/>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140153</xdr:rowOff>
    </xdr:from>
    <xdr:to>
      <xdr:col>36</xdr:col>
      <xdr:colOff>165100</xdr:colOff>
      <xdr:row>78</xdr:row>
      <xdr:rowOff>70303</xdr:rowOff>
    </xdr:to>
    <xdr:sp macro="" textlink="">
      <xdr:nvSpPr>
        <xdr:cNvPr id="426" name="楕円 425"/>
        <xdr:cNvSpPr/>
      </xdr:nvSpPr>
      <xdr:spPr>
        <a:xfrm>
          <a:off x="6921500" y="1334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61430</xdr:rowOff>
    </xdr:from>
    <xdr:ext cx="469744" cy="259045"/>
    <xdr:sp macro="" textlink="">
      <xdr:nvSpPr>
        <xdr:cNvPr id="427" name="テキスト ボックス 426"/>
        <xdr:cNvSpPr txBox="1"/>
      </xdr:nvSpPr>
      <xdr:spPr>
        <a:xfrm>
          <a:off x="6737428" y="134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83514</xdr:rowOff>
    </xdr:from>
    <xdr:to>
      <xdr:col>55</xdr:col>
      <xdr:colOff>0</xdr:colOff>
      <xdr:row>98</xdr:row>
      <xdr:rowOff>104649</xdr:rowOff>
    </xdr:to>
    <xdr:cxnSp macro="">
      <xdr:nvCxnSpPr>
        <xdr:cNvPr id="454" name="直線コネクタ 453"/>
        <xdr:cNvCxnSpPr/>
      </xdr:nvCxnSpPr>
      <xdr:spPr>
        <a:xfrm flipV="1">
          <a:off x="9639300" y="16885614"/>
          <a:ext cx="838200" cy="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104649</xdr:rowOff>
    </xdr:from>
    <xdr:to>
      <xdr:col>50</xdr:col>
      <xdr:colOff>114300</xdr:colOff>
      <xdr:row>98</xdr:row>
      <xdr:rowOff>113765</xdr:rowOff>
    </xdr:to>
    <xdr:cxnSp macro="">
      <xdr:nvCxnSpPr>
        <xdr:cNvPr id="457" name="直線コネクタ 456"/>
        <xdr:cNvCxnSpPr/>
      </xdr:nvCxnSpPr>
      <xdr:spPr>
        <a:xfrm flipV="1">
          <a:off x="8750300" y="16906749"/>
          <a:ext cx="889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82127</xdr:rowOff>
    </xdr:from>
    <xdr:to>
      <xdr:col>45</xdr:col>
      <xdr:colOff>177800</xdr:colOff>
      <xdr:row>98</xdr:row>
      <xdr:rowOff>113765</xdr:rowOff>
    </xdr:to>
    <xdr:cxnSp macro="">
      <xdr:nvCxnSpPr>
        <xdr:cNvPr id="460" name="直線コネクタ 459"/>
        <xdr:cNvCxnSpPr/>
      </xdr:nvCxnSpPr>
      <xdr:spPr>
        <a:xfrm>
          <a:off x="7861300" y="16884227"/>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34413</xdr:rowOff>
    </xdr:from>
    <xdr:to>
      <xdr:col>41</xdr:col>
      <xdr:colOff>50800</xdr:colOff>
      <xdr:row>98</xdr:row>
      <xdr:rowOff>82127</xdr:rowOff>
    </xdr:to>
    <xdr:cxnSp macro="">
      <xdr:nvCxnSpPr>
        <xdr:cNvPr id="463" name="直線コネクタ 462"/>
        <xdr:cNvCxnSpPr/>
      </xdr:nvCxnSpPr>
      <xdr:spPr>
        <a:xfrm>
          <a:off x="6972300" y="16836513"/>
          <a:ext cx="889000" cy="4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32714</xdr:rowOff>
    </xdr:from>
    <xdr:to>
      <xdr:col>55</xdr:col>
      <xdr:colOff>50800</xdr:colOff>
      <xdr:row>98</xdr:row>
      <xdr:rowOff>134314</xdr:rowOff>
    </xdr:to>
    <xdr:sp macro="" textlink="">
      <xdr:nvSpPr>
        <xdr:cNvPr id="473" name="楕円 472"/>
        <xdr:cNvSpPr/>
      </xdr:nvSpPr>
      <xdr:spPr>
        <a:xfrm>
          <a:off x="10426700" y="1683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119091</xdr:rowOff>
    </xdr:from>
    <xdr:ext cx="534377" cy="259045"/>
    <xdr:sp macro="" textlink="">
      <xdr:nvSpPr>
        <xdr:cNvPr id="474" name="普通建設事業費 （ うち更新整備　）該当値テキスト"/>
        <xdr:cNvSpPr txBox="1"/>
      </xdr:nvSpPr>
      <xdr:spPr>
        <a:xfrm>
          <a:off x="10528300" y="1674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53849</xdr:rowOff>
    </xdr:from>
    <xdr:to>
      <xdr:col>50</xdr:col>
      <xdr:colOff>165100</xdr:colOff>
      <xdr:row>98</xdr:row>
      <xdr:rowOff>155449</xdr:rowOff>
    </xdr:to>
    <xdr:sp macro="" textlink="">
      <xdr:nvSpPr>
        <xdr:cNvPr id="475" name="楕円 474"/>
        <xdr:cNvSpPr/>
      </xdr:nvSpPr>
      <xdr:spPr>
        <a:xfrm>
          <a:off x="9588500" y="168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146576</xdr:rowOff>
    </xdr:from>
    <xdr:ext cx="534377" cy="259045"/>
    <xdr:sp macro="" textlink="">
      <xdr:nvSpPr>
        <xdr:cNvPr id="476" name="テキスト ボックス 475"/>
        <xdr:cNvSpPr txBox="1"/>
      </xdr:nvSpPr>
      <xdr:spPr>
        <a:xfrm>
          <a:off x="9372111" y="169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62965</xdr:rowOff>
    </xdr:from>
    <xdr:to>
      <xdr:col>46</xdr:col>
      <xdr:colOff>38100</xdr:colOff>
      <xdr:row>98</xdr:row>
      <xdr:rowOff>164565</xdr:rowOff>
    </xdr:to>
    <xdr:sp macro="" textlink="">
      <xdr:nvSpPr>
        <xdr:cNvPr id="477" name="楕円 476"/>
        <xdr:cNvSpPr/>
      </xdr:nvSpPr>
      <xdr:spPr>
        <a:xfrm>
          <a:off x="8699500" y="168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155692</xdr:rowOff>
    </xdr:from>
    <xdr:ext cx="534377" cy="259045"/>
    <xdr:sp macro="" textlink="">
      <xdr:nvSpPr>
        <xdr:cNvPr id="478" name="テキスト ボックス 477"/>
        <xdr:cNvSpPr txBox="1"/>
      </xdr:nvSpPr>
      <xdr:spPr>
        <a:xfrm>
          <a:off x="8483111" y="1695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31327</xdr:rowOff>
    </xdr:from>
    <xdr:to>
      <xdr:col>41</xdr:col>
      <xdr:colOff>101600</xdr:colOff>
      <xdr:row>98</xdr:row>
      <xdr:rowOff>132927</xdr:rowOff>
    </xdr:to>
    <xdr:sp macro="" textlink="">
      <xdr:nvSpPr>
        <xdr:cNvPr id="479" name="楕円 478"/>
        <xdr:cNvSpPr/>
      </xdr:nvSpPr>
      <xdr:spPr>
        <a:xfrm>
          <a:off x="7810500" y="168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124054</xdr:rowOff>
    </xdr:from>
    <xdr:ext cx="534377" cy="259045"/>
    <xdr:sp macro="" textlink="">
      <xdr:nvSpPr>
        <xdr:cNvPr id="480" name="テキスト ボックス 479"/>
        <xdr:cNvSpPr txBox="1"/>
      </xdr:nvSpPr>
      <xdr:spPr>
        <a:xfrm>
          <a:off x="7594111" y="169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155063</xdr:rowOff>
    </xdr:from>
    <xdr:to>
      <xdr:col>36</xdr:col>
      <xdr:colOff>165100</xdr:colOff>
      <xdr:row>98</xdr:row>
      <xdr:rowOff>85213</xdr:rowOff>
    </xdr:to>
    <xdr:sp macro="" textlink="">
      <xdr:nvSpPr>
        <xdr:cNvPr id="481" name="楕円 480"/>
        <xdr:cNvSpPr/>
      </xdr:nvSpPr>
      <xdr:spPr>
        <a:xfrm>
          <a:off x="6921500" y="167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76340</xdr:rowOff>
    </xdr:from>
    <xdr:ext cx="534377" cy="259045"/>
    <xdr:sp macro="" textlink="">
      <xdr:nvSpPr>
        <xdr:cNvPr id="482" name="テキスト ボックス 481"/>
        <xdr:cNvSpPr txBox="1"/>
      </xdr:nvSpPr>
      <xdr:spPr>
        <a:xfrm>
          <a:off x="6705111" y="168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135311</xdr:rowOff>
    </xdr:from>
    <xdr:to>
      <xdr:col>85</xdr:col>
      <xdr:colOff>127000</xdr:colOff>
      <xdr:row>38</xdr:row>
      <xdr:rowOff>139700</xdr:rowOff>
    </xdr:to>
    <xdr:cxnSp macro="">
      <xdr:nvCxnSpPr>
        <xdr:cNvPr id="509" name="直線コネクタ 508"/>
        <xdr:cNvCxnSpPr/>
      </xdr:nvCxnSpPr>
      <xdr:spPr>
        <a:xfrm>
          <a:off x="15481300" y="6650411"/>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135311</xdr:rowOff>
    </xdr:from>
    <xdr:to>
      <xdr:col>81</xdr:col>
      <xdr:colOff>50800</xdr:colOff>
      <xdr:row>38</xdr:row>
      <xdr:rowOff>139700</xdr:rowOff>
    </xdr:to>
    <xdr:cxnSp macro="">
      <xdr:nvCxnSpPr>
        <xdr:cNvPr id="512" name="直線コネクタ 511"/>
        <xdr:cNvCxnSpPr/>
      </xdr:nvCxnSpPr>
      <xdr:spPr>
        <a:xfrm flipV="1">
          <a:off x="14592300" y="6650411"/>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133619</xdr:rowOff>
    </xdr:from>
    <xdr:to>
      <xdr:col>76</xdr:col>
      <xdr:colOff>114300</xdr:colOff>
      <xdr:row>38</xdr:row>
      <xdr:rowOff>139700</xdr:rowOff>
    </xdr:to>
    <xdr:cxnSp macro="">
      <xdr:nvCxnSpPr>
        <xdr:cNvPr id="515" name="直線コネクタ 514"/>
        <xdr:cNvCxnSpPr/>
      </xdr:nvCxnSpPr>
      <xdr:spPr>
        <a:xfrm>
          <a:off x="13703300" y="6648719"/>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29721</xdr:rowOff>
    </xdr:from>
    <xdr:to>
      <xdr:col>71</xdr:col>
      <xdr:colOff>177800</xdr:colOff>
      <xdr:row>38</xdr:row>
      <xdr:rowOff>133619</xdr:rowOff>
    </xdr:to>
    <xdr:cxnSp macro="">
      <xdr:nvCxnSpPr>
        <xdr:cNvPr id="518" name="直線コネクタ 517"/>
        <xdr:cNvCxnSpPr/>
      </xdr:nvCxnSpPr>
      <xdr:spPr>
        <a:xfrm>
          <a:off x="12814300" y="6544821"/>
          <a:ext cx="889000" cy="10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84511</xdr:rowOff>
    </xdr:from>
    <xdr:to>
      <xdr:col>81</xdr:col>
      <xdr:colOff>101600</xdr:colOff>
      <xdr:row>39</xdr:row>
      <xdr:rowOff>14661</xdr:rowOff>
    </xdr:to>
    <xdr:sp macro="" textlink="">
      <xdr:nvSpPr>
        <xdr:cNvPr id="530" name="楕円 529"/>
        <xdr:cNvSpPr/>
      </xdr:nvSpPr>
      <xdr:spPr>
        <a:xfrm>
          <a:off x="15430500" y="65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5788</xdr:rowOff>
    </xdr:from>
    <xdr:ext cx="378565" cy="259045"/>
    <xdr:sp macro="" textlink="">
      <xdr:nvSpPr>
        <xdr:cNvPr id="531" name="テキスト ボックス 530"/>
        <xdr:cNvSpPr txBox="1"/>
      </xdr:nvSpPr>
      <xdr:spPr>
        <a:xfrm>
          <a:off x="15292017" y="6692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82819</xdr:rowOff>
    </xdr:from>
    <xdr:to>
      <xdr:col>72</xdr:col>
      <xdr:colOff>38100</xdr:colOff>
      <xdr:row>39</xdr:row>
      <xdr:rowOff>12969</xdr:rowOff>
    </xdr:to>
    <xdr:sp macro="" textlink="">
      <xdr:nvSpPr>
        <xdr:cNvPr id="534" name="楕円 533"/>
        <xdr:cNvSpPr/>
      </xdr:nvSpPr>
      <xdr:spPr>
        <a:xfrm>
          <a:off x="13652500" y="65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4096</xdr:rowOff>
    </xdr:from>
    <xdr:ext cx="378565" cy="259045"/>
    <xdr:sp macro="" textlink="">
      <xdr:nvSpPr>
        <xdr:cNvPr id="535" name="テキスト ボックス 534"/>
        <xdr:cNvSpPr txBox="1"/>
      </xdr:nvSpPr>
      <xdr:spPr>
        <a:xfrm>
          <a:off x="13514017" y="669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150371</xdr:rowOff>
    </xdr:from>
    <xdr:to>
      <xdr:col>67</xdr:col>
      <xdr:colOff>101600</xdr:colOff>
      <xdr:row>38</xdr:row>
      <xdr:rowOff>80521</xdr:rowOff>
    </xdr:to>
    <xdr:sp macro="" textlink="">
      <xdr:nvSpPr>
        <xdr:cNvPr id="536" name="楕円 535"/>
        <xdr:cNvSpPr/>
      </xdr:nvSpPr>
      <xdr:spPr>
        <a:xfrm>
          <a:off x="12763500" y="649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71648</xdr:rowOff>
    </xdr:from>
    <xdr:ext cx="469744" cy="259045"/>
    <xdr:sp macro="" textlink="">
      <xdr:nvSpPr>
        <xdr:cNvPr id="537" name="テキスト ボックス 536"/>
        <xdr:cNvSpPr txBox="1"/>
      </xdr:nvSpPr>
      <xdr:spPr>
        <a:xfrm>
          <a:off x="12579428" y="658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153164</xdr:rowOff>
    </xdr:from>
    <xdr:to>
      <xdr:col>85</xdr:col>
      <xdr:colOff>127000</xdr:colOff>
      <xdr:row>77</xdr:row>
      <xdr:rowOff>161801</xdr:rowOff>
    </xdr:to>
    <xdr:cxnSp macro="">
      <xdr:nvCxnSpPr>
        <xdr:cNvPr id="613" name="直線コネクタ 612"/>
        <xdr:cNvCxnSpPr/>
      </xdr:nvCxnSpPr>
      <xdr:spPr>
        <a:xfrm>
          <a:off x="15481300" y="13354814"/>
          <a:ext cx="8382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153164</xdr:rowOff>
    </xdr:from>
    <xdr:to>
      <xdr:col>81</xdr:col>
      <xdr:colOff>50800</xdr:colOff>
      <xdr:row>77</xdr:row>
      <xdr:rowOff>163905</xdr:rowOff>
    </xdr:to>
    <xdr:cxnSp macro="">
      <xdr:nvCxnSpPr>
        <xdr:cNvPr id="616" name="直線コネクタ 615"/>
        <xdr:cNvCxnSpPr/>
      </xdr:nvCxnSpPr>
      <xdr:spPr>
        <a:xfrm flipV="1">
          <a:off x="14592300" y="13354814"/>
          <a:ext cx="889000" cy="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163905</xdr:rowOff>
    </xdr:from>
    <xdr:to>
      <xdr:col>76</xdr:col>
      <xdr:colOff>114300</xdr:colOff>
      <xdr:row>78</xdr:row>
      <xdr:rowOff>18025</xdr:rowOff>
    </xdr:to>
    <xdr:cxnSp macro="">
      <xdr:nvCxnSpPr>
        <xdr:cNvPr id="619" name="直線コネクタ 618"/>
        <xdr:cNvCxnSpPr/>
      </xdr:nvCxnSpPr>
      <xdr:spPr>
        <a:xfrm flipV="1">
          <a:off x="13703300" y="13365555"/>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18025</xdr:rowOff>
    </xdr:from>
    <xdr:to>
      <xdr:col>71</xdr:col>
      <xdr:colOff>177800</xdr:colOff>
      <xdr:row>78</xdr:row>
      <xdr:rowOff>23918</xdr:rowOff>
    </xdr:to>
    <xdr:cxnSp macro="">
      <xdr:nvCxnSpPr>
        <xdr:cNvPr id="622" name="直線コネクタ 621"/>
        <xdr:cNvCxnSpPr/>
      </xdr:nvCxnSpPr>
      <xdr:spPr>
        <a:xfrm flipV="1">
          <a:off x="12814300" y="13391125"/>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111001</xdr:rowOff>
    </xdr:from>
    <xdr:to>
      <xdr:col>85</xdr:col>
      <xdr:colOff>177800</xdr:colOff>
      <xdr:row>78</xdr:row>
      <xdr:rowOff>41151</xdr:rowOff>
    </xdr:to>
    <xdr:sp macro="" textlink="">
      <xdr:nvSpPr>
        <xdr:cNvPr id="632" name="楕円 631"/>
        <xdr:cNvSpPr/>
      </xdr:nvSpPr>
      <xdr:spPr>
        <a:xfrm>
          <a:off x="16268700" y="133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25928</xdr:rowOff>
    </xdr:from>
    <xdr:ext cx="534377" cy="259045"/>
    <xdr:sp macro="" textlink="">
      <xdr:nvSpPr>
        <xdr:cNvPr id="633" name="公債費該当値テキスト"/>
        <xdr:cNvSpPr txBox="1"/>
      </xdr:nvSpPr>
      <xdr:spPr>
        <a:xfrm>
          <a:off x="16370300" y="1322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102364</xdr:rowOff>
    </xdr:from>
    <xdr:to>
      <xdr:col>81</xdr:col>
      <xdr:colOff>101600</xdr:colOff>
      <xdr:row>78</xdr:row>
      <xdr:rowOff>32514</xdr:rowOff>
    </xdr:to>
    <xdr:sp macro="" textlink="">
      <xdr:nvSpPr>
        <xdr:cNvPr id="634" name="楕円 633"/>
        <xdr:cNvSpPr/>
      </xdr:nvSpPr>
      <xdr:spPr>
        <a:xfrm>
          <a:off x="15430500" y="1330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23641</xdr:rowOff>
    </xdr:from>
    <xdr:ext cx="534377" cy="259045"/>
    <xdr:sp macro="" textlink="">
      <xdr:nvSpPr>
        <xdr:cNvPr id="635" name="テキスト ボックス 634"/>
        <xdr:cNvSpPr txBox="1"/>
      </xdr:nvSpPr>
      <xdr:spPr>
        <a:xfrm>
          <a:off x="15214111" y="133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113105</xdr:rowOff>
    </xdr:from>
    <xdr:to>
      <xdr:col>76</xdr:col>
      <xdr:colOff>165100</xdr:colOff>
      <xdr:row>78</xdr:row>
      <xdr:rowOff>43255</xdr:rowOff>
    </xdr:to>
    <xdr:sp macro="" textlink="">
      <xdr:nvSpPr>
        <xdr:cNvPr id="636" name="楕円 635"/>
        <xdr:cNvSpPr/>
      </xdr:nvSpPr>
      <xdr:spPr>
        <a:xfrm>
          <a:off x="14541500" y="133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34382</xdr:rowOff>
    </xdr:from>
    <xdr:ext cx="534377" cy="259045"/>
    <xdr:sp macro="" textlink="">
      <xdr:nvSpPr>
        <xdr:cNvPr id="637" name="テキスト ボックス 636"/>
        <xdr:cNvSpPr txBox="1"/>
      </xdr:nvSpPr>
      <xdr:spPr>
        <a:xfrm>
          <a:off x="14325111" y="1340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138675</xdr:rowOff>
    </xdr:from>
    <xdr:to>
      <xdr:col>72</xdr:col>
      <xdr:colOff>38100</xdr:colOff>
      <xdr:row>78</xdr:row>
      <xdr:rowOff>68825</xdr:rowOff>
    </xdr:to>
    <xdr:sp macro="" textlink="">
      <xdr:nvSpPr>
        <xdr:cNvPr id="638" name="楕円 637"/>
        <xdr:cNvSpPr/>
      </xdr:nvSpPr>
      <xdr:spPr>
        <a:xfrm>
          <a:off x="13652500" y="133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59952</xdr:rowOff>
    </xdr:from>
    <xdr:ext cx="534377" cy="259045"/>
    <xdr:sp macro="" textlink="">
      <xdr:nvSpPr>
        <xdr:cNvPr id="639" name="テキスト ボックス 638"/>
        <xdr:cNvSpPr txBox="1"/>
      </xdr:nvSpPr>
      <xdr:spPr>
        <a:xfrm>
          <a:off x="13436111" y="1343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144568</xdr:rowOff>
    </xdr:from>
    <xdr:to>
      <xdr:col>67</xdr:col>
      <xdr:colOff>101600</xdr:colOff>
      <xdr:row>78</xdr:row>
      <xdr:rowOff>74718</xdr:rowOff>
    </xdr:to>
    <xdr:sp macro="" textlink="">
      <xdr:nvSpPr>
        <xdr:cNvPr id="640" name="楕円 639"/>
        <xdr:cNvSpPr/>
      </xdr:nvSpPr>
      <xdr:spPr>
        <a:xfrm>
          <a:off x="12763500" y="133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65845</xdr:rowOff>
    </xdr:from>
    <xdr:ext cx="534377" cy="259045"/>
    <xdr:sp macro="" textlink="">
      <xdr:nvSpPr>
        <xdr:cNvPr id="641" name="テキスト ボックス 640"/>
        <xdr:cNvSpPr txBox="1"/>
      </xdr:nvSpPr>
      <xdr:spPr>
        <a:xfrm>
          <a:off x="12547111" y="134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69638</xdr:rowOff>
    </xdr:from>
    <xdr:to>
      <xdr:col>85</xdr:col>
      <xdr:colOff>127000</xdr:colOff>
      <xdr:row>98</xdr:row>
      <xdr:rowOff>123892</xdr:rowOff>
    </xdr:to>
    <xdr:cxnSp macro="">
      <xdr:nvCxnSpPr>
        <xdr:cNvPr id="670" name="直線コネクタ 669"/>
        <xdr:cNvCxnSpPr/>
      </xdr:nvCxnSpPr>
      <xdr:spPr>
        <a:xfrm>
          <a:off x="15481300" y="16871738"/>
          <a:ext cx="8382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69638</xdr:rowOff>
    </xdr:from>
    <xdr:to>
      <xdr:col>81</xdr:col>
      <xdr:colOff>50800</xdr:colOff>
      <xdr:row>98</xdr:row>
      <xdr:rowOff>125794</xdr:rowOff>
    </xdr:to>
    <xdr:cxnSp macro="">
      <xdr:nvCxnSpPr>
        <xdr:cNvPr id="673" name="直線コネクタ 672"/>
        <xdr:cNvCxnSpPr/>
      </xdr:nvCxnSpPr>
      <xdr:spPr>
        <a:xfrm flipV="1">
          <a:off x="14592300" y="16871738"/>
          <a:ext cx="889000" cy="5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119145</xdr:rowOff>
    </xdr:from>
    <xdr:to>
      <xdr:col>76</xdr:col>
      <xdr:colOff>114300</xdr:colOff>
      <xdr:row>98</xdr:row>
      <xdr:rowOff>125794</xdr:rowOff>
    </xdr:to>
    <xdr:cxnSp macro="">
      <xdr:nvCxnSpPr>
        <xdr:cNvPr id="676" name="直線コネクタ 675"/>
        <xdr:cNvCxnSpPr/>
      </xdr:nvCxnSpPr>
      <xdr:spPr>
        <a:xfrm>
          <a:off x="13703300" y="16921245"/>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119145</xdr:rowOff>
    </xdr:from>
    <xdr:to>
      <xdr:col>71</xdr:col>
      <xdr:colOff>177800</xdr:colOff>
      <xdr:row>98</xdr:row>
      <xdr:rowOff>149523</xdr:rowOff>
    </xdr:to>
    <xdr:cxnSp macro="">
      <xdr:nvCxnSpPr>
        <xdr:cNvPr id="679" name="直線コネクタ 678"/>
        <xdr:cNvCxnSpPr/>
      </xdr:nvCxnSpPr>
      <xdr:spPr>
        <a:xfrm flipV="1">
          <a:off x="12814300" y="16921245"/>
          <a:ext cx="889000" cy="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73092</xdr:rowOff>
    </xdr:from>
    <xdr:to>
      <xdr:col>85</xdr:col>
      <xdr:colOff>177800</xdr:colOff>
      <xdr:row>99</xdr:row>
      <xdr:rowOff>3242</xdr:rowOff>
    </xdr:to>
    <xdr:sp macro="" textlink="">
      <xdr:nvSpPr>
        <xdr:cNvPr id="689" name="楕円 688"/>
        <xdr:cNvSpPr/>
      </xdr:nvSpPr>
      <xdr:spPr>
        <a:xfrm>
          <a:off x="16268700" y="1687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159469</xdr:rowOff>
    </xdr:from>
    <xdr:ext cx="534377" cy="259045"/>
    <xdr:sp macro="" textlink="">
      <xdr:nvSpPr>
        <xdr:cNvPr id="690" name="積立金該当値テキスト"/>
        <xdr:cNvSpPr txBox="1"/>
      </xdr:nvSpPr>
      <xdr:spPr>
        <a:xfrm>
          <a:off x="16370300" y="1679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18838</xdr:rowOff>
    </xdr:from>
    <xdr:to>
      <xdr:col>81</xdr:col>
      <xdr:colOff>101600</xdr:colOff>
      <xdr:row>98</xdr:row>
      <xdr:rowOff>120438</xdr:rowOff>
    </xdr:to>
    <xdr:sp macro="" textlink="">
      <xdr:nvSpPr>
        <xdr:cNvPr id="691" name="楕円 690"/>
        <xdr:cNvSpPr/>
      </xdr:nvSpPr>
      <xdr:spPr>
        <a:xfrm>
          <a:off x="15430500" y="1682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111565</xdr:rowOff>
    </xdr:from>
    <xdr:ext cx="534377" cy="259045"/>
    <xdr:sp macro="" textlink="">
      <xdr:nvSpPr>
        <xdr:cNvPr id="692" name="テキスト ボックス 691"/>
        <xdr:cNvSpPr txBox="1"/>
      </xdr:nvSpPr>
      <xdr:spPr>
        <a:xfrm>
          <a:off x="15214111" y="1691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74994</xdr:rowOff>
    </xdr:from>
    <xdr:to>
      <xdr:col>76</xdr:col>
      <xdr:colOff>165100</xdr:colOff>
      <xdr:row>99</xdr:row>
      <xdr:rowOff>5144</xdr:rowOff>
    </xdr:to>
    <xdr:sp macro="" textlink="">
      <xdr:nvSpPr>
        <xdr:cNvPr id="693" name="楕円 692"/>
        <xdr:cNvSpPr/>
      </xdr:nvSpPr>
      <xdr:spPr>
        <a:xfrm>
          <a:off x="14541500" y="168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167721</xdr:rowOff>
    </xdr:from>
    <xdr:ext cx="534377" cy="259045"/>
    <xdr:sp macro="" textlink="">
      <xdr:nvSpPr>
        <xdr:cNvPr id="694" name="テキスト ボックス 693"/>
        <xdr:cNvSpPr txBox="1"/>
      </xdr:nvSpPr>
      <xdr:spPr>
        <a:xfrm>
          <a:off x="14325111" y="169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68345</xdr:rowOff>
    </xdr:from>
    <xdr:to>
      <xdr:col>72</xdr:col>
      <xdr:colOff>38100</xdr:colOff>
      <xdr:row>98</xdr:row>
      <xdr:rowOff>169945</xdr:rowOff>
    </xdr:to>
    <xdr:sp macro="" textlink="">
      <xdr:nvSpPr>
        <xdr:cNvPr id="695" name="楕円 694"/>
        <xdr:cNvSpPr/>
      </xdr:nvSpPr>
      <xdr:spPr>
        <a:xfrm>
          <a:off x="13652500" y="1687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161072</xdr:rowOff>
    </xdr:from>
    <xdr:ext cx="534377" cy="259045"/>
    <xdr:sp macro="" textlink="">
      <xdr:nvSpPr>
        <xdr:cNvPr id="696" name="テキスト ボックス 695"/>
        <xdr:cNvSpPr txBox="1"/>
      </xdr:nvSpPr>
      <xdr:spPr>
        <a:xfrm>
          <a:off x="13436111" y="1696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98723</xdr:rowOff>
    </xdr:from>
    <xdr:to>
      <xdr:col>67</xdr:col>
      <xdr:colOff>101600</xdr:colOff>
      <xdr:row>99</xdr:row>
      <xdr:rowOff>28873</xdr:rowOff>
    </xdr:to>
    <xdr:sp macro="" textlink="">
      <xdr:nvSpPr>
        <xdr:cNvPr id="697" name="楕円 696"/>
        <xdr:cNvSpPr/>
      </xdr:nvSpPr>
      <xdr:spPr>
        <a:xfrm>
          <a:off x="12763500" y="169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20000</xdr:rowOff>
    </xdr:from>
    <xdr:ext cx="534377" cy="259045"/>
    <xdr:sp macro="" textlink="">
      <xdr:nvSpPr>
        <xdr:cNvPr id="698" name="テキスト ボックス 697"/>
        <xdr:cNvSpPr txBox="1"/>
      </xdr:nvSpPr>
      <xdr:spPr>
        <a:xfrm>
          <a:off x="12547111" y="1699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122875</xdr:rowOff>
    </xdr:from>
    <xdr:to>
      <xdr:col>116</xdr:col>
      <xdr:colOff>63500</xdr:colOff>
      <xdr:row>38</xdr:row>
      <xdr:rowOff>139700</xdr:rowOff>
    </xdr:to>
    <xdr:cxnSp macro="">
      <xdr:nvCxnSpPr>
        <xdr:cNvPr id="725" name="直線コネクタ 724"/>
        <xdr:cNvCxnSpPr/>
      </xdr:nvCxnSpPr>
      <xdr:spPr>
        <a:xfrm>
          <a:off x="21323300" y="6637975"/>
          <a:ext cx="8382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122875</xdr:rowOff>
    </xdr:from>
    <xdr:to>
      <xdr:col>111</xdr:col>
      <xdr:colOff>177800</xdr:colOff>
      <xdr:row>38</xdr:row>
      <xdr:rowOff>139700</xdr:rowOff>
    </xdr:to>
    <xdr:cxnSp macro="">
      <xdr:nvCxnSpPr>
        <xdr:cNvPr id="728" name="直線コネクタ 727"/>
        <xdr:cNvCxnSpPr/>
      </xdr:nvCxnSpPr>
      <xdr:spPr>
        <a:xfrm flipV="1">
          <a:off x="20434300" y="6637975"/>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72075</xdr:rowOff>
    </xdr:from>
    <xdr:to>
      <xdr:col>112</xdr:col>
      <xdr:colOff>38100</xdr:colOff>
      <xdr:row>39</xdr:row>
      <xdr:rowOff>2225</xdr:rowOff>
    </xdr:to>
    <xdr:sp macro="" textlink="">
      <xdr:nvSpPr>
        <xdr:cNvPr id="746" name="楕円 745"/>
        <xdr:cNvSpPr/>
      </xdr:nvSpPr>
      <xdr:spPr>
        <a:xfrm>
          <a:off x="21272500" y="65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164802</xdr:rowOff>
    </xdr:from>
    <xdr:ext cx="378565" cy="259045"/>
    <xdr:sp macro="" textlink="">
      <xdr:nvSpPr>
        <xdr:cNvPr id="747" name="テキスト ボックス 746"/>
        <xdr:cNvSpPr txBox="1"/>
      </xdr:nvSpPr>
      <xdr:spPr>
        <a:xfrm>
          <a:off x="21134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35382</xdr:rowOff>
    </xdr:from>
    <xdr:to>
      <xdr:col>116</xdr:col>
      <xdr:colOff>63500</xdr:colOff>
      <xdr:row>59</xdr:row>
      <xdr:rowOff>40945</xdr:rowOff>
    </xdr:to>
    <xdr:cxnSp macro="">
      <xdr:nvCxnSpPr>
        <xdr:cNvPr id="782" name="直線コネクタ 781"/>
        <xdr:cNvCxnSpPr/>
      </xdr:nvCxnSpPr>
      <xdr:spPr>
        <a:xfrm flipV="1">
          <a:off x="21323300" y="10150932"/>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83312</xdr:rowOff>
    </xdr:from>
    <xdr:to>
      <xdr:col>111</xdr:col>
      <xdr:colOff>177800</xdr:colOff>
      <xdr:row>59</xdr:row>
      <xdr:rowOff>40945</xdr:rowOff>
    </xdr:to>
    <xdr:cxnSp macro="">
      <xdr:nvCxnSpPr>
        <xdr:cNvPr id="785" name="直線コネクタ 784"/>
        <xdr:cNvCxnSpPr/>
      </xdr:nvCxnSpPr>
      <xdr:spPr>
        <a:xfrm>
          <a:off x="20434300" y="10027412"/>
          <a:ext cx="889000" cy="1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83312</xdr:rowOff>
    </xdr:from>
    <xdr:to>
      <xdr:col>107</xdr:col>
      <xdr:colOff>50800</xdr:colOff>
      <xdr:row>59</xdr:row>
      <xdr:rowOff>10579</xdr:rowOff>
    </xdr:to>
    <xdr:cxnSp macro="">
      <xdr:nvCxnSpPr>
        <xdr:cNvPr id="788" name="直線コネクタ 787"/>
        <xdr:cNvCxnSpPr/>
      </xdr:nvCxnSpPr>
      <xdr:spPr>
        <a:xfrm flipV="1">
          <a:off x="19545300" y="10027412"/>
          <a:ext cx="889000" cy="9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81635</xdr:rowOff>
    </xdr:from>
    <xdr:to>
      <xdr:col>102</xdr:col>
      <xdr:colOff>114300</xdr:colOff>
      <xdr:row>59</xdr:row>
      <xdr:rowOff>10579</xdr:rowOff>
    </xdr:to>
    <xdr:cxnSp macro="">
      <xdr:nvCxnSpPr>
        <xdr:cNvPr id="791" name="直線コネクタ 790"/>
        <xdr:cNvCxnSpPr/>
      </xdr:nvCxnSpPr>
      <xdr:spPr>
        <a:xfrm>
          <a:off x="18656300" y="10025735"/>
          <a:ext cx="889000" cy="10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156032</xdr:rowOff>
    </xdr:from>
    <xdr:to>
      <xdr:col>116</xdr:col>
      <xdr:colOff>114300</xdr:colOff>
      <xdr:row>59</xdr:row>
      <xdr:rowOff>86182</xdr:rowOff>
    </xdr:to>
    <xdr:sp macro="" textlink="">
      <xdr:nvSpPr>
        <xdr:cNvPr id="801" name="楕円 800"/>
        <xdr:cNvSpPr/>
      </xdr:nvSpPr>
      <xdr:spPr>
        <a:xfrm>
          <a:off x="22110700" y="1010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70959</xdr:rowOff>
    </xdr:from>
    <xdr:ext cx="378565" cy="259045"/>
    <xdr:sp macro="" textlink="">
      <xdr:nvSpPr>
        <xdr:cNvPr id="802" name="貸付金該当値テキスト"/>
        <xdr:cNvSpPr txBox="1"/>
      </xdr:nvSpPr>
      <xdr:spPr>
        <a:xfrm>
          <a:off x="22212300" y="1001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161595</xdr:rowOff>
    </xdr:from>
    <xdr:to>
      <xdr:col>112</xdr:col>
      <xdr:colOff>38100</xdr:colOff>
      <xdr:row>59</xdr:row>
      <xdr:rowOff>91745</xdr:rowOff>
    </xdr:to>
    <xdr:sp macro="" textlink="">
      <xdr:nvSpPr>
        <xdr:cNvPr id="803" name="楕円 802"/>
        <xdr:cNvSpPr/>
      </xdr:nvSpPr>
      <xdr:spPr>
        <a:xfrm>
          <a:off x="21272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82872</xdr:rowOff>
    </xdr:from>
    <xdr:ext cx="313932" cy="259045"/>
    <xdr:sp macro="" textlink="">
      <xdr:nvSpPr>
        <xdr:cNvPr id="804" name="テキスト ボックス 803"/>
        <xdr:cNvSpPr txBox="1"/>
      </xdr:nvSpPr>
      <xdr:spPr>
        <a:xfrm>
          <a:off x="21166333" y="10198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32512</xdr:rowOff>
    </xdr:from>
    <xdr:to>
      <xdr:col>107</xdr:col>
      <xdr:colOff>101600</xdr:colOff>
      <xdr:row>58</xdr:row>
      <xdr:rowOff>134112</xdr:rowOff>
    </xdr:to>
    <xdr:sp macro="" textlink="">
      <xdr:nvSpPr>
        <xdr:cNvPr id="805" name="楕円 804"/>
        <xdr:cNvSpPr/>
      </xdr:nvSpPr>
      <xdr:spPr>
        <a:xfrm>
          <a:off x="20383500" y="997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150639</xdr:rowOff>
    </xdr:from>
    <xdr:ext cx="469744" cy="259045"/>
    <xdr:sp macro="" textlink="">
      <xdr:nvSpPr>
        <xdr:cNvPr id="806" name="テキスト ボックス 805"/>
        <xdr:cNvSpPr txBox="1"/>
      </xdr:nvSpPr>
      <xdr:spPr>
        <a:xfrm>
          <a:off x="20199428" y="975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131229</xdr:rowOff>
    </xdr:from>
    <xdr:to>
      <xdr:col>102</xdr:col>
      <xdr:colOff>165100</xdr:colOff>
      <xdr:row>59</xdr:row>
      <xdr:rowOff>61379</xdr:rowOff>
    </xdr:to>
    <xdr:sp macro="" textlink="">
      <xdr:nvSpPr>
        <xdr:cNvPr id="807" name="楕円 806"/>
        <xdr:cNvSpPr/>
      </xdr:nvSpPr>
      <xdr:spPr>
        <a:xfrm>
          <a:off x="19494500" y="100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52506</xdr:rowOff>
    </xdr:from>
    <xdr:ext cx="378565" cy="259045"/>
    <xdr:sp macro="" textlink="">
      <xdr:nvSpPr>
        <xdr:cNvPr id="808" name="テキスト ボックス 807"/>
        <xdr:cNvSpPr txBox="1"/>
      </xdr:nvSpPr>
      <xdr:spPr>
        <a:xfrm>
          <a:off x="19356017" y="10168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30835</xdr:rowOff>
    </xdr:from>
    <xdr:to>
      <xdr:col>98</xdr:col>
      <xdr:colOff>38100</xdr:colOff>
      <xdr:row>58</xdr:row>
      <xdr:rowOff>132435</xdr:rowOff>
    </xdr:to>
    <xdr:sp macro="" textlink="">
      <xdr:nvSpPr>
        <xdr:cNvPr id="809" name="楕円 808"/>
        <xdr:cNvSpPr/>
      </xdr:nvSpPr>
      <xdr:spPr>
        <a:xfrm>
          <a:off x="18605500" y="99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148962</xdr:rowOff>
    </xdr:from>
    <xdr:ext cx="469744" cy="259045"/>
    <xdr:sp macro="" textlink="">
      <xdr:nvSpPr>
        <xdr:cNvPr id="810" name="テキスト ボックス 809"/>
        <xdr:cNvSpPr txBox="1"/>
      </xdr:nvSpPr>
      <xdr:spPr>
        <a:xfrm>
          <a:off x="18421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64433</xdr:rowOff>
    </xdr:from>
    <xdr:to>
      <xdr:col>116</xdr:col>
      <xdr:colOff>63500</xdr:colOff>
      <xdr:row>73</xdr:row>
      <xdr:rowOff>148958</xdr:rowOff>
    </xdr:to>
    <xdr:cxnSp macro="">
      <xdr:nvCxnSpPr>
        <xdr:cNvPr id="839" name="直線コネクタ 838"/>
        <xdr:cNvCxnSpPr/>
      </xdr:nvCxnSpPr>
      <xdr:spPr>
        <a:xfrm flipV="1">
          <a:off x="21323300" y="12580283"/>
          <a:ext cx="838200" cy="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148958</xdr:rowOff>
    </xdr:from>
    <xdr:to>
      <xdr:col>111</xdr:col>
      <xdr:colOff>177800</xdr:colOff>
      <xdr:row>73</xdr:row>
      <xdr:rowOff>167056</xdr:rowOff>
    </xdr:to>
    <xdr:cxnSp macro="">
      <xdr:nvCxnSpPr>
        <xdr:cNvPr id="842" name="直線コネクタ 841"/>
        <xdr:cNvCxnSpPr/>
      </xdr:nvCxnSpPr>
      <xdr:spPr>
        <a:xfrm flipV="1">
          <a:off x="20434300" y="1266480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167056</xdr:rowOff>
    </xdr:from>
    <xdr:to>
      <xdr:col>107</xdr:col>
      <xdr:colOff>50800</xdr:colOff>
      <xdr:row>74</xdr:row>
      <xdr:rowOff>53442</xdr:rowOff>
    </xdr:to>
    <xdr:cxnSp macro="">
      <xdr:nvCxnSpPr>
        <xdr:cNvPr id="845" name="直線コネクタ 844"/>
        <xdr:cNvCxnSpPr/>
      </xdr:nvCxnSpPr>
      <xdr:spPr>
        <a:xfrm flipV="1">
          <a:off x="19545300" y="12682906"/>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53442</xdr:rowOff>
    </xdr:from>
    <xdr:to>
      <xdr:col>102</xdr:col>
      <xdr:colOff>114300</xdr:colOff>
      <xdr:row>74</xdr:row>
      <xdr:rowOff>94056</xdr:rowOff>
    </xdr:to>
    <xdr:cxnSp macro="">
      <xdr:nvCxnSpPr>
        <xdr:cNvPr id="848" name="直線コネクタ 847"/>
        <xdr:cNvCxnSpPr/>
      </xdr:nvCxnSpPr>
      <xdr:spPr>
        <a:xfrm flipV="1">
          <a:off x="18656300" y="12740742"/>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13633</xdr:rowOff>
    </xdr:from>
    <xdr:to>
      <xdr:col>116</xdr:col>
      <xdr:colOff>114300</xdr:colOff>
      <xdr:row>73</xdr:row>
      <xdr:rowOff>115233</xdr:rowOff>
    </xdr:to>
    <xdr:sp macro="" textlink="">
      <xdr:nvSpPr>
        <xdr:cNvPr id="858" name="楕円 857"/>
        <xdr:cNvSpPr/>
      </xdr:nvSpPr>
      <xdr:spPr>
        <a:xfrm>
          <a:off x="22110700" y="1252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163510</xdr:rowOff>
    </xdr:from>
    <xdr:ext cx="534377" cy="259045"/>
    <xdr:sp macro="" textlink="">
      <xdr:nvSpPr>
        <xdr:cNvPr id="859" name="繰出金該当値テキスト"/>
        <xdr:cNvSpPr txBox="1"/>
      </xdr:nvSpPr>
      <xdr:spPr>
        <a:xfrm>
          <a:off x="22212300" y="125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98158</xdr:rowOff>
    </xdr:from>
    <xdr:to>
      <xdr:col>112</xdr:col>
      <xdr:colOff>38100</xdr:colOff>
      <xdr:row>74</xdr:row>
      <xdr:rowOff>28308</xdr:rowOff>
    </xdr:to>
    <xdr:sp macro="" textlink="">
      <xdr:nvSpPr>
        <xdr:cNvPr id="860" name="楕円 859"/>
        <xdr:cNvSpPr/>
      </xdr:nvSpPr>
      <xdr:spPr>
        <a:xfrm>
          <a:off x="21272500" y="126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19435</xdr:rowOff>
    </xdr:from>
    <xdr:ext cx="534377" cy="259045"/>
    <xdr:sp macro="" textlink="">
      <xdr:nvSpPr>
        <xdr:cNvPr id="861" name="テキスト ボックス 860"/>
        <xdr:cNvSpPr txBox="1"/>
      </xdr:nvSpPr>
      <xdr:spPr>
        <a:xfrm>
          <a:off x="21056111" y="127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116256</xdr:rowOff>
    </xdr:from>
    <xdr:to>
      <xdr:col>107</xdr:col>
      <xdr:colOff>101600</xdr:colOff>
      <xdr:row>74</xdr:row>
      <xdr:rowOff>46406</xdr:rowOff>
    </xdr:to>
    <xdr:sp macro="" textlink="">
      <xdr:nvSpPr>
        <xdr:cNvPr id="862" name="楕円 861"/>
        <xdr:cNvSpPr/>
      </xdr:nvSpPr>
      <xdr:spPr>
        <a:xfrm>
          <a:off x="20383500" y="126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37533</xdr:rowOff>
    </xdr:from>
    <xdr:ext cx="534377" cy="259045"/>
    <xdr:sp macro="" textlink="">
      <xdr:nvSpPr>
        <xdr:cNvPr id="863" name="テキスト ボックス 862"/>
        <xdr:cNvSpPr txBox="1"/>
      </xdr:nvSpPr>
      <xdr:spPr>
        <a:xfrm>
          <a:off x="20167111" y="127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2642</xdr:rowOff>
    </xdr:from>
    <xdr:to>
      <xdr:col>102</xdr:col>
      <xdr:colOff>165100</xdr:colOff>
      <xdr:row>74</xdr:row>
      <xdr:rowOff>104242</xdr:rowOff>
    </xdr:to>
    <xdr:sp macro="" textlink="">
      <xdr:nvSpPr>
        <xdr:cNvPr id="864" name="楕円 863"/>
        <xdr:cNvSpPr/>
      </xdr:nvSpPr>
      <xdr:spPr>
        <a:xfrm>
          <a:off x="19494500" y="126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95369</xdr:rowOff>
    </xdr:from>
    <xdr:ext cx="534377" cy="259045"/>
    <xdr:sp macro="" textlink="">
      <xdr:nvSpPr>
        <xdr:cNvPr id="865" name="テキスト ボックス 864"/>
        <xdr:cNvSpPr txBox="1"/>
      </xdr:nvSpPr>
      <xdr:spPr>
        <a:xfrm>
          <a:off x="19278111" y="127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43256</xdr:rowOff>
    </xdr:from>
    <xdr:to>
      <xdr:col>98</xdr:col>
      <xdr:colOff>38100</xdr:colOff>
      <xdr:row>74</xdr:row>
      <xdr:rowOff>144856</xdr:rowOff>
    </xdr:to>
    <xdr:sp macro="" textlink="">
      <xdr:nvSpPr>
        <xdr:cNvPr id="866" name="楕円 865"/>
        <xdr:cNvSpPr/>
      </xdr:nvSpPr>
      <xdr:spPr>
        <a:xfrm>
          <a:off x="18605500" y="1273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135983</xdr:rowOff>
    </xdr:from>
    <xdr:ext cx="534377" cy="259045"/>
    <xdr:sp macro="" textlink="">
      <xdr:nvSpPr>
        <xdr:cNvPr id="867" name="テキスト ボックス 866"/>
        <xdr:cNvSpPr txBox="1"/>
      </xdr:nvSpPr>
      <xdr:spPr>
        <a:xfrm>
          <a:off x="18389111" y="1282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人件費は、期末手当・勤勉手当の増、会計年度任用職員給与費の増等により</a:t>
          </a:r>
          <a:r>
            <a:rPr kumimoji="1" lang="en-US" altLang="ja-JP" sz="1300">
              <a:latin typeface="ＭＳ Ｐゴシック" panose="020B0600070205080204" pitchFamily="50" charset="-128"/>
              <a:ea typeface="ＭＳ Ｐゴシック" panose="020B0600070205080204" pitchFamily="50" charset="-128"/>
            </a:rPr>
            <a:t>4,995</a:t>
          </a:r>
          <a:r>
            <a:rPr kumimoji="1" lang="ja-JP" altLang="en-US" sz="1300">
              <a:latin typeface="ＭＳ Ｐゴシック" panose="020B0600070205080204" pitchFamily="50" charset="-128"/>
              <a:ea typeface="ＭＳ Ｐゴシック" panose="020B0600070205080204" pitchFamily="50" charset="-128"/>
            </a:rPr>
            <a:t>千円増加し、住民一人当たり</a:t>
          </a:r>
          <a:r>
            <a:rPr kumimoji="1" lang="en-US" altLang="ja-JP" sz="1300">
              <a:latin typeface="ＭＳ Ｐゴシック" panose="020B0600070205080204" pitchFamily="50" charset="-128"/>
              <a:ea typeface="ＭＳ Ｐゴシック" panose="020B0600070205080204" pitchFamily="50" charset="-128"/>
            </a:rPr>
            <a:t>91,952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円となっており類似団体と比較すると低い状況であるが年々上昇傾向である。物件費は、森林整備事業委託料の減等により</a:t>
          </a:r>
          <a:r>
            <a:rPr kumimoji="1" lang="en-US" altLang="ja-JP" sz="1300">
              <a:latin typeface="ＭＳ Ｐゴシック" panose="020B0600070205080204" pitchFamily="50" charset="-128"/>
              <a:ea typeface="ＭＳ Ｐゴシック" panose="020B0600070205080204" pitchFamily="50" charset="-128"/>
            </a:rPr>
            <a:t>3,917</a:t>
          </a:r>
          <a:r>
            <a:rPr kumimoji="1" lang="ja-JP" altLang="en-US" sz="1300">
              <a:latin typeface="ＭＳ Ｐゴシック" panose="020B0600070205080204" pitchFamily="50" charset="-128"/>
              <a:ea typeface="ＭＳ Ｐゴシック" panose="020B0600070205080204" pitchFamily="50" charset="-128"/>
            </a:rPr>
            <a:t>円と大きく減少した。補助費等は物価高騰対応重点支援地方創生臨時交付金推奨事業分の増により</a:t>
          </a:r>
          <a:r>
            <a:rPr kumimoji="1" lang="en-US" altLang="ja-JP" sz="1300">
              <a:latin typeface="ＭＳ Ｐゴシック" panose="020B0600070205080204" pitchFamily="50" charset="-128"/>
              <a:ea typeface="ＭＳ Ｐゴシック" panose="020B0600070205080204" pitchFamily="50" charset="-128"/>
            </a:rPr>
            <a:t>16,904</a:t>
          </a:r>
          <a:r>
            <a:rPr kumimoji="1" lang="ja-JP" altLang="en-US" sz="1300">
              <a:latin typeface="ＭＳ Ｐゴシック" panose="020B0600070205080204" pitchFamily="50" charset="-128"/>
              <a:ea typeface="ＭＳ Ｐゴシック" panose="020B0600070205080204" pitchFamily="50" charset="-128"/>
            </a:rPr>
            <a:t>円増となった。公債費は、元利償還金の減により</a:t>
          </a:r>
          <a:r>
            <a:rPr kumimoji="1" lang="en-US" altLang="ja-JP" sz="1300">
              <a:latin typeface="ＭＳ Ｐゴシック" panose="020B0600070205080204" pitchFamily="50" charset="-128"/>
              <a:ea typeface="ＭＳ Ｐゴシック" panose="020B0600070205080204" pitchFamily="50" charset="-128"/>
            </a:rPr>
            <a:t>1,889</a:t>
          </a:r>
          <a:r>
            <a:rPr kumimoji="1" lang="ja-JP" altLang="en-US" sz="1300">
              <a:latin typeface="ＭＳ Ｐゴシック" panose="020B0600070205080204" pitchFamily="50" charset="-128"/>
              <a:ea typeface="ＭＳ Ｐゴシック" panose="020B0600070205080204" pitchFamily="50" charset="-128"/>
            </a:rPr>
            <a:t>円減少した。貸付金は、越生の宝文化遺産磨き上げ事業の皆増により</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千円増加した。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物件費、扶助費等で当町の住民一人当たりのコストは類似団体のコストを下回っている。これは、当町の歳出総額が類似団体よりも少ないためである・引き続き、歳入の確保を行うとともに、限られた予算の中で住民福祉サービスの向上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10,757
10,552
40.39
5,305,674
4,946,682
335,795
3,430,435
2,659,806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65977</xdr:rowOff>
    </xdr:from>
    <xdr:to>
      <xdr:col>24</xdr:col>
      <xdr:colOff>63500</xdr:colOff>
      <xdr:row>36</xdr:row>
      <xdr:rowOff>125032</xdr:rowOff>
    </xdr:to>
    <xdr:cxnSp macro="">
      <xdr:nvCxnSpPr>
        <xdr:cNvPr id="61" name="直線コネクタ 60"/>
        <xdr:cNvCxnSpPr/>
      </xdr:nvCxnSpPr>
      <xdr:spPr>
        <a:xfrm flipV="1">
          <a:off x="3797300" y="6238177"/>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111697</xdr:rowOff>
    </xdr:from>
    <xdr:to>
      <xdr:col>19</xdr:col>
      <xdr:colOff>177800</xdr:colOff>
      <xdr:row>36</xdr:row>
      <xdr:rowOff>125032</xdr:rowOff>
    </xdr:to>
    <xdr:cxnSp macro="">
      <xdr:nvCxnSpPr>
        <xdr:cNvPr id="64" name="直線コネクタ 63"/>
        <xdr:cNvCxnSpPr/>
      </xdr:nvCxnSpPr>
      <xdr:spPr>
        <a:xfrm>
          <a:off x="2908300" y="628389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111697</xdr:rowOff>
    </xdr:from>
    <xdr:to>
      <xdr:col>15</xdr:col>
      <xdr:colOff>50800</xdr:colOff>
      <xdr:row>37</xdr:row>
      <xdr:rowOff>10922</xdr:rowOff>
    </xdr:to>
    <xdr:cxnSp macro="">
      <xdr:nvCxnSpPr>
        <xdr:cNvPr id="67" name="直線コネクタ 66"/>
        <xdr:cNvCxnSpPr/>
      </xdr:nvCxnSpPr>
      <xdr:spPr>
        <a:xfrm flipV="1">
          <a:off x="2019300" y="6283897"/>
          <a:ext cx="889000" cy="7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10922</xdr:rowOff>
    </xdr:from>
    <xdr:to>
      <xdr:col>10</xdr:col>
      <xdr:colOff>114300</xdr:colOff>
      <xdr:row>37</xdr:row>
      <xdr:rowOff>83122</xdr:rowOff>
    </xdr:to>
    <xdr:cxnSp macro="">
      <xdr:nvCxnSpPr>
        <xdr:cNvPr id="70" name="直線コネクタ 69"/>
        <xdr:cNvCxnSpPr/>
      </xdr:nvCxnSpPr>
      <xdr:spPr>
        <a:xfrm flipV="1">
          <a:off x="1130300" y="6354572"/>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15177</xdr:rowOff>
    </xdr:from>
    <xdr:to>
      <xdr:col>24</xdr:col>
      <xdr:colOff>114300</xdr:colOff>
      <xdr:row>36</xdr:row>
      <xdr:rowOff>116777</xdr:rowOff>
    </xdr:to>
    <xdr:sp macro="" textlink="">
      <xdr:nvSpPr>
        <xdr:cNvPr id="80" name="楕円 79"/>
        <xdr:cNvSpPr/>
      </xdr:nvSpPr>
      <xdr:spPr>
        <a:xfrm>
          <a:off x="4584700" y="61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165054</xdr:rowOff>
    </xdr:from>
    <xdr:ext cx="469744" cy="259045"/>
    <xdr:sp macro="" textlink="">
      <xdr:nvSpPr>
        <xdr:cNvPr id="81" name="議会費該当値テキスト"/>
        <xdr:cNvSpPr txBox="1"/>
      </xdr:nvSpPr>
      <xdr:spPr>
        <a:xfrm>
          <a:off x="4686300" y="616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74232</xdr:rowOff>
    </xdr:from>
    <xdr:to>
      <xdr:col>20</xdr:col>
      <xdr:colOff>38100</xdr:colOff>
      <xdr:row>37</xdr:row>
      <xdr:rowOff>4382</xdr:rowOff>
    </xdr:to>
    <xdr:sp macro="" textlink="">
      <xdr:nvSpPr>
        <xdr:cNvPr id="82" name="楕円 81"/>
        <xdr:cNvSpPr/>
      </xdr:nvSpPr>
      <xdr:spPr>
        <a:xfrm>
          <a:off x="3746500" y="62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166959</xdr:rowOff>
    </xdr:from>
    <xdr:ext cx="469744" cy="259045"/>
    <xdr:sp macro="" textlink="">
      <xdr:nvSpPr>
        <xdr:cNvPr id="83" name="テキスト ボックス 82"/>
        <xdr:cNvSpPr txBox="1"/>
      </xdr:nvSpPr>
      <xdr:spPr>
        <a:xfrm>
          <a:off x="3562428" y="633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60897</xdr:rowOff>
    </xdr:from>
    <xdr:to>
      <xdr:col>15</xdr:col>
      <xdr:colOff>101600</xdr:colOff>
      <xdr:row>36</xdr:row>
      <xdr:rowOff>162497</xdr:rowOff>
    </xdr:to>
    <xdr:sp macro="" textlink="">
      <xdr:nvSpPr>
        <xdr:cNvPr id="84" name="楕円 83"/>
        <xdr:cNvSpPr/>
      </xdr:nvSpPr>
      <xdr:spPr>
        <a:xfrm>
          <a:off x="2857500" y="623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153624</xdr:rowOff>
    </xdr:from>
    <xdr:ext cx="469744" cy="259045"/>
    <xdr:sp macro="" textlink="">
      <xdr:nvSpPr>
        <xdr:cNvPr id="85" name="テキスト ボックス 84"/>
        <xdr:cNvSpPr txBox="1"/>
      </xdr:nvSpPr>
      <xdr:spPr>
        <a:xfrm>
          <a:off x="2673428" y="632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131572</xdr:rowOff>
    </xdr:from>
    <xdr:to>
      <xdr:col>10</xdr:col>
      <xdr:colOff>165100</xdr:colOff>
      <xdr:row>37</xdr:row>
      <xdr:rowOff>61722</xdr:rowOff>
    </xdr:to>
    <xdr:sp macro="" textlink="">
      <xdr:nvSpPr>
        <xdr:cNvPr id="86" name="楕円 85"/>
        <xdr:cNvSpPr/>
      </xdr:nvSpPr>
      <xdr:spPr>
        <a:xfrm>
          <a:off x="1968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52849</xdr:rowOff>
    </xdr:from>
    <xdr:ext cx="469744" cy="259045"/>
    <xdr:sp macro="" textlink="">
      <xdr:nvSpPr>
        <xdr:cNvPr id="87" name="テキスト ボックス 86"/>
        <xdr:cNvSpPr txBox="1"/>
      </xdr:nvSpPr>
      <xdr:spPr>
        <a:xfrm>
          <a:off x="1784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32322</xdr:rowOff>
    </xdr:from>
    <xdr:to>
      <xdr:col>6</xdr:col>
      <xdr:colOff>38100</xdr:colOff>
      <xdr:row>37</xdr:row>
      <xdr:rowOff>133922</xdr:rowOff>
    </xdr:to>
    <xdr:sp macro="" textlink="">
      <xdr:nvSpPr>
        <xdr:cNvPr id="88" name="楕円 87"/>
        <xdr:cNvSpPr/>
      </xdr:nvSpPr>
      <xdr:spPr>
        <a:xfrm>
          <a:off x="1079500" y="637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125048</xdr:rowOff>
    </xdr:from>
    <xdr:ext cx="469744" cy="259045"/>
    <xdr:sp macro="" textlink="">
      <xdr:nvSpPr>
        <xdr:cNvPr id="89" name="テキスト ボックス 88"/>
        <xdr:cNvSpPr txBox="1"/>
      </xdr:nvSpPr>
      <xdr:spPr>
        <a:xfrm>
          <a:off x="895428" y="64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56435</xdr:rowOff>
    </xdr:from>
    <xdr:to>
      <xdr:col>24</xdr:col>
      <xdr:colOff>63500</xdr:colOff>
      <xdr:row>58</xdr:row>
      <xdr:rowOff>78094</xdr:rowOff>
    </xdr:to>
    <xdr:cxnSp macro="">
      <xdr:nvCxnSpPr>
        <xdr:cNvPr id="118" name="直線コネクタ 117"/>
        <xdr:cNvCxnSpPr/>
      </xdr:nvCxnSpPr>
      <xdr:spPr>
        <a:xfrm flipV="1">
          <a:off x="3797300" y="10000535"/>
          <a:ext cx="8382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74199</xdr:rowOff>
    </xdr:from>
    <xdr:to>
      <xdr:col>19</xdr:col>
      <xdr:colOff>177800</xdr:colOff>
      <xdr:row>58</xdr:row>
      <xdr:rowOff>78094</xdr:rowOff>
    </xdr:to>
    <xdr:cxnSp macro="">
      <xdr:nvCxnSpPr>
        <xdr:cNvPr id="121" name="直線コネクタ 120"/>
        <xdr:cNvCxnSpPr/>
      </xdr:nvCxnSpPr>
      <xdr:spPr>
        <a:xfrm>
          <a:off x="2908300" y="10018299"/>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74199</xdr:rowOff>
    </xdr:from>
    <xdr:to>
      <xdr:col>15</xdr:col>
      <xdr:colOff>50800</xdr:colOff>
      <xdr:row>58</xdr:row>
      <xdr:rowOff>101686</xdr:rowOff>
    </xdr:to>
    <xdr:cxnSp macro="">
      <xdr:nvCxnSpPr>
        <xdr:cNvPr id="124" name="直線コネクタ 123"/>
        <xdr:cNvCxnSpPr/>
      </xdr:nvCxnSpPr>
      <xdr:spPr>
        <a:xfrm flipV="1">
          <a:off x="2019300" y="10018299"/>
          <a:ext cx="88900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41122</xdr:rowOff>
    </xdr:from>
    <xdr:to>
      <xdr:col>10</xdr:col>
      <xdr:colOff>114300</xdr:colOff>
      <xdr:row>58</xdr:row>
      <xdr:rowOff>101686</xdr:rowOff>
    </xdr:to>
    <xdr:cxnSp macro="">
      <xdr:nvCxnSpPr>
        <xdr:cNvPr id="127" name="直線コネクタ 126"/>
        <xdr:cNvCxnSpPr/>
      </xdr:nvCxnSpPr>
      <xdr:spPr>
        <a:xfrm>
          <a:off x="1130300" y="9813772"/>
          <a:ext cx="889000" cy="23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5635</xdr:rowOff>
    </xdr:from>
    <xdr:to>
      <xdr:col>24</xdr:col>
      <xdr:colOff>114300</xdr:colOff>
      <xdr:row>58</xdr:row>
      <xdr:rowOff>107235</xdr:rowOff>
    </xdr:to>
    <xdr:sp macro="" textlink="">
      <xdr:nvSpPr>
        <xdr:cNvPr id="137" name="楕円 136"/>
        <xdr:cNvSpPr/>
      </xdr:nvSpPr>
      <xdr:spPr>
        <a:xfrm>
          <a:off x="4584700" y="994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92012</xdr:rowOff>
    </xdr:from>
    <xdr:ext cx="534377" cy="259045"/>
    <xdr:sp macro="" textlink="">
      <xdr:nvSpPr>
        <xdr:cNvPr id="138" name="総務費該当値テキスト"/>
        <xdr:cNvSpPr txBox="1"/>
      </xdr:nvSpPr>
      <xdr:spPr>
        <a:xfrm>
          <a:off x="4686300" y="986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27294</xdr:rowOff>
    </xdr:from>
    <xdr:to>
      <xdr:col>20</xdr:col>
      <xdr:colOff>38100</xdr:colOff>
      <xdr:row>58</xdr:row>
      <xdr:rowOff>128894</xdr:rowOff>
    </xdr:to>
    <xdr:sp macro="" textlink="">
      <xdr:nvSpPr>
        <xdr:cNvPr id="139" name="楕円 138"/>
        <xdr:cNvSpPr/>
      </xdr:nvSpPr>
      <xdr:spPr>
        <a:xfrm>
          <a:off x="3746500" y="997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120021</xdr:rowOff>
    </xdr:from>
    <xdr:ext cx="534377" cy="259045"/>
    <xdr:sp macro="" textlink="">
      <xdr:nvSpPr>
        <xdr:cNvPr id="140" name="テキスト ボックス 139"/>
        <xdr:cNvSpPr txBox="1"/>
      </xdr:nvSpPr>
      <xdr:spPr>
        <a:xfrm>
          <a:off x="3530111" y="1006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23399</xdr:rowOff>
    </xdr:from>
    <xdr:to>
      <xdr:col>15</xdr:col>
      <xdr:colOff>101600</xdr:colOff>
      <xdr:row>58</xdr:row>
      <xdr:rowOff>124999</xdr:rowOff>
    </xdr:to>
    <xdr:sp macro="" textlink="">
      <xdr:nvSpPr>
        <xdr:cNvPr id="141" name="楕円 140"/>
        <xdr:cNvSpPr/>
      </xdr:nvSpPr>
      <xdr:spPr>
        <a:xfrm>
          <a:off x="2857500" y="996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116126</xdr:rowOff>
    </xdr:from>
    <xdr:ext cx="534377" cy="259045"/>
    <xdr:sp macro="" textlink="">
      <xdr:nvSpPr>
        <xdr:cNvPr id="142" name="テキスト ボックス 141"/>
        <xdr:cNvSpPr txBox="1"/>
      </xdr:nvSpPr>
      <xdr:spPr>
        <a:xfrm>
          <a:off x="2641111" y="100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50886</xdr:rowOff>
    </xdr:from>
    <xdr:to>
      <xdr:col>10</xdr:col>
      <xdr:colOff>165100</xdr:colOff>
      <xdr:row>58</xdr:row>
      <xdr:rowOff>152486</xdr:rowOff>
    </xdr:to>
    <xdr:sp macro="" textlink="">
      <xdr:nvSpPr>
        <xdr:cNvPr id="143" name="楕円 142"/>
        <xdr:cNvSpPr/>
      </xdr:nvSpPr>
      <xdr:spPr>
        <a:xfrm>
          <a:off x="1968500" y="999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143613</xdr:rowOff>
    </xdr:from>
    <xdr:ext cx="534377" cy="259045"/>
    <xdr:sp macro="" textlink="">
      <xdr:nvSpPr>
        <xdr:cNvPr id="144" name="テキスト ボックス 143"/>
        <xdr:cNvSpPr txBox="1"/>
      </xdr:nvSpPr>
      <xdr:spPr>
        <a:xfrm>
          <a:off x="1752111" y="1008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161772</xdr:rowOff>
    </xdr:from>
    <xdr:to>
      <xdr:col>6</xdr:col>
      <xdr:colOff>38100</xdr:colOff>
      <xdr:row>57</xdr:row>
      <xdr:rowOff>91922</xdr:rowOff>
    </xdr:to>
    <xdr:sp macro="" textlink="">
      <xdr:nvSpPr>
        <xdr:cNvPr id="145" name="楕円 144"/>
        <xdr:cNvSpPr/>
      </xdr:nvSpPr>
      <xdr:spPr>
        <a:xfrm>
          <a:off x="1079500" y="97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83049</xdr:rowOff>
    </xdr:from>
    <xdr:ext cx="599010" cy="259045"/>
    <xdr:sp macro="" textlink="">
      <xdr:nvSpPr>
        <xdr:cNvPr id="146" name="テキスト ボックス 145"/>
        <xdr:cNvSpPr txBox="1"/>
      </xdr:nvSpPr>
      <xdr:spPr>
        <a:xfrm>
          <a:off x="830795" y="985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34334</xdr:rowOff>
    </xdr:from>
    <xdr:to>
      <xdr:col>24</xdr:col>
      <xdr:colOff>63500</xdr:colOff>
      <xdr:row>77</xdr:row>
      <xdr:rowOff>88508</xdr:rowOff>
    </xdr:to>
    <xdr:cxnSp macro="">
      <xdr:nvCxnSpPr>
        <xdr:cNvPr id="174" name="直線コネクタ 173"/>
        <xdr:cNvCxnSpPr/>
      </xdr:nvCxnSpPr>
      <xdr:spPr>
        <a:xfrm flipV="1">
          <a:off x="3797300" y="13235984"/>
          <a:ext cx="838200" cy="5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88508</xdr:rowOff>
    </xdr:from>
    <xdr:to>
      <xdr:col>19</xdr:col>
      <xdr:colOff>177800</xdr:colOff>
      <xdr:row>77</xdr:row>
      <xdr:rowOff>132832</xdr:rowOff>
    </xdr:to>
    <xdr:cxnSp macro="">
      <xdr:nvCxnSpPr>
        <xdr:cNvPr id="177" name="直線コネクタ 176"/>
        <xdr:cNvCxnSpPr/>
      </xdr:nvCxnSpPr>
      <xdr:spPr>
        <a:xfrm flipV="1">
          <a:off x="2908300" y="13290158"/>
          <a:ext cx="889000" cy="4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95717</xdr:rowOff>
    </xdr:from>
    <xdr:to>
      <xdr:col>15</xdr:col>
      <xdr:colOff>50800</xdr:colOff>
      <xdr:row>77</xdr:row>
      <xdr:rowOff>132832</xdr:rowOff>
    </xdr:to>
    <xdr:cxnSp macro="">
      <xdr:nvCxnSpPr>
        <xdr:cNvPr id="180" name="直線コネクタ 179"/>
        <xdr:cNvCxnSpPr/>
      </xdr:nvCxnSpPr>
      <xdr:spPr>
        <a:xfrm>
          <a:off x="2019300" y="13297367"/>
          <a:ext cx="8890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95717</xdr:rowOff>
    </xdr:from>
    <xdr:to>
      <xdr:col>10</xdr:col>
      <xdr:colOff>114300</xdr:colOff>
      <xdr:row>78</xdr:row>
      <xdr:rowOff>37109</xdr:rowOff>
    </xdr:to>
    <xdr:cxnSp macro="">
      <xdr:nvCxnSpPr>
        <xdr:cNvPr id="183" name="直線コネクタ 182"/>
        <xdr:cNvCxnSpPr/>
      </xdr:nvCxnSpPr>
      <xdr:spPr>
        <a:xfrm flipV="1">
          <a:off x="1130300" y="13297367"/>
          <a:ext cx="889000" cy="1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154984</xdr:rowOff>
    </xdr:from>
    <xdr:to>
      <xdr:col>24</xdr:col>
      <xdr:colOff>114300</xdr:colOff>
      <xdr:row>77</xdr:row>
      <xdr:rowOff>85134</xdr:rowOff>
    </xdr:to>
    <xdr:sp macro="" textlink="">
      <xdr:nvSpPr>
        <xdr:cNvPr id="193" name="楕円 192"/>
        <xdr:cNvSpPr/>
      </xdr:nvSpPr>
      <xdr:spPr>
        <a:xfrm>
          <a:off x="4584700" y="131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69911</xdr:rowOff>
    </xdr:from>
    <xdr:ext cx="599010" cy="259045"/>
    <xdr:sp macro="" textlink="">
      <xdr:nvSpPr>
        <xdr:cNvPr id="194" name="民生費該当値テキスト"/>
        <xdr:cNvSpPr txBox="1"/>
      </xdr:nvSpPr>
      <xdr:spPr>
        <a:xfrm>
          <a:off x="4686300" y="1310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37708</xdr:rowOff>
    </xdr:from>
    <xdr:to>
      <xdr:col>20</xdr:col>
      <xdr:colOff>38100</xdr:colOff>
      <xdr:row>77</xdr:row>
      <xdr:rowOff>139308</xdr:rowOff>
    </xdr:to>
    <xdr:sp macro="" textlink="">
      <xdr:nvSpPr>
        <xdr:cNvPr id="195" name="楕円 194"/>
        <xdr:cNvSpPr/>
      </xdr:nvSpPr>
      <xdr:spPr>
        <a:xfrm>
          <a:off x="3746500" y="132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130435</xdr:rowOff>
    </xdr:from>
    <xdr:ext cx="599010" cy="259045"/>
    <xdr:sp macro="" textlink="">
      <xdr:nvSpPr>
        <xdr:cNvPr id="196" name="テキスト ボックス 195"/>
        <xdr:cNvSpPr txBox="1"/>
      </xdr:nvSpPr>
      <xdr:spPr>
        <a:xfrm>
          <a:off x="3497795" y="1333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82032</xdr:rowOff>
    </xdr:from>
    <xdr:to>
      <xdr:col>15</xdr:col>
      <xdr:colOff>101600</xdr:colOff>
      <xdr:row>78</xdr:row>
      <xdr:rowOff>12182</xdr:rowOff>
    </xdr:to>
    <xdr:sp macro="" textlink="">
      <xdr:nvSpPr>
        <xdr:cNvPr id="197" name="楕円 196"/>
        <xdr:cNvSpPr/>
      </xdr:nvSpPr>
      <xdr:spPr>
        <a:xfrm>
          <a:off x="2857500" y="13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3309</xdr:rowOff>
    </xdr:from>
    <xdr:ext cx="599010" cy="259045"/>
    <xdr:sp macro="" textlink="">
      <xdr:nvSpPr>
        <xdr:cNvPr id="198" name="テキスト ボックス 197"/>
        <xdr:cNvSpPr txBox="1"/>
      </xdr:nvSpPr>
      <xdr:spPr>
        <a:xfrm>
          <a:off x="2608795" y="1337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44917</xdr:rowOff>
    </xdr:from>
    <xdr:to>
      <xdr:col>10</xdr:col>
      <xdr:colOff>165100</xdr:colOff>
      <xdr:row>77</xdr:row>
      <xdr:rowOff>146517</xdr:rowOff>
    </xdr:to>
    <xdr:sp macro="" textlink="">
      <xdr:nvSpPr>
        <xdr:cNvPr id="199" name="楕円 198"/>
        <xdr:cNvSpPr/>
      </xdr:nvSpPr>
      <xdr:spPr>
        <a:xfrm>
          <a:off x="1968500" y="1324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137644</xdr:rowOff>
    </xdr:from>
    <xdr:ext cx="599010" cy="259045"/>
    <xdr:sp macro="" textlink="">
      <xdr:nvSpPr>
        <xdr:cNvPr id="200" name="テキスト ボックス 199"/>
        <xdr:cNvSpPr txBox="1"/>
      </xdr:nvSpPr>
      <xdr:spPr>
        <a:xfrm>
          <a:off x="1719795" y="1333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157759</xdr:rowOff>
    </xdr:from>
    <xdr:to>
      <xdr:col>6</xdr:col>
      <xdr:colOff>38100</xdr:colOff>
      <xdr:row>78</xdr:row>
      <xdr:rowOff>87909</xdr:rowOff>
    </xdr:to>
    <xdr:sp macro="" textlink="">
      <xdr:nvSpPr>
        <xdr:cNvPr id="201" name="楕円 200"/>
        <xdr:cNvSpPr/>
      </xdr:nvSpPr>
      <xdr:spPr>
        <a:xfrm>
          <a:off x="1079500" y="133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79036</xdr:rowOff>
    </xdr:from>
    <xdr:ext cx="599010" cy="259045"/>
    <xdr:sp macro="" textlink="">
      <xdr:nvSpPr>
        <xdr:cNvPr id="202" name="テキスト ボックス 201"/>
        <xdr:cNvSpPr txBox="1"/>
      </xdr:nvSpPr>
      <xdr:spPr>
        <a:xfrm>
          <a:off x="830795" y="1345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126757</xdr:rowOff>
    </xdr:from>
    <xdr:to>
      <xdr:col>24</xdr:col>
      <xdr:colOff>63500</xdr:colOff>
      <xdr:row>97</xdr:row>
      <xdr:rowOff>146650</xdr:rowOff>
    </xdr:to>
    <xdr:cxnSp macro="">
      <xdr:nvCxnSpPr>
        <xdr:cNvPr id="229" name="直線コネクタ 228"/>
        <xdr:cNvCxnSpPr/>
      </xdr:nvCxnSpPr>
      <xdr:spPr>
        <a:xfrm flipV="1">
          <a:off x="3797300" y="16757407"/>
          <a:ext cx="838200" cy="1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113264</xdr:rowOff>
    </xdr:from>
    <xdr:to>
      <xdr:col>19</xdr:col>
      <xdr:colOff>177800</xdr:colOff>
      <xdr:row>97</xdr:row>
      <xdr:rowOff>146650</xdr:rowOff>
    </xdr:to>
    <xdr:cxnSp macro="">
      <xdr:nvCxnSpPr>
        <xdr:cNvPr id="232" name="直線コネクタ 231"/>
        <xdr:cNvCxnSpPr/>
      </xdr:nvCxnSpPr>
      <xdr:spPr>
        <a:xfrm>
          <a:off x="2908300" y="16743914"/>
          <a:ext cx="889000" cy="3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100682</xdr:rowOff>
    </xdr:from>
    <xdr:to>
      <xdr:col>15</xdr:col>
      <xdr:colOff>50800</xdr:colOff>
      <xdr:row>97</xdr:row>
      <xdr:rowOff>113264</xdr:rowOff>
    </xdr:to>
    <xdr:cxnSp macro="">
      <xdr:nvCxnSpPr>
        <xdr:cNvPr id="235" name="直線コネクタ 234"/>
        <xdr:cNvCxnSpPr/>
      </xdr:nvCxnSpPr>
      <xdr:spPr>
        <a:xfrm>
          <a:off x="2019300" y="16731332"/>
          <a:ext cx="889000" cy="1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100682</xdr:rowOff>
    </xdr:from>
    <xdr:to>
      <xdr:col>10</xdr:col>
      <xdr:colOff>114300</xdr:colOff>
      <xdr:row>98</xdr:row>
      <xdr:rowOff>3390</xdr:rowOff>
    </xdr:to>
    <xdr:cxnSp macro="">
      <xdr:nvCxnSpPr>
        <xdr:cNvPr id="238" name="直線コネクタ 237"/>
        <xdr:cNvCxnSpPr/>
      </xdr:nvCxnSpPr>
      <xdr:spPr>
        <a:xfrm flipV="1">
          <a:off x="1130300" y="16731332"/>
          <a:ext cx="889000" cy="7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75957</xdr:rowOff>
    </xdr:from>
    <xdr:to>
      <xdr:col>24</xdr:col>
      <xdr:colOff>114300</xdr:colOff>
      <xdr:row>98</xdr:row>
      <xdr:rowOff>6107</xdr:rowOff>
    </xdr:to>
    <xdr:sp macro="" textlink="">
      <xdr:nvSpPr>
        <xdr:cNvPr id="248" name="楕円 247"/>
        <xdr:cNvSpPr/>
      </xdr:nvSpPr>
      <xdr:spPr>
        <a:xfrm>
          <a:off x="4584700" y="167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162334</xdr:rowOff>
    </xdr:from>
    <xdr:ext cx="534377" cy="259045"/>
    <xdr:sp macro="" textlink="">
      <xdr:nvSpPr>
        <xdr:cNvPr id="249" name="衛生費該当値テキスト"/>
        <xdr:cNvSpPr txBox="1"/>
      </xdr:nvSpPr>
      <xdr:spPr>
        <a:xfrm>
          <a:off x="4686300" y="166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95850</xdr:rowOff>
    </xdr:from>
    <xdr:to>
      <xdr:col>20</xdr:col>
      <xdr:colOff>38100</xdr:colOff>
      <xdr:row>98</xdr:row>
      <xdr:rowOff>26000</xdr:rowOff>
    </xdr:to>
    <xdr:sp macro="" textlink="">
      <xdr:nvSpPr>
        <xdr:cNvPr id="250" name="楕円 249"/>
        <xdr:cNvSpPr/>
      </xdr:nvSpPr>
      <xdr:spPr>
        <a:xfrm>
          <a:off x="3746500" y="1672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17127</xdr:rowOff>
    </xdr:from>
    <xdr:ext cx="534377" cy="259045"/>
    <xdr:sp macro="" textlink="">
      <xdr:nvSpPr>
        <xdr:cNvPr id="251" name="テキスト ボックス 250"/>
        <xdr:cNvSpPr txBox="1"/>
      </xdr:nvSpPr>
      <xdr:spPr>
        <a:xfrm>
          <a:off x="3530111" y="1681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62464</xdr:rowOff>
    </xdr:from>
    <xdr:to>
      <xdr:col>15</xdr:col>
      <xdr:colOff>101600</xdr:colOff>
      <xdr:row>97</xdr:row>
      <xdr:rowOff>164064</xdr:rowOff>
    </xdr:to>
    <xdr:sp macro="" textlink="">
      <xdr:nvSpPr>
        <xdr:cNvPr id="252" name="楕円 251"/>
        <xdr:cNvSpPr/>
      </xdr:nvSpPr>
      <xdr:spPr>
        <a:xfrm>
          <a:off x="2857500" y="166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155191</xdr:rowOff>
    </xdr:from>
    <xdr:ext cx="534377" cy="259045"/>
    <xdr:sp macro="" textlink="">
      <xdr:nvSpPr>
        <xdr:cNvPr id="253" name="テキスト ボックス 252"/>
        <xdr:cNvSpPr txBox="1"/>
      </xdr:nvSpPr>
      <xdr:spPr>
        <a:xfrm>
          <a:off x="2641111" y="1678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49882</xdr:rowOff>
    </xdr:from>
    <xdr:to>
      <xdr:col>10</xdr:col>
      <xdr:colOff>165100</xdr:colOff>
      <xdr:row>97</xdr:row>
      <xdr:rowOff>151482</xdr:rowOff>
    </xdr:to>
    <xdr:sp macro="" textlink="">
      <xdr:nvSpPr>
        <xdr:cNvPr id="254" name="楕円 253"/>
        <xdr:cNvSpPr/>
      </xdr:nvSpPr>
      <xdr:spPr>
        <a:xfrm>
          <a:off x="1968500" y="166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142609</xdr:rowOff>
    </xdr:from>
    <xdr:ext cx="534377" cy="259045"/>
    <xdr:sp macro="" textlink="">
      <xdr:nvSpPr>
        <xdr:cNvPr id="255" name="テキスト ボックス 254"/>
        <xdr:cNvSpPr txBox="1"/>
      </xdr:nvSpPr>
      <xdr:spPr>
        <a:xfrm>
          <a:off x="1752111" y="167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124040</xdr:rowOff>
    </xdr:from>
    <xdr:to>
      <xdr:col>6</xdr:col>
      <xdr:colOff>38100</xdr:colOff>
      <xdr:row>98</xdr:row>
      <xdr:rowOff>54190</xdr:rowOff>
    </xdr:to>
    <xdr:sp macro="" textlink="">
      <xdr:nvSpPr>
        <xdr:cNvPr id="256" name="楕円 255"/>
        <xdr:cNvSpPr/>
      </xdr:nvSpPr>
      <xdr:spPr>
        <a:xfrm>
          <a:off x="1079500" y="167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45317</xdr:rowOff>
    </xdr:from>
    <xdr:ext cx="534377" cy="259045"/>
    <xdr:sp macro="" textlink="">
      <xdr:nvSpPr>
        <xdr:cNvPr id="257" name="テキスト ボックス 256"/>
        <xdr:cNvSpPr txBox="1"/>
      </xdr:nvSpPr>
      <xdr:spPr>
        <a:xfrm>
          <a:off x="863111" y="168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67854</xdr:rowOff>
    </xdr:from>
    <xdr:to>
      <xdr:col>55</xdr:col>
      <xdr:colOff>0</xdr:colOff>
      <xdr:row>39</xdr:row>
      <xdr:rowOff>97246</xdr:rowOff>
    </xdr:to>
    <xdr:cxnSp macro="">
      <xdr:nvCxnSpPr>
        <xdr:cNvPr id="288" name="直線コネクタ 287"/>
        <xdr:cNvCxnSpPr/>
      </xdr:nvCxnSpPr>
      <xdr:spPr>
        <a:xfrm>
          <a:off x="9639300" y="675440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145905</xdr:rowOff>
    </xdr:from>
    <xdr:to>
      <xdr:col>50</xdr:col>
      <xdr:colOff>114300</xdr:colOff>
      <xdr:row>39</xdr:row>
      <xdr:rowOff>67854</xdr:rowOff>
    </xdr:to>
    <xdr:cxnSp macro="">
      <xdr:nvCxnSpPr>
        <xdr:cNvPr id="291" name="直線コネクタ 290"/>
        <xdr:cNvCxnSpPr/>
      </xdr:nvCxnSpPr>
      <xdr:spPr>
        <a:xfrm>
          <a:off x="8750300" y="6489555"/>
          <a:ext cx="889000" cy="26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145905</xdr:rowOff>
    </xdr:from>
    <xdr:to>
      <xdr:col>45</xdr:col>
      <xdr:colOff>177800</xdr:colOff>
      <xdr:row>37</xdr:row>
      <xdr:rowOff>150804</xdr:rowOff>
    </xdr:to>
    <xdr:cxnSp macro="">
      <xdr:nvCxnSpPr>
        <xdr:cNvPr id="294" name="直線コネクタ 293"/>
        <xdr:cNvCxnSpPr/>
      </xdr:nvCxnSpPr>
      <xdr:spPr>
        <a:xfrm flipV="1">
          <a:off x="7861300" y="648955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6" name="テキスト ボックス 295"/>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150804</xdr:rowOff>
    </xdr:from>
    <xdr:to>
      <xdr:col>41</xdr:col>
      <xdr:colOff>50800</xdr:colOff>
      <xdr:row>37</xdr:row>
      <xdr:rowOff>152110</xdr:rowOff>
    </xdr:to>
    <xdr:cxnSp macro="">
      <xdr:nvCxnSpPr>
        <xdr:cNvPr id="297" name="直線コネクタ 296"/>
        <xdr:cNvCxnSpPr/>
      </xdr:nvCxnSpPr>
      <xdr:spPr>
        <a:xfrm flipV="1">
          <a:off x="6972300" y="649445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299" name="テキスト ボックス 298"/>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1" name="テキスト ボックス 300"/>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46446</xdr:rowOff>
    </xdr:from>
    <xdr:to>
      <xdr:col>55</xdr:col>
      <xdr:colOff>50800</xdr:colOff>
      <xdr:row>39</xdr:row>
      <xdr:rowOff>148046</xdr:rowOff>
    </xdr:to>
    <xdr:sp macro="" textlink="">
      <xdr:nvSpPr>
        <xdr:cNvPr id="307" name="楕円 306"/>
        <xdr:cNvSpPr/>
      </xdr:nvSpPr>
      <xdr:spPr>
        <a:xfrm>
          <a:off x="104267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132823</xdr:rowOff>
    </xdr:from>
    <xdr:ext cx="249299" cy="259045"/>
    <xdr:sp macro="" textlink="">
      <xdr:nvSpPr>
        <xdr:cNvPr id="308" name="労働費該当値テキスト"/>
        <xdr:cNvSpPr txBox="1"/>
      </xdr:nvSpPr>
      <xdr:spPr>
        <a:xfrm>
          <a:off x="10528300" y="66479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17054</xdr:rowOff>
    </xdr:from>
    <xdr:to>
      <xdr:col>50</xdr:col>
      <xdr:colOff>165100</xdr:colOff>
      <xdr:row>39</xdr:row>
      <xdr:rowOff>118654</xdr:rowOff>
    </xdr:to>
    <xdr:sp macro="" textlink="">
      <xdr:nvSpPr>
        <xdr:cNvPr id="309" name="楕円 308"/>
        <xdr:cNvSpPr/>
      </xdr:nvSpPr>
      <xdr:spPr>
        <a:xfrm>
          <a:off x="9588500" y="67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109781</xdr:rowOff>
    </xdr:from>
    <xdr:ext cx="313932" cy="259045"/>
    <xdr:sp macro="" textlink="">
      <xdr:nvSpPr>
        <xdr:cNvPr id="310" name="テキスト ボックス 309"/>
        <xdr:cNvSpPr txBox="1"/>
      </xdr:nvSpPr>
      <xdr:spPr>
        <a:xfrm>
          <a:off x="9482333" y="67963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95105</xdr:rowOff>
    </xdr:from>
    <xdr:to>
      <xdr:col>46</xdr:col>
      <xdr:colOff>38100</xdr:colOff>
      <xdr:row>38</xdr:row>
      <xdr:rowOff>25255</xdr:rowOff>
    </xdr:to>
    <xdr:sp macro="" textlink="">
      <xdr:nvSpPr>
        <xdr:cNvPr id="311" name="楕円 310"/>
        <xdr:cNvSpPr/>
      </xdr:nvSpPr>
      <xdr:spPr>
        <a:xfrm>
          <a:off x="86995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41782</xdr:rowOff>
    </xdr:from>
    <xdr:ext cx="378565" cy="259045"/>
    <xdr:sp macro="" textlink="">
      <xdr:nvSpPr>
        <xdr:cNvPr id="312" name="テキスト ボックス 311"/>
        <xdr:cNvSpPr txBox="1"/>
      </xdr:nvSpPr>
      <xdr:spPr>
        <a:xfrm>
          <a:off x="8561017" y="621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100004</xdr:rowOff>
    </xdr:from>
    <xdr:to>
      <xdr:col>41</xdr:col>
      <xdr:colOff>101600</xdr:colOff>
      <xdr:row>38</xdr:row>
      <xdr:rowOff>30153</xdr:rowOff>
    </xdr:to>
    <xdr:sp macro="" textlink="">
      <xdr:nvSpPr>
        <xdr:cNvPr id="313" name="楕円 312"/>
        <xdr:cNvSpPr/>
      </xdr:nvSpPr>
      <xdr:spPr>
        <a:xfrm>
          <a:off x="78105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46681</xdr:rowOff>
    </xdr:from>
    <xdr:ext cx="378565" cy="259045"/>
    <xdr:sp macro="" textlink="">
      <xdr:nvSpPr>
        <xdr:cNvPr id="314" name="テキスト ボックス 313"/>
        <xdr:cNvSpPr txBox="1"/>
      </xdr:nvSpPr>
      <xdr:spPr>
        <a:xfrm>
          <a:off x="7672017" y="621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101310</xdr:rowOff>
    </xdr:from>
    <xdr:to>
      <xdr:col>36</xdr:col>
      <xdr:colOff>165100</xdr:colOff>
      <xdr:row>38</xdr:row>
      <xdr:rowOff>31460</xdr:rowOff>
    </xdr:to>
    <xdr:sp macro="" textlink="">
      <xdr:nvSpPr>
        <xdr:cNvPr id="315" name="楕円 314"/>
        <xdr:cNvSpPr/>
      </xdr:nvSpPr>
      <xdr:spPr>
        <a:xfrm>
          <a:off x="6921500" y="6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47987</xdr:rowOff>
    </xdr:from>
    <xdr:ext cx="378565" cy="259045"/>
    <xdr:sp macro="" textlink="">
      <xdr:nvSpPr>
        <xdr:cNvPr id="316" name="テキスト ボックス 315"/>
        <xdr:cNvSpPr txBox="1"/>
      </xdr:nvSpPr>
      <xdr:spPr>
        <a:xfrm>
          <a:off x="6783017" y="622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41567</xdr:rowOff>
    </xdr:from>
    <xdr:to>
      <xdr:col>55</xdr:col>
      <xdr:colOff>0</xdr:colOff>
      <xdr:row>58</xdr:row>
      <xdr:rowOff>67094</xdr:rowOff>
    </xdr:to>
    <xdr:cxnSp macro="">
      <xdr:nvCxnSpPr>
        <xdr:cNvPr id="345" name="直線コネクタ 344"/>
        <xdr:cNvCxnSpPr/>
      </xdr:nvCxnSpPr>
      <xdr:spPr>
        <a:xfrm>
          <a:off x="9639300" y="9985667"/>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21971</xdr:rowOff>
    </xdr:from>
    <xdr:to>
      <xdr:col>50</xdr:col>
      <xdr:colOff>114300</xdr:colOff>
      <xdr:row>58</xdr:row>
      <xdr:rowOff>41567</xdr:rowOff>
    </xdr:to>
    <xdr:cxnSp macro="">
      <xdr:nvCxnSpPr>
        <xdr:cNvPr id="348" name="直線コネクタ 347"/>
        <xdr:cNvCxnSpPr/>
      </xdr:nvCxnSpPr>
      <xdr:spPr>
        <a:xfrm>
          <a:off x="8750300" y="9966071"/>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21971</xdr:rowOff>
    </xdr:from>
    <xdr:to>
      <xdr:col>45</xdr:col>
      <xdr:colOff>177800</xdr:colOff>
      <xdr:row>58</xdr:row>
      <xdr:rowOff>79718</xdr:rowOff>
    </xdr:to>
    <xdr:cxnSp macro="">
      <xdr:nvCxnSpPr>
        <xdr:cNvPr id="351" name="直線コネクタ 350"/>
        <xdr:cNvCxnSpPr/>
      </xdr:nvCxnSpPr>
      <xdr:spPr>
        <a:xfrm flipV="1">
          <a:off x="7861300" y="9966071"/>
          <a:ext cx="889000" cy="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46584</xdr:rowOff>
    </xdr:from>
    <xdr:to>
      <xdr:col>41</xdr:col>
      <xdr:colOff>50800</xdr:colOff>
      <xdr:row>58</xdr:row>
      <xdr:rowOff>79718</xdr:rowOff>
    </xdr:to>
    <xdr:cxnSp macro="">
      <xdr:nvCxnSpPr>
        <xdr:cNvPr id="354" name="直線コネクタ 353"/>
        <xdr:cNvCxnSpPr/>
      </xdr:nvCxnSpPr>
      <xdr:spPr>
        <a:xfrm>
          <a:off x="6972300" y="9990684"/>
          <a:ext cx="889000" cy="3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16294</xdr:rowOff>
    </xdr:from>
    <xdr:to>
      <xdr:col>55</xdr:col>
      <xdr:colOff>50800</xdr:colOff>
      <xdr:row>58</xdr:row>
      <xdr:rowOff>117894</xdr:rowOff>
    </xdr:to>
    <xdr:sp macro="" textlink="">
      <xdr:nvSpPr>
        <xdr:cNvPr id="364" name="楕円 363"/>
        <xdr:cNvSpPr/>
      </xdr:nvSpPr>
      <xdr:spPr>
        <a:xfrm>
          <a:off x="10426700" y="99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166171</xdr:rowOff>
    </xdr:from>
    <xdr:ext cx="534377" cy="259045"/>
    <xdr:sp macro="" textlink="">
      <xdr:nvSpPr>
        <xdr:cNvPr id="365" name="農林水産業費該当値テキスト"/>
        <xdr:cNvSpPr txBox="1"/>
      </xdr:nvSpPr>
      <xdr:spPr>
        <a:xfrm>
          <a:off x="10528300" y="993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162217</xdr:rowOff>
    </xdr:from>
    <xdr:to>
      <xdr:col>50</xdr:col>
      <xdr:colOff>165100</xdr:colOff>
      <xdr:row>58</xdr:row>
      <xdr:rowOff>92367</xdr:rowOff>
    </xdr:to>
    <xdr:sp macro="" textlink="">
      <xdr:nvSpPr>
        <xdr:cNvPr id="366" name="楕円 365"/>
        <xdr:cNvSpPr/>
      </xdr:nvSpPr>
      <xdr:spPr>
        <a:xfrm>
          <a:off x="9588500" y="99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83494</xdr:rowOff>
    </xdr:from>
    <xdr:ext cx="534377" cy="259045"/>
    <xdr:sp macro="" textlink="">
      <xdr:nvSpPr>
        <xdr:cNvPr id="367" name="テキスト ボックス 366"/>
        <xdr:cNvSpPr txBox="1"/>
      </xdr:nvSpPr>
      <xdr:spPr>
        <a:xfrm>
          <a:off x="9372111" y="100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142621</xdr:rowOff>
    </xdr:from>
    <xdr:to>
      <xdr:col>46</xdr:col>
      <xdr:colOff>38100</xdr:colOff>
      <xdr:row>58</xdr:row>
      <xdr:rowOff>72771</xdr:rowOff>
    </xdr:to>
    <xdr:sp macro="" textlink="">
      <xdr:nvSpPr>
        <xdr:cNvPr id="368" name="楕円 367"/>
        <xdr:cNvSpPr/>
      </xdr:nvSpPr>
      <xdr:spPr>
        <a:xfrm>
          <a:off x="8699500" y="9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63898</xdr:rowOff>
    </xdr:from>
    <xdr:ext cx="534377" cy="259045"/>
    <xdr:sp macro="" textlink="">
      <xdr:nvSpPr>
        <xdr:cNvPr id="369" name="テキスト ボックス 368"/>
        <xdr:cNvSpPr txBox="1"/>
      </xdr:nvSpPr>
      <xdr:spPr>
        <a:xfrm>
          <a:off x="8483111" y="100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28918</xdr:rowOff>
    </xdr:from>
    <xdr:to>
      <xdr:col>41</xdr:col>
      <xdr:colOff>101600</xdr:colOff>
      <xdr:row>58</xdr:row>
      <xdr:rowOff>130518</xdr:rowOff>
    </xdr:to>
    <xdr:sp macro="" textlink="">
      <xdr:nvSpPr>
        <xdr:cNvPr id="370" name="楕円 369"/>
        <xdr:cNvSpPr/>
      </xdr:nvSpPr>
      <xdr:spPr>
        <a:xfrm>
          <a:off x="7810500" y="99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121645</xdr:rowOff>
    </xdr:from>
    <xdr:ext cx="534377" cy="259045"/>
    <xdr:sp macro="" textlink="">
      <xdr:nvSpPr>
        <xdr:cNvPr id="371" name="テキスト ボックス 370"/>
        <xdr:cNvSpPr txBox="1"/>
      </xdr:nvSpPr>
      <xdr:spPr>
        <a:xfrm>
          <a:off x="7594111" y="100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167234</xdr:rowOff>
    </xdr:from>
    <xdr:to>
      <xdr:col>36</xdr:col>
      <xdr:colOff>165100</xdr:colOff>
      <xdr:row>58</xdr:row>
      <xdr:rowOff>97384</xdr:rowOff>
    </xdr:to>
    <xdr:sp macro="" textlink="">
      <xdr:nvSpPr>
        <xdr:cNvPr id="372" name="楕円 371"/>
        <xdr:cNvSpPr/>
      </xdr:nvSpPr>
      <xdr:spPr>
        <a:xfrm>
          <a:off x="6921500" y="993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88511</xdr:rowOff>
    </xdr:from>
    <xdr:ext cx="534377" cy="259045"/>
    <xdr:sp macro="" textlink="">
      <xdr:nvSpPr>
        <xdr:cNvPr id="373" name="テキスト ボックス 372"/>
        <xdr:cNvSpPr txBox="1"/>
      </xdr:nvSpPr>
      <xdr:spPr>
        <a:xfrm>
          <a:off x="6705111" y="100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169997</xdr:rowOff>
    </xdr:from>
    <xdr:to>
      <xdr:col>55</xdr:col>
      <xdr:colOff>0</xdr:colOff>
      <xdr:row>79</xdr:row>
      <xdr:rowOff>11306</xdr:rowOff>
    </xdr:to>
    <xdr:cxnSp macro="">
      <xdr:nvCxnSpPr>
        <xdr:cNvPr id="402" name="直線コネクタ 401"/>
        <xdr:cNvCxnSpPr/>
      </xdr:nvCxnSpPr>
      <xdr:spPr>
        <a:xfrm>
          <a:off x="9639300" y="13543097"/>
          <a:ext cx="838200" cy="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169997</xdr:rowOff>
    </xdr:from>
    <xdr:to>
      <xdr:col>50</xdr:col>
      <xdr:colOff>114300</xdr:colOff>
      <xdr:row>79</xdr:row>
      <xdr:rowOff>14782</xdr:rowOff>
    </xdr:to>
    <xdr:cxnSp macro="">
      <xdr:nvCxnSpPr>
        <xdr:cNvPr id="405" name="直線コネクタ 404"/>
        <xdr:cNvCxnSpPr/>
      </xdr:nvCxnSpPr>
      <xdr:spPr>
        <a:xfrm flipV="1">
          <a:off x="8750300" y="13543097"/>
          <a:ext cx="8890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14782</xdr:rowOff>
    </xdr:from>
    <xdr:to>
      <xdr:col>45</xdr:col>
      <xdr:colOff>177800</xdr:colOff>
      <xdr:row>79</xdr:row>
      <xdr:rowOff>17315</xdr:rowOff>
    </xdr:to>
    <xdr:cxnSp macro="">
      <xdr:nvCxnSpPr>
        <xdr:cNvPr id="408" name="直線コネクタ 407"/>
        <xdr:cNvCxnSpPr/>
      </xdr:nvCxnSpPr>
      <xdr:spPr>
        <a:xfrm flipV="1">
          <a:off x="7861300" y="13559332"/>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17315</xdr:rowOff>
    </xdr:from>
    <xdr:to>
      <xdr:col>41</xdr:col>
      <xdr:colOff>50800</xdr:colOff>
      <xdr:row>79</xdr:row>
      <xdr:rowOff>18374</xdr:rowOff>
    </xdr:to>
    <xdr:cxnSp macro="">
      <xdr:nvCxnSpPr>
        <xdr:cNvPr id="411" name="直線コネクタ 410"/>
        <xdr:cNvCxnSpPr/>
      </xdr:nvCxnSpPr>
      <xdr:spPr>
        <a:xfrm flipV="1">
          <a:off x="6972300" y="13561865"/>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131956</xdr:rowOff>
    </xdr:from>
    <xdr:to>
      <xdr:col>55</xdr:col>
      <xdr:colOff>50800</xdr:colOff>
      <xdr:row>79</xdr:row>
      <xdr:rowOff>62106</xdr:rowOff>
    </xdr:to>
    <xdr:sp macro="" textlink="">
      <xdr:nvSpPr>
        <xdr:cNvPr id="421" name="楕円 420"/>
        <xdr:cNvSpPr/>
      </xdr:nvSpPr>
      <xdr:spPr>
        <a:xfrm>
          <a:off x="10426700" y="1350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71894</xdr:rowOff>
    </xdr:from>
    <xdr:ext cx="469744" cy="259045"/>
    <xdr:sp macro="" textlink="">
      <xdr:nvSpPr>
        <xdr:cNvPr id="422" name="商工費該当値テキスト"/>
        <xdr:cNvSpPr txBox="1"/>
      </xdr:nvSpPr>
      <xdr:spPr>
        <a:xfrm>
          <a:off x="10528300" y="1344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119197</xdr:rowOff>
    </xdr:from>
    <xdr:to>
      <xdr:col>50</xdr:col>
      <xdr:colOff>165100</xdr:colOff>
      <xdr:row>79</xdr:row>
      <xdr:rowOff>49347</xdr:rowOff>
    </xdr:to>
    <xdr:sp macro="" textlink="">
      <xdr:nvSpPr>
        <xdr:cNvPr id="423" name="楕円 422"/>
        <xdr:cNvSpPr/>
      </xdr:nvSpPr>
      <xdr:spPr>
        <a:xfrm>
          <a:off x="9588500" y="134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40474</xdr:rowOff>
    </xdr:from>
    <xdr:ext cx="534377" cy="259045"/>
    <xdr:sp macro="" textlink="">
      <xdr:nvSpPr>
        <xdr:cNvPr id="424" name="テキスト ボックス 423"/>
        <xdr:cNvSpPr txBox="1"/>
      </xdr:nvSpPr>
      <xdr:spPr>
        <a:xfrm>
          <a:off x="9372111" y="135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135432</xdr:rowOff>
    </xdr:from>
    <xdr:to>
      <xdr:col>46</xdr:col>
      <xdr:colOff>38100</xdr:colOff>
      <xdr:row>79</xdr:row>
      <xdr:rowOff>65582</xdr:rowOff>
    </xdr:to>
    <xdr:sp macro="" textlink="">
      <xdr:nvSpPr>
        <xdr:cNvPr id="425" name="楕円 424"/>
        <xdr:cNvSpPr/>
      </xdr:nvSpPr>
      <xdr:spPr>
        <a:xfrm>
          <a:off x="8699500" y="1350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56709</xdr:rowOff>
    </xdr:from>
    <xdr:ext cx="469744" cy="259045"/>
    <xdr:sp macro="" textlink="">
      <xdr:nvSpPr>
        <xdr:cNvPr id="426" name="テキスト ボックス 425"/>
        <xdr:cNvSpPr txBox="1"/>
      </xdr:nvSpPr>
      <xdr:spPr>
        <a:xfrm>
          <a:off x="8515428" y="136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137965</xdr:rowOff>
    </xdr:from>
    <xdr:to>
      <xdr:col>41</xdr:col>
      <xdr:colOff>101600</xdr:colOff>
      <xdr:row>79</xdr:row>
      <xdr:rowOff>68115</xdr:rowOff>
    </xdr:to>
    <xdr:sp macro="" textlink="">
      <xdr:nvSpPr>
        <xdr:cNvPr id="427" name="楕円 426"/>
        <xdr:cNvSpPr/>
      </xdr:nvSpPr>
      <xdr:spPr>
        <a:xfrm>
          <a:off x="7810500" y="1351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59242</xdr:rowOff>
    </xdr:from>
    <xdr:ext cx="469744" cy="259045"/>
    <xdr:sp macro="" textlink="">
      <xdr:nvSpPr>
        <xdr:cNvPr id="428" name="テキスト ボックス 427"/>
        <xdr:cNvSpPr txBox="1"/>
      </xdr:nvSpPr>
      <xdr:spPr>
        <a:xfrm>
          <a:off x="7626428" y="1360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139024</xdr:rowOff>
    </xdr:from>
    <xdr:to>
      <xdr:col>36</xdr:col>
      <xdr:colOff>165100</xdr:colOff>
      <xdr:row>79</xdr:row>
      <xdr:rowOff>69174</xdr:rowOff>
    </xdr:to>
    <xdr:sp macro="" textlink="">
      <xdr:nvSpPr>
        <xdr:cNvPr id="429" name="楕円 428"/>
        <xdr:cNvSpPr/>
      </xdr:nvSpPr>
      <xdr:spPr>
        <a:xfrm>
          <a:off x="6921500" y="135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60301</xdr:rowOff>
    </xdr:from>
    <xdr:ext cx="469744" cy="259045"/>
    <xdr:sp macro="" textlink="">
      <xdr:nvSpPr>
        <xdr:cNvPr id="430" name="テキスト ボックス 429"/>
        <xdr:cNvSpPr txBox="1"/>
      </xdr:nvSpPr>
      <xdr:spPr>
        <a:xfrm>
          <a:off x="6737428" y="1360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88928</xdr:rowOff>
    </xdr:from>
    <xdr:to>
      <xdr:col>55</xdr:col>
      <xdr:colOff>0</xdr:colOff>
      <xdr:row>98</xdr:row>
      <xdr:rowOff>160787</xdr:rowOff>
    </xdr:to>
    <xdr:cxnSp macro="">
      <xdr:nvCxnSpPr>
        <xdr:cNvPr id="461" name="直線コネクタ 460"/>
        <xdr:cNvCxnSpPr/>
      </xdr:nvCxnSpPr>
      <xdr:spPr>
        <a:xfrm>
          <a:off x="9639300" y="16891028"/>
          <a:ext cx="838200" cy="7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88928</xdr:rowOff>
    </xdr:from>
    <xdr:to>
      <xdr:col>50</xdr:col>
      <xdr:colOff>114300</xdr:colOff>
      <xdr:row>98</xdr:row>
      <xdr:rowOff>133827</xdr:rowOff>
    </xdr:to>
    <xdr:cxnSp macro="">
      <xdr:nvCxnSpPr>
        <xdr:cNvPr id="464" name="直線コネクタ 463"/>
        <xdr:cNvCxnSpPr/>
      </xdr:nvCxnSpPr>
      <xdr:spPr>
        <a:xfrm flipV="1">
          <a:off x="8750300" y="16891028"/>
          <a:ext cx="889000" cy="4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105987</xdr:rowOff>
    </xdr:from>
    <xdr:to>
      <xdr:col>45</xdr:col>
      <xdr:colOff>177800</xdr:colOff>
      <xdr:row>98</xdr:row>
      <xdr:rowOff>133827</xdr:rowOff>
    </xdr:to>
    <xdr:cxnSp macro="">
      <xdr:nvCxnSpPr>
        <xdr:cNvPr id="467" name="直線コネクタ 466"/>
        <xdr:cNvCxnSpPr/>
      </xdr:nvCxnSpPr>
      <xdr:spPr>
        <a:xfrm>
          <a:off x="7861300" y="16908087"/>
          <a:ext cx="889000" cy="2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95055</xdr:rowOff>
    </xdr:from>
    <xdr:to>
      <xdr:col>41</xdr:col>
      <xdr:colOff>50800</xdr:colOff>
      <xdr:row>98</xdr:row>
      <xdr:rowOff>105987</xdr:rowOff>
    </xdr:to>
    <xdr:cxnSp macro="">
      <xdr:nvCxnSpPr>
        <xdr:cNvPr id="470" name="直線コネクタ 469"/>
        <xdr:cNvCxnSpPr/>
      </xdr:nvCxnSpPr>
      <xdr:spPr>
        <a:xfrm>
          <a:off x="6972300" y="16897155"/>
          <a:ext cx="8890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109987</xdr:rowOff>
    </xdr:from>
    <xdr:to>
      <xdr:col>55</xdr:col>
      <xdr:colOff>50800</xdr:colOff>
      <xdr:row>99</xdr:row>
      <xdr:rowOff>40137</xdr:rowOff>
    </xdr:to>
    <xdr:sp macro="" textlink="">
      <xdr:nvSpPr>
        <xdr:cNvPr id="480" name="楕円 479"/>
        <xdr:cNvSpPr/>
      </xdr:nvSpPr>
      <xdr:spPr>
        <a:xfrm>
          <a:off x="10426700" y="169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24914</xdr:rowOff>
    </xdr:from>
    <xdr:ext cx="534377" cy="259045"/>
    <xdr:sp macro="" textlink="">
      <xdr:nvSpPr>
        <xdr:cNvPr id="481" name="土木費該当値テキスト"/>
        <xdr:cNvSpPr txBox="1"/>
      </xdr:nvSpPr>
      <xdr:spPr>
        <a:xfrm>
          <a:off x="10528300" y="1682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38128</xdr:rowOff>
    </xdr:from>
    <xdr:to>
      <xdr:col>50</xdr:col>
      <xdr:colOff>165100</xdr:colOff>
      <xdr:row>98</xdr:row>
      <xdr:rowOff>139728</xdr:rowOff>
    </xdr:to>
    <xdr:sp macro="" textlink="">
      <xdr:nvSpPr>
        <xdr:cNvPr id="482" name="楕円 481"/>
        <xdr:cNvSpPr/>
      </xdr:nvSpPr>
      <xdr:spPr>
        <a:xfrm>
          <a:off x="9588500" y="168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130855</xdr:rowOff>
    </xdr:from>
    <xdr:ext cx="534377" cy="259045"/>
    <xdr:sp macro="" textlink="">
      <xdr:nvSpPr>
        <xdr:cNvPr id="483" name="テキスト ボックス 482"/>
        <xdr:cNvSpPr txBox="1"/>
      </xdr:nvSpPr>
      <xdr:spPr>
        <a:xfrm>
          <a:off x="9372111" y="1693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83027</xdr:rowOff>
    </xdr:from>
    <xdr:to>
      <xdr:col>46</xdr:col>
      <xdr:colOff>38100</xdr:colOff>
      <xdr:row>99</xdr:row>
      <xdr:rowOff>13177</xdr:rowOff>
    </xdr:to>
    <xdr:sp macro="" textlink="">
      <xdr:nvSpPr>
        <xdr:cNvPr id="484" name="楕円 483"/>
        <xdr:cNvSpPr/>
      </xdr:nvSpPr>
      <xdr:spPr>
        <a:xfrm>
          <a:off x="8699500" y="168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4304</xdr:rowOff>
    </xdr:from>
    <xdr:ext cx="534377" cy="259045"/>
    <xdr:sp macro="" textlink="">
      <xdr:nvSpPr>
        <xdr:cNvPr id="485" name="テキスト ボックス 484"/>
        <xdr:cNvSpPr txBox="1"/>
      </xdr:nvSpPr>
      <xdr:spPr>
        <a:xfrm>
          <a:off x="8483111" y="1697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55187</xdr:rowOff>
    </xdr:from>
    <xdr:to>
      <xdr:col>41</xdr:col>
      <xdr:colOff>101600</xdr:colOff>
      <xdr:row>98</xdr:row>
      <xdr:rowOff>156787</xdr:rowOff>
    </xdr:to>
    <xdr:sp macro="" textlink="">
      <xdr:nvSpPr>
        <xdr:cNvPr id="486" name="楕円 485"/>
        <xdr:cNvSpPr/>
      </xdr:nvSpPr>
      <xdr:spPr>
        <a:xfrm>
          <a:off x="7810500" y="1685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147914</xdr:rowOff>
    </xdr:from>
    <xdr:ext cx="534377" cy="259045"/>
    <xdr:sp macro="" textlink="">
      <xdr:nvSpPr>
        <xdr:cNvPr id="487" name="テキスト ボックス 486"/>
        <xdr:cNvSpPr txBox="1"/>
      </xdr:nvSpPr>
      <xdr:spPr>
        <a:xfrm>
          <a:off x="7594111" y="1695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44255</xdr:rowOff>
    </xdr:from>
    <xdr:to>
      <xdr:col>36</xdr:col>
      <xdr:colOff>165100</xdr:colOff>
      <xdr:row>98</xdr:row>
      <xdr:rowOff>145855</xdr:rowOff>
    </xdr:to>
    <xdr:sp macro="" textlink="">
      <xdr:nvSpPr>
        <xdr:cNvPr id="488" name="楕円 487"/>
        <xdr:cNvSpPr/>
      </xdr:nvSpPr>
      <xdr:spPr>
        <a:xfrm>
          <a:off x="6921500" y="168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136982</xdr:rowOff>
    </xdr:from>
    <xdr:ext cx="534377" cy="259045"/>
    <xdr:sp macro="" textlink="">
      <xdr:nvSpPr>
        <xdr:cNvPr id="489" name="テキスト ボックス 488"/>
        <xdr:cNvSpPr txBox="1"/>
      </xdr:nvSpPr>
      <xdr:spPr>
        <a:xfrm>
          <a:off x="6705111" y="1693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158184</xdr:rowOff>
    </xdr:from>
    <xdr:to>
      <xdr:col>85</xdr:col>
      <xdr:colOff>127000</xdr:colOff>
      <xdr:row>36</xdr:row>
      <xdr:rowOff>170708</xdr:rowOff>
    </xdr:to>
    <xdr:cxnSp macro="">
      <xdr:nvCxnSpPr>
        <xdr:cNvPr id="520" name="直線コネクタ 519"/>
        <xdr:cNvCxnSpPr/>
      </xdr:nvCxnSpPr>
      <xdr:spPr>
        <a:xfrm flipV="1">
          <a:off x="15481300" y="6330384"/>
          <a:ext cx="838200" cy="1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170708</xdr:rowOff>
    </xdr:from>
    <xdr:to>
      <xdr:col>81</xdr:col>
      <xdr:colOff>50800</xdr:colOff>
      <xdr:row>37</xdr:row>
      <xdr:rowOff>36063</xdr:rowOff>
    </xdr:to>
    <xdr:cxnSp macro="">
      <xdr:nvCxnSpPr>
        <xdr:cNvPr id="523" name="直線コネクタ 522"/>
        <xdr:cNvCxnSpPr/>
      </xdr:nvCxnSpPr>
      <xdr:spPr>
        <a:xfrm flipV="1">
          <a:off x="14592300" y="6342908"/>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35132</xdr:rowOff>
    </xdr:from>
    <xdr:to>
      <xdr:col>76</xdr:col>
      <xdr:colOff>114300</xdr:colOff>
      <xdr:row>37</xdr:row>
      <xdr:rowOff>36063</xdr:rowOff>
    </xdr:to>
    <xdr:cxnSp macro="">
      <xdr:nvCxnSpPr>
        <xdr:cNvPr id="526" name="直線コネクタ 525"/>
        <xdr:cNvCxnSpPr/>
      </xdr:nvCxnSpPr>
      <xdr:spPr>
        <a:xfrm>
          <a:off x="13703300" y="6378782"/>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35132</xdr:rowOff>
    </xdr:from>
    <xdr:to>
      <xdr:col>71</xdr:col>
      <xdr:colOff>177800</xdr:colOff>
      <xdr:row>37</xdr:row>
      <xdr:rowOff>72198</xdr:rowOff>
    </xdr:to>
    <xdr:cxnSp macro="">
      <xdr:nvCxnSpPr>
        <xdr:cNvPr id="529" name="直線コネクタ 528"/>
        <xdr:cNvCxnSpPr/>
      </xdr:nvCxnSpPr>
      <xdr:spPr>
        <a:xfrm flipV="1">
          <a:off x="12814300" y="6378782"/>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107384</xdr:rowOff>
    </xdr:from>
    <xdr:to>
      <xdr:col>85</xdr:col>
      <xdr:colOff>177800</xdr:colOff>
      <xdr:row>37</xdr:row>
      <xdr:rowOff>37534</xdr:rowOff>
    </xdr:to>
    <xdr:sp macro="" textlink="">
      <xdr:nvSpPr>
        <xdr:cNvPr id="539" name="楕円 538"/>
        <xdr:cNvSpPr/>
      </xdr:nvSpPr>
      <xdr:spPr>
        <a:xfrm>
          <a:off x="16268700" y="62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85811</xdr:rowOff>
    </xdr:from>
    <xdr:ext cx="534377" cy="259045"/>
    <xdr:sp macro="" textlink="">
      <xdr:nvSpPr>
        <xdr:cNvPr id="540" name="消防費該当値テキスト"/>
        <xdr:cNvSpPr txBox="1"/>
      </xdr:nvSpPr>
      <xdr:spPr>
        <a:xfrm>
          <a:off x="16370300" y="62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119908</xdr:rowOff>
    </xdr:from>
    <xdr:to>
      <xdr:col>81</xdr:col>
      <xdr:colOff>101600</xdr:colOff>
      <xdr:row>37</xdr:row>
      <xdr:rowOff>50058</xdr:rowOff>
    </xdr:to>
    <xdr:sp macro="" textlink="">
      <xdr:nvSpPr>
        <xdr:cNvPr id="541" name="楕円 540"/>
        <xdr:cNvSpPr/>
      </xdr:nvSpPr>
      <xdr:spPr>
        <a:xfrm>
          <a:off x="15430500" y="62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41185</xdr:rowOff>
    </xdr:from>
    <xdr:ext cx="534377" cy="259045"/>
    <xdr:sp macro="" textlink="">
      <xdr:nvSpPr>
        <xdr:cNvPr id="542" name="テキスト ボックス 541"/>
        <xdr:cNvSpPr txBox="1"/>
      </xdr:nvSpPr>
      <xdr:spPr>
        <a:xfrm>
          <a:off x="15214111" y="638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156713</xdr:rowOff>
    </xdr:from>
    <xdr:to>
      <xdr:col>76</xdr:col>
      <xdr:colOff>165100</xdr:colOff>
      <xdr:row>37</xdr:row>
      <xdr:rowOff>86863</xdr:rowOff>
    </xdr:to>
    <xdr:sp macro="" textlink="">
      <xdr:nvSpPr>
        <xdr:cNvPr id="543" name="楕円 542"/>
        <xdr:cNvSpPr/>
      </xdr:nvSpPr>
      <xdr:spPr>
        <a:xfrm>
          <a:off x="14541500" y="63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77990</xdr:rowOff>
    </xdr:from>
    <xdr:ext cx="534377" cy="259045"/>
    <xdr:sp macro="" textlink="">
      <xdr:nvSpPr>
        <xdr:cNvPr id="544" name="テキスト ボックス 543"/>
        <xdr:cNvSpPr txBox="1"/>
      </xdr:nvSpPr>
      <xdr:spPr>
        <a:xfrm>
          <a:off x="14325111" y="642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155782</xdr:rowOff>
    </xdr:from>
    <xdr:to>
      <xdr:col>72</xdr:col>
      <xdr:colOff>38100</xdr:colOff>
      <xdr:row>37</xdr:row>
      <xdr:rowOff>85932</xdr:rowOff>
    </xdr:to>
    <xdr:sp macro="" textlink="">
      <xdr:nvSpPr>
        <xdr:cNvPr id="545" name="楕円 544"/>
        <xdr:cNvSpPr/>
      </xdr:nvSpPr>
      <xdr:spPr>
        <a:xfrm>
          <a:off x="13652500" y="632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77059</xdr:rowOff>
    </xdr:from>
    <xdr:ext cx="534377" cy="259045"/>
    <xdr:sp macro="" textlink="">
      <xdr:nvSpPr>
        <xdr:cNvPr id="546" name="テキスト ボックス 545"/>
        <xdr:cNvSpPr txBox="1"/>
      </xdr:nvSpPr>
      <xdr:spPr>
        <a:xfrm>
          <a:off x="13436111" y="64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21398</xdr:rowOff>
    </xdr:from>
    <xdr:to>
      <xdr:col>67</xdr:col>
      <xdr:colOff>101600</xdr:colOff>
      <xdr:row>37</xdr:row>
      <xdr:rowOff>122998</xdr:rowOff>
    </xdr:to>
    <xdr:sp macro="" textlink="">
      <xdr:nvSpPr>
        <xdr:cNvPr id="547" name="楕円 546"/>
        <xdr:cNvSpPr/>
      </xdr:nvSpPr>
      <xdr:spPr>
        <a:xfrm>
          <a:off x="12763500" y="63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114125</xdr:rowOff>
    </xdr:from>
    <xdr:ext cx="534377" cy="259045"/>
    <xdr:sp macro="" textlink="">
      <xdr:nvSpPr>
        <xdr:cNvPr id="548" name="テキスト ボックス 547"/>
        <xdr:cNvSpPr txBox="1"/>
      </xdr:nvSpPr>
      <xdr:spPr>
        <a:xfrm>
          <a:off x="12547111" y="645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63407</xdr:rowOff>
    </xdr:from>
    <xdr:to>
      <xdr:col>85</xdr:col>
      <xdr:colOff>127000</xdr:colOff>
      <xdr:row>57</xdr:row>
      <xdr:rowOff>149859</xdr:rowOff>
    </xdr:to>
    <xdr:cxnSp macro="">
      <xdr:nvCxnSpPr>
        <xdr:cNvPr id="575" name="直線コネクタ 574"/>
        <xdr:cNvCxnSpPr/>
      </xdr:nvCxnSpPr>
      <xdr:spPr>
        <a:xfrm flipV="1">
          <a:off x="15481300" y="9836057"/>
          <a:ext cx="838200" cy="8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140244</xdr:rowOff>
    </xdr:from>
    <xdr:to>
      <xdr:col>81</xdr:col>
      <xdr:colOff>50800</xdr:colOff>
      <xdr:row>57</xdr:row>
      <xdr:rowOff>149859</xdr:rowOff>
    </xdr:to>
    <xdr:cxnSp macro="">
      <xdr:nvCxnSpPr>
        <xdr:cNvPr id="578" name="直線コネクタ 577"/>
        <xdr:cNvCxnSpPr/>
      </xdr:nvCxnSpPr>
      <xdr:spPr>
        <a:xfrm>
          <a:off x="14592300" y="9912894"/>
          <a:ext cx="889000" cy="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115779</xdr:rowOff>
    </xdr:from>
    <xdr:to>
      <xdr:col>76</xdr:col>
      <xdr:colOff>114300</xdr:colOff>
      <xdr:row>57</xdr:row>
      <xdr:rowOff>140244</xdr:rowOff>
    </xdr:to>
    <xdr:cxnSp macro="">
      <xdr:nvCxnSpPr>
        <xdr:cNvPr id="581" name="直線コネクタ 580"/>
        <xdr:cNvCxnSpPr/>
      </xdr:nvCxnSpPr>
      <xdr:spPr>
        <a:xfrm>
          <a:off x="13703300" y="9888429"/>
          <a:ext cx="889000" cy="2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72834</xdr:rowOff>
    </xdr:from>
    <xdr:to>
      <xdr:col>71</xdr:col>
      <xdr:colOff>177800</xdr:colOff>
      <xdr:row>57</xdr:row>
      <xdr:rowOff>115779</xdr:rowOff>
    </xdr:to>
    <xdr:cxnSp macro="">
      <xdr:nvCxnSpPr>
        <xdr:cNvPr id="584" name="直線コネクタ 583"/>
        <xdr:cNvCxnSpPr/>
      </xdr:nvCxnSpPr>
      <xdr:spPr>
        <a:xfrm>
          <a:off x="12814300" y="9845484"/>
          <a:ext cx="889000" cy="4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12607</xdr:rowOff>
    </xdr:from>
    <xdr:to>
      <xdr:col>85</xdr:col>
      <xdr:colOff>177800</xdr:colOff>
      <xdr:row>57</xdr:row>
      <xdr:rowOff>114207</xdr:rowOff>
    </xdr:to>
    <xdr:sp macro="" textlink="">
      <xdr:nvSpPr>
        <xdr:cNvPr id="594" name="楕円 593"/>
        <xdr:cNvSpPr/>
      </xdr:nvSpPr>
      <xdr:spPr>
        <a:xfrm>
          <a:off x="16268700" y="97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98984</xdr:rowOff>
    </xdr:from>
    <xdr:ext cx="534377" cy="259045"/>
    <xdr:sp macro="" textlink="">
      <xdr:nvSpPr>
        <xdr:cNvPr id="595" name="教育費該当値テキスト"/>
        <xdr:cNvSpPr txBox="1"/>
      </xdr:nvSpPr>
      <xdr:spPr>
        <a:xfrm>
          <a:off x="16370300" y="97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99059</xdr:rowOff>
    </xdr:from>
    <xdr:to>
      <xdr:col>81</xdr:col>
      <xdr:colOff>101600</xdr:colOff>
      <xdr:row>58</xdr:row>
      <xdr:rowOff>29209</xdr:rowOff>
    </xdr:to>
    <xdr:sp macro="" textlink="">
      <xdr:nvSpPr>
        <xdr:cNvPr id="596" name="楕円 595"/>
        <xdr:cNvSpPr/>
      </xdr:nvSpPr>
      <xdr:spPr>
        <a:xfrm>
          <a:off x="15430500" y="98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20336</xdr:rowOff>
    </xdr:from>
    <xdr:ext cx="534377" cy="259045"/>
    <xdr:sp macro="" textlink="">
      <xdr:nvSpPr>
        <xdr:cNvPr id="597" name="テキスト ボックス 596"/>
        <xdr:cNvSpPr txBox="1"/>
      </xdr:nvSpPr>
      <xdr:spPr>
        <a:xfrm>
          <a:off x="15214111" y="99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89444</xdr:rowOff>
    </xdr:from>
    <xdr:to>
      <xdr:col>76</xdr:col>
      <xdr:colOff>165100</xdr:colOff>
      <xdr:row>58</xdr:row>
      <xdr:rowOff>19594</xdr:rowOff>
    </xdr:to>
    <xdr:sp macro="" textlink="">
      <xdr:nvSpPr>
        <xdr:cNvPr id="598" name="楕円 597"/>
        <xdr:cNvSpPr/>
      </xdr:nvSpPr>
      <xdr:spPr>
        <a:xfrm>
          <a:off x="14541500" y="986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10721</xdr:rowOff>
    </xdr:from>
    <xdr:ext cx="534377" cy="259045"/>
    <xdr:sp macro="" textlink="">
      <xdr:nvSpPr>
        <xdr:cNvPr id="599" name="テキスト ボックス 598"/>
        <xdr:cNvSpPr txBox="1"/>
      </xdr:nvSpPr>
      <xdr:spPr>
        <a:xfrm>
          <a:off x="14325111" y="995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64979</xdr:rowOff>
    </xdr:from>
    <xdr:to>
      <xdr:col>72</xdr:col>
      <xdr:colOff>38100</xdr:colOff>
      <xdr:row>57</xdr:row>
      <xdr:rowOff>166579</xdr:rowOff>
    </xdr:to>
    <xdr:sp macro="" textlink="">
      <xdr:nvSpPr>
        <xdr:cNvPr id="600" name="楕円 599"/>
        <xdr:cNvSpPr/>
      </xdr:nvSpPr>
      <xdr:spPr>
        <a:xfrm>
          <a:off x="13652500" y="98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157706</xdr:rowOff>
    </xdr:from>
    <xdr:ext cx="534377" cy="259045"/>
    <xdr:sp macro="" textlink="">
      <xdr:nvSpPr>
        <xdr:cNvPr id="601" name="テキスト ボックス 600"/>
        <xdr:cNvSpPr txBox="1"/>
      </xdr:nvSpPr>
      <xdr:spPr>
        <a:xfrm>
          <a:off x="13436111" y="993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22034</xdr:rowOff>
    </xdr:from>
    <xdr:to>
      <xdr:col>67</xdr:col>
      <xdr:colOff>101600</xdr:colOff>
      <xdr:row>57</xdr:row>
      <xdr:rowOff>123634</xdr:rowOff>
    </xdr:to>
    <xdr:sp macro="" textlink="">
      <xdr:nvSpPr>
        <xdr:cNvPr id="602" name="楕円 601"/>
        <xdr:cNvSpPr/>
      </xdr:nvSpPr>
      <xdr:spPr>
        <a:xfrm>
          <a:off x="12763500" y="97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114761</xdr:rowOff>
    </xdr:from>
    <xdr:ext cx="534377" cy="259045"/>
    <xdr:sp macro="" textlink="">
      <xdr:nvSpPr>
        <xdr:cNvPr id="603" name="テキスト ボックス 602"/>
        <xdr:cNvSpPr txBox="1"/>
      </xdr:nvSpPr>
      <xdr:spPr>
        <a:xfrm>
          <a:off x="12547111" y="988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135311</xdr:rowOff>
    </xdr:from>
    <xdr:to>
      <xdr:col>85</xdr:col>
      <xdr:colOff>127000</xdr:colOff>
      <xdr:row>78</xdr:row>
      <xdr:rowOff>139700</xdr:rowOff>
    </xdr:to>
    <xdr:cxnSp macro="">
      <xdr:nvCxnSpPr>
        <xdr:cNvPr id="630" name="直線コネクタ 629"/>
        <xdr:cNvCxnSpPr/>
      </xdr:nvCxnSpPr>
      <xdr:spPr>
        <a:xfrm>
          <a:off x="15481300" y="13508411"/>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135311</xdr:rowOff>
    </xdr:from>
    <xdr:to>
      <xdr:col>81</xdr:col>
      <xdr:colOff>50800</xdr:colOff>
      <xdr:row>78</xdr:row>
      <xdr:rowOff>139700</xdr:rowOff>
    </xdr:to>
    <xdr:cxnSp macro="">
      <xdr:nvCxnSpPr>
        <xdr:cNvPr id="633" name="直線コネクタ 632"/>
        <xdr:cNvCxnSpPr/>
      </xdr:nvCxnSpPr>
      <xdr:spPr>
        <a:xfrm flipV="1">
          <a:off x="14592300" y="13508411"/>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133620</xdr:rowOff>
    </xdr:from>
    <xdr:to>
      <xdr:col>76</xdr:col>
      <xdr:colOff>114300</xdr:colOff>
      <xdr:row>78</xdr:row>
      <xdr:rowOff>139700</xdr:rowOff>
    </xdr:to>
    <xdr:cxnSp macro="">
      <xdr:nvCxnSpPr>
        <xdr:cNvPr id="636" name="直線コネクタ 635"/>
        <xdr:cNvCxnSpPr/>
      </xdr:nvCxnSpPr>
      <xdr:spPr>
        <a:xfrm>
          <a:off x="13703300" y="13506720"/>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29721</xdr:rowOff>
    </xdr:from>
    <xdr:to>
      <xdr:col>71</xdr:col>
      <xdr:colOff>177800</xdr:colOff>
      <xdr:row>78</xdr:row>
      <xdr:rowOff>133620</xdr:rowOff>
    </xdr:to>
    <xdr:cxnSp macro="">
      <xdr:nvCxnSpPr>
        <xdr:cNvPr id="639" name="直線コネクタ 638"/>
        <xdr:cNvCxnSpPr/>
      </xdr:nvCxnSpPr>
      <xdr:spPr>
        <a:xfrm>
          <a:off x="12814300" y="13402821"/>
          <a:ext cx="8890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84511</xdr:rowOff>
    </xdr:from>
    <xdr:to>
      <xdr:col>81</xdr:col>
      <xdr:colOff>101600</xdr:colOff>
      <xdr:row>79</xdr:row>
      <xdr:rowOff>14661</xdr:rowOff>
    </xdr:to>
    <xdr:sp macro="" textlink="">
      <xdr:nvSpPr>
        <xdr:cNvPr id="651" name="楕円 650"/>
        <xdr:cNvSpPr/>
      </xdr:nvSpPr>
      <xdr:spPr>
        <a:xfrm>
          <a:off x="15430500" y="134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5788</xdr:rowOff>
    </xdr:from>
    <xdr:ext cx="378565" cy="259045"/>
    <xdr:sp macro="" textlink="">
      <xdr:nvSpPr>
        <xdr:cNvPr id="652" name="テキスト ボックス 651"/>
        <xdr:cNvSpPr txBox="1"/>
      </xdr:nvSpPr>
      <xdr:spPr>
        <a:xfrm>
          <a:off x="15292017" y="13550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82820</xdr:rowOff>
    </xdr:from>
    <xdr:to>
      <xdr:col>72</xdr:col>
      <xdr:colOff>38100</xdr:colOff>
      <xdr:row>79</xdr:row>
      <xdr:rowOff>12970</xdr:rowOff>
    </xdr:to>
    <xdr:sp macro="" textlink="">
      <xdr:nvSpPr>
        <xdr:cNvPr id="655" name="楕円 654"/>
        <xdr:cNvSpPr/>
      </xdr:nvSpPr>
      <xdr:spPr>
        <a:xfrm>
          <a:off x="13652500" y="13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4097</xdr:rowOff>
    </xdr:from>
    <xdr:ext cx="378565" cy="259045"/>
    <xdr:sp macro="" textlink="">
      <xdr:nvSpPr>
        <xdr:cNvPr id="656" name="テキスト ボックス 655"/>
        <xdr:cNvSpPr txBox="1"/>
      </xdr:nvSpPr>
      <xdr:spPr>
        <a:xfrm>
          <a:off x="13514017" y="1354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150371</xdr:rowOff>
    </xdr:from>
    <xdr:to>
      <xdr:col>67</xdr:col>
      <xdr:colOff>101600</xdr:colOff>
      <xdr:row>78</xdr:row>
      <xdr:rowOff>80521</xdr:rowOff>
    </xdr:to>
    <xdr:sp macro="" textlink="">
      <xdr:nvSpPr>
        <xdr:cNvPr id="657" name="楕円 656"/>
        <xdr:cNvSpPr/>
      </xdr:nvSpPr>
      <xdr:spPr>
        <a:xfrm>
          <a:off x="12763500" y="133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71648</xdr:rowOff>
    </xdr:from>
    <xdr:ext cx="469744" cy="259045"/>
    <xdr:sp macro="" textlink="">
      <xdr:nvSpPr>
        <xdr:cNvPr id="658" name="テキスト ボックス 657"/>
        <xdr:cNvSpPr txBox="1"/>
      </xdr:nvSpPr>
      <xdr:spPr>
        <a:xfrm>
          <a:off x="12579428" y="1344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153164</xdr:rowOff>
    </xdr:from>
    <xdr:to>
      <xdr:col>85</xdr:col>
      <xdr:colOff>127000</xdr:colOff>
      <xdr:row>97</xdr:row>
      <xdr:rowOff>161801</xdr:rowOff>
    </xdr:to>
    <xdr:cxnSp macro="">
      <xdr:nvCxnSpPr>
        <xdr:cNvPr id="685" name="直線コネクタ 684"/>
        <xdr:cNvCxnSpPr/>
      </xdr:nvCxnSpPr>
      <xdr:spPr>
        <a:xfrm>
          <a:off x="15481300" y="16783814"/>
          <a:ext cx="8382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153164</xdr:rowOff>
    </xdr:from>
    <xdr:to>
      <xdr:col>81</xdr:col>
      <xdr:colOff>50800</xdr:colOff>
      <xdr:row>97</xdr:row>
      <xdr:rowOff>163905</xdr:rowOff>
    </xdr:to>
    <xdr:cxnSp macro="">
      <xdr:nvCxnSpPr>
        <xdr:cNvPr id="688" name="直線コネクタ 687"/>
        <xdr:cNvCxnSpPr/>
      </xdr:nvCxnSpPr>
      <xdr:spPr>
        <a:xfrm flipV="1">
          <a:off x="14592300" y="16783814"/>
          <a:ext cx="889000" cy="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163905</xdr:rowOff>
    </xdr:from>
    <xdr:to>
      <xdr:col>76</xdr:col>
      <xdr:colOff>114300</xdr:colOff>
      <xdr:row>98</xdr:row>
      <xdr:rowOff>18025</xdr:rowOff>
    </xdr:to>
    <xdr:cxnSp macro="">
      <xdr:nvCxnSpPr>
        <xdr:cNvPr id="691" name="直線コネクタ 690"/>
        <xdr:cNvCxnSpPr/>
      </xdr:nvCxnSpPr>
      <xdr:spPr>
        <a:xfrm flipV="1">
          <a:off x="13703300" y="16794555"/>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18025</xdr:rowOff>
    </xdr:from>
    <xdr:to>
      <xdr:col>71</xdr:col>
      <xdr:colOff>177800</xdr:colOff>
      <xdr:row>98</xdr:row>
      <xdr:rowOff>23918</xdr:rowOff>
    </xdr:to>
    <xdr:cxnSp macro="">
      <xdr:nvCxnSpPr>
        <xdr:cNvPr id="694" name="直線コネクタ 693"/>
        <xdr:cNvCxnSpPr/>
      </xdr:nvCxnSpPr>
      <xdr:spPr>
        <a:xfrm flipV="1">
          <a:off x="12814300" y="16820125"/>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111001</xdr:rowOff>
    </xdr:from>
    <xdr:to>
      <xdr:col>85</xdr:col>
      <xdr:colOff>177800</xdr:colOff>
      <xdr:row>98</xdr:row>
      <xdr:rowOff>41151</xdr:rowOff>
    </xdr:to>
    <xdr:sp macro="" textlink="">
      <xdr:nvSpPr>
        <xdr:cNvPr id="704" name="楕円 703"/>
        <xdr:cNvSpPr/>
      </xdr:nvSpPr>
      <xdr:spPr>
        <a:xfrm>
          <a:off x="16268700" y="1674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25928</xdr:rowOff>
    </xdr:from>
    <xdr:ext cx="534377" cy="259045"/>
    <xdr:sp macro="" textlink="">
      <xdr:nvSpPr>
        <xdr:cNvPr id="705" name="公債費該当値テキスト"/>
        <xdr:cNvSpPr txBox="1"/>
      </xdr:nvSpPr>
      <xdr:spPr>
        <a:xfrm>
          <a:off x="16370300" y="1665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102364</xdr:rowOff>
    </xdr:from>
    <xdr:to>
      <xdr:col>81</xdr:col>
      <xdr:colOff>101600</xdr:colOff>
      <xdr:row>98</xdr:row>
      <xdr:rowOff>32514</xdr:rowOff>
    </xdr:to>
    <xdr:sp macro="" textlink="">
      <xdr:nvSpPr>
        <xdr:cNvPr id="706" name="楕円 705"/>
        <xdr:cNvSpPr/>
      </xdr:nvSpPr>
      <xdr:spPr>
        <a:xfrm>
          <a:off x="15430500" y="167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23641</xdr:rowOff>
    </xdr:from>
    <xdr:ext cx="534377" cy="259045"/>
    <xdr:sp macro="" textlink="">
      <xdr:nvSpPr>
        <xdr:cNvPr id="707" name="テキスト ボックス 706"/>
        <xdr:cNvSpPr txBox="1"/>
      </xdr:nvSpPr>
      <xdr:spPr>
        <a:xfrm>
          <a:off x="15214111" y="168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113105</xdr:rowOff>
    </xdr:from>
    <xdr:to>
      <xdr:col>76</xdr:col>
      <xdr:colOff>165100</xdr:colOff>
      <xdr:row>98</xdr:row>
      <xdr:rowOff>43255</xdr:rowOff>
    </xdr:to>
    <xdr:sp macro="" textlink="">
      <xdr:nvSpPr>
        <xdr:cNvPr id="708" name="楕円 707"/>
        <xdr:cNvSpPr/>
      </xdr:nvSpPr>
      <xdr:spPr>
        <a:xfrm>
          <a:off x="14541500" y="1674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34382</xdr:rowOff>
    </xdr:from>
    <xdr:ext cx="534377" cy="259045"/>
    <xdr:sp macro="" textlink="">
      <xdr:nvSpPr>
        <xdr:cNvPr id="709" name="テキスト ボックス 708"/>
        <xdr:cNvSpPr txBox="1"/>
      </xdr:nvSpPr>
      <xdr:spPr>
        <a:xfrm>
          <a:off x="14325111" y="1683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138675</xdr:rowOff>
    </xdr:from>
    <xdr:to>
      <xdr:col>72</xdr:col>
      <xdr:colOff>38100</xdr:colOff>
      <xdr:row>98</xdr:row>
      <xdr:rowOff>68825</xdr:rowOff>
    </xdr:to>
    <xdr:sp macro="" textlink="">
      <xdr:nvSpPr>
        <xdr:cNvPr id="710" name="楕円 709"/>
        <xdr:cNvSpPr/>
      </xdr:nvSpPr>
      <xdr:spPr>
        <a:xfrm>
          <a:off x="13652500" y="167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59952</xdr:rowOff>
    </xdr:from>
    <xdr:ext cx="534377" cy="259045"/>
    <xdr:sp macro="" textlink="">
      <xdr:nvSpPr>
        <xdr:cNvPr id="711" name="テキスト ボックス 710"/>
        <xdr:cNvSpPr txBox="1"/>
      </xdr:nvSpPr>
      <xdr:spPr>
        <a:xfrm>
          <a:off x="13436111" y="1686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144568</xdr:rowOff>
    </xdr:from>
    <xdr:to>
      <xdr:col>67</xdr:col>
      <xdr:colOff>101600</xdr:colOff>
      <xdr:row>98</xdr:row>
      <xdr:rowOff>74718</xdr:rowOff>
    </xdr:to>
    <xdr:sp macro="" textlink="">
      <xdr:nvSpPr>
        <xdr:cNvPr id="712" name="楕円 711"/>
        <xdr:cNvSpPr/>
      </xdr:nvSpPr>
      <xdr:spPr>
        <a:xfrm>
          <a:off x="12763500" y="1677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65845</xdr:rowOff>
    </xdr:from>
    <xdr:ext cx="534377" cy="259045"/>
    <xdr:sp macro="" textlink="">
      <xdr:nvSpPr>
        <xdr:cNvPr id="713" name="テキスト ボックス 712"/>
        <xdr:cNvSpPr txBox="1"/>
      </xdr:nvSpPr>
      <xdr:spPr>
        <a:xfrm>
          <a:off x="12547111" y="1686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総務費は町長選挙費等の増により、</a:t>
          </a:r>
          <a:r>
            <a:rPr kumimoji="1" lang="en-US" altLang="ja-JP" sz="1300">
              <a:latin typeface="ＭＳ Ｐゴシック" panose="020B0600070205080204" pitchFamily="50" charset="-128"/>
              <a:ea typeface="ＭＳ Ｐゴシック" panose="020B0600070205080204" pitchFamily="50" charset="-128"/>
            </a:rPr>
            <a:t>11,370</a:t>
          </a:r>
          <a:r>
            <a:rPr kumimoji="1" lang="ja-JP" altLang="en-US" sz="1300">
              <a:latin typeface="ＭＳ Ｐゴシック" panose="020B0600070205080204" pitchFamily="50" charset="-128"/>
              <a:ea typeface="ＭＳ Ｐゴシック" panose="020B0600070205080204" pitchFamily="50" charset="-128"/>
            </a:rPr>
            <a:t>円増加した。土木費は公共施設整備基金積立等の減により</a:t>
          </a:r>
          <a:r>
            <a:rPr kumimoji="1" lang="en-US" altLang="ja-JP" sz="1300">
              <a:latin typeface="ＭＳ Ｐゴシック" panose="020B0600070205080204" pitchFamily="50" charset="-128"/>
              <a:ea typeface="ＭＳ Ｐゴシック" panose="020B0600070205080204" pitchFamily="50" charset="-128"/>
            </a:rPr>
            <a:t>22,004</a:t>
          </a:r>
          <a:r>
            <a:rPr kumimoji="1" lang="ja-JP" altLang="en-US" sz="1300">
              <a:latin typeface="ＭＳ Ｐゴシック" panose="020B0600070205080204" pitchFamily="50" charset="-128"/>
              <a:ea typeface="ＭＳ Ｐゴシック" panose="020B0600070205080204" pitchFamily="50" charset="-128"/>
            </a:rPr>
            <a:t>円減少した。その他の項目は、単に当町の歳出総額が類似団体よりも少ないということもあるが、住民一人当たりのコストが低い。特に民生費は経常的な社会福祉や子育て支援の支出額が増加傾向にあるが、類似団体との比較で大きく下回っている。教育費は中央公民館等屋根外壁改修事業による増等により、</a:t>
          </a:r>
          <a:r>
            <a:rPr kumimoji="1" lang="en-US" altLang="ja-JP" sz="1300">
              <a:latin typeface="ＭＳ Ｐゴシック" panose="020B0600070205080204" pitchFamily="50" charset="-128"/>
              <a:ea typeface="ＭＳ Ｐゴシック" panose="020B0600070205080204" pitchFamily="50" charset="-128"/>
            </a:rPr>
            <a:t>18,909</a:t>
          </a:r>
          <a:r>
            <a:rPr kumimoji="1" lang="ja-JP" altLang="en-US" sz="1300">
              <a:latin typeface="ＭＳ Ｐゴシック" panose="020B0600070205080204" pitchFamily="50" charset="-128"/>
              <a:ea typeface="ＭＳ Ｐゴシック" panose="020B0600070205080204" pitchFamily="50" charset="-128"/>
            </a:rPr>
            <a:t>円増加した。公債費は元金償還金の減により</a:t>
          </a:r>
          <a:r>
            <a:rPr kumimoji="1" lang="en-US" altLang="ja-JP" sz="1300">
              <a:latin typeface="ＭＳ Ｐゴシック" panose="020B0600070205080204" pitchFamily="50" charset="-128"/>
              <a:ea typeface="ＭＳ Ｐゴシック" panose="020B0600070205080204" pitchFamily="50" charset="-128"/>
            </a:rPr>
            <a:t>1,889</a:t>
          </a:r>
          <a:r>
            <a:rPr kumimoji="1" lang="ja-JP" altLang="en-US" sz="1300">
              <a:latin typeface="ＭＳ Ｐゴシック" panose="020B0600070205080204" pitchFamily="50" charset="-128"/>
              <a:ea typeface="ＭＳ Ｐゴシック" panose="020B0600070205080204" pitchFamily="50" charset="-128"/>
            </a:rPr>
            <a:t>円減少した。今後も計画的な財政運営に努めていく。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標準財政規模に対する実質単年度収支は適正水準よりもやや下回るが、普通交付税が</a:t>
          </a:r>
          <a:r>
            <a:rPr kumimoji="1" lang="en-US" altLang="ja-JP" sz="1400">
              <a:latin typeface="ＭＳ ゴシック" pitchFamily="49" charset="-128"/>
              <a:ea typeface="ＭＳ ゴシック" pitchFamily="49" charset="-128"/>
            </a:rPr>
            <a:t>72,832</a:t>
          </a:r>
          <a:r>
            <a:rPr kumimoji="1" lang="ja-JP" altLang="en-US" sz="1400">
              <a:latin typeface="ＭＳ ゴシック" pitchFamily="49" charset="-128"/>
              <a:ea typeface="ＭＳ ゴシック" pitchFamily="49" charset="-128"/>
            </a:rPr>
            <a:t>千円増加したことなどにより、実質収支は黒字となっている。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なお、財政調整基金残高については、決算余剰金</a:t>
          </a:r>
          <a:r>
            <a:rPr kumimoji="1" lang="en-US" altLang="ja-JP" sz="1400">
              <a:latin typeface="ＭＳ ゴシック" pitchFamily="49" charset="-128"/>
              <a:ea typeface="ＭＳ ゴシック" pitchFamily="49" charset="-128"/>
            </a:rPr>
            <a:t>191,324</a:t>
          </a:r>
          <a:r>
            <a:rPr kumimoji="1" lang="ja-JP" altLang="en-US" sz="1400">
              <a:latin typeface="ＭＳ ゴシック" pitchFamily="49" charset="-128"/>
              <a:ea typeface="ＭＳ ゴシック" pitchFamily="49" charset="-128"/>
            </a:rPr>
            <a:t>千円を積み立てたため、大きく増加している。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全会計において、黒字額が確保されており、健全な数値である。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今後についても、限りある予算の効率性を高め、適切な受益者負担になるよう健全な財政運営及び経営管理を推進していく必要がある。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N8" sqref="BN8:BU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5305674</v>
      </c>
      <c r="BO4" s="371"/>
      <c r="BP4" s="371"/>
      <c r="BQ4" s="371"/>
      <c r="BR4" s="371"/>
      <c r="BS4" s="371"/>
      <c r="BT4" s="371"/>
      <c r="BU4" s="372"/>
      <c r="BV4" s="370">
        <v>5266411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9.8000000000000007</v>
      </c>
      <c r="CU4" s="377"/>
      <c r="CV4" s="377"/>
      <c r="CW4" s="377"/>
      <c r="CX4" s="377"/>
      <c r="CY4" s="377"/>
      <c r="CZ4" s="377"/>
      <c r="DA4" s="378"/>
      <c r="DB4" s="376">
        <v>13.9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4946682</v>
      </c>
      <c r="BO5" s="408"/>
      <c r="BP5" s="408"/>
      <c r="BQ5" s="408"/>
      <c r="BR5" s="408"/>
      <c r="BS5" s="408"/>
      <c r="BT5" s="408"/>
      <c r="BU5" s="409"/>
      <c r="BV5" s="407">
        <v>4799672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90.5</v>
      </c>
      <c r="CU5" s="405"/>
      <c r="CV5" s="405"/>
      <c r="CW5" s="405"/>
      <c r="CX5" s="405"/>
      <c r="CY5" s="405"/>
      <c r="CZ5" s="405"/>
      <c r="DA5" s="406"/>
      <c r="DB5" s="404">
        <v>89.9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358992</v>
      </c>
      <c r="BO6" s="408"/>
      <c r="BP6" s="408"/>
      <c r="BQ6" s="408"/>
      <c r="BR6" s="408"/>
      <c r="BS6" s="408"/>
      <c r="BT6" s="408"/>
      <c r="BU6" s="409"/>
      <c r="BV6" s="407">
        <v>466739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90.8</v>
      </c>
      <c r="CU6" s="445"/>
      <c r="CV6" s="445"/>
      <c r="CW6" s="445"/>
      <c r="CX6" s="445"/>
      <c r="CY6" s="445"/>
      <c r="CZ6" s="445"/>
      <c r="DA6" s="446"/>
      <c r="DB6" s="444">
        <v>90.6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23197</v>
      </c>
      <c r="BO7" s="408"/>
      <c r="BP7" s="408"/>
      <c r="BQ7" s="408"/>
      <c r="BR7" s="408"/>
      <c r="BS7" s="408"/>
      <c r="BT7" s="408"/>
      <c r="BU7" s="409"/>
      <c r="BV7" s="407">
        <v>1595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3430435</v>
      </c>
      <c r="CU7" s="408"/>
      <c r="CV7" s="408"/>
      <c r="CW7" s="408"/>
      <c r="CX7" s="408"/>
      <c r="CY7" s="408"/>
      <c r="CZ7" s="408"/>
      <c r="DA7" s="409"/>
      <c r="DB7" s="407">
        <v>3338110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335795</v>
      </c>
      <c r="BO8" s="408"/>
      <c r="BP8" s="408"/>
      <c r="BQ8" s="408"/>
      <c r="BR8" s="408"/>
      <c r="BS8" s="408"/>
      <c r="BT8" s="408"/>
      <c r="BU8" s="409"/>
      <c r="BV8" s="407">
        <v>465144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0.46</v>
      </c>
      <c r="CU8" s="448"/>
      <c r="CV8" s="448"/>
      <c r="CW8" s="448"/>
      <c r="CX8" s="448"/>
      <c r="CY8" s="448"/>
      <c r="CZ8" s="448"/>
      <c r="DA8" s="449"/>
      <c r="DB8" s="447">
        <v>0.46</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11029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-129349</v>
      </c>
      <c r="BO9" s="408"/>
      <c r="BP9" s="408"/>
      <c r="BQ9" s="408"/>
      <c r="BR9" s="408"/>
      <c r="BS9" s="408"/>
      <c r="BT9" s="408"/>
      <c r="BU9" s="409"/>
      <c r="BV9" s="407">
        <v>-38394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8.4</v>
      </c>
      <c r="CU9" s="405"/>
      <c r="CV9" s="405"/>
      <c r="CW9" s="405"/>
      <c r="CX9" s="405"/>
      <c r="CY9" s="405"/>
      <c r="CZ9" s="405"/>
      <c r="DA9" s="406"/>
      <c r="DB9" s="404">
        <v>8.6999999999999993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11716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191324</v>
      </c>
      <c r="BO10" s="408"/>
      <c r="BP10" s="408"/>
      <c r="BQ10" s="408"/>
      <c r="BR10" s="408"/>
      <c r="BS10" s="408"/>
      <c r="BT10" s="408"/>
      <c r="BU10" s="409"/>
      <c r="BV10" s="407">
        <v>155881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10757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10552</v>
      </c>
      <c r="S13" s="492"/>
      <c r="T13" s="492"/>
      <c r="U13" s="492"/>
      <c r="V13" s="493"/>
      <c r="W13" s="423" t="s">
        <v>131</v>
      </c>
      <c r="X13" s="424"/>
      <c r="Y13" s="424"/>
      <c r="Z13" s="424"/>
      <c r="AA13" s="424"/>
      <c r="AB13" s="414"/>
      <c r="AC13" s="458">
        <v>136</v>
      </c>
      <c r="AD13" s="459"/>
      <c r="AE13" s="459"/>
      <c r="AF13" s="459"/>
      <c r="AG13" s="501"/>
      <c r="AH13" s="458">
        <v>141</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61975</v>
      </c>
      <c r="BO13" s="408"/>
      <c r="BP13" s="408"/>
      <c r="BQ13" s="408"/>
      <c r="BR13" s="408"/>
      <c r="BS13" s="408"/>
      <c r="BT13" s="408"/>
      <c r="BU13" s="409"/>
      <c r="BV13" s="407">
        <v>117487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5.7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10863</v>
      </c>
      <c r="S14" s="492"/>
      <c r="T14" s="492"/>
      <c r="U14" s="492"/>
      <c r="V14" s="493"/>
      <c r="W14" s="397"/>
      <c r="X14" s="398"/>
      <c r="Y14" s="398"/>
      <c r="Z14" s="398"/>
      <c r="AA14" s="398"/>
      <c r="AB14" s="387"/>
      <c r="AC14" s="494">
        <v>2.6</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10688</v>
      </c>
      <c r="S15" s="492"/>
      <c r="T15" s="492"/>
      <c r="U15" s="492"/>
      <c r="V15" s="493"/>
      <c r="W15" s="423" t="s">
        <v>137</v>
      </c>
      <c r="X15" s="424"/>
      <c r="Y15" s="424"/>
      <c r="Z15" s="424"/>
      <c r="AA15" s="424"/>
      <c r="AB15" s="414"/>
      <c r="AC15" s="458">
        <v>1502</v>
      </c>
      <c r="AD15" s="459"/>
      <c r="AE15" s="459"/>
      <c r="AF15" s="459"/>
      <c r="AG15" s="501"/>
      <c r="AH15" s="458">
        <v>1736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1387408</v>
      </c>
      <c r="BO15" s="371"/>
      <c r="BP15" s="371"/>
      <c r="BQ15" s="371"/>
      <c r="BR15" s="371"/>
      <c r="BS15" s="371"/>
      <c r="BT15" s="371"/>
      <c r="BU15" s="372"/>
      <c r="BV15" s="370">
        <v>1365338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28.6</v>
      </c>
      <c r="AD16" s="495"/>
      <c r="AE16" s="495"/>
      <c r="AF16" s="495"/>
      <c r="AG16" s="496"/>
      <c r="AH16" s="494">
        <v>30.5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3061772</v>
      </c>
      <c r="BO16" s="408"/>
      <c r="BP16" s="408"/>
      <c r="BQ16" s="408"/>
      <c r="BR16" s="408"/>
      <c r="BS16" s="408"/>
      <c r="BT16" s="408"/>
      <c r="BU16" s="409"/>
      <c r="BV16" s="407">
        <v>2966493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3606</v>
      </c>
      <c r="AD17" s="459"/>
      <c r="AE17" s="459"/>
      <c r="AF17" s="459"/>
      <c r="AG17" s="501"/>
      <c r="AH17" s="458">
        <v>3810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1744279</v>
      </c>
      <c r="BO17" s="408"/>
      <c r="BP17" s="408"/>
      <c r="BQ17" s="408"/>
      <c r="BR17" s="408"/>
      <c r="BS17" s="408"/>
      <c r="BT17" s="408"/>
      <c r="BU17" s="409"/>
      <c r="BV17" s="407">
        <v>1714375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40.39</v>
      </c>
      <c r="M18" s="534"/>
      <c r="N18" s="534"/>
      <c r="O18" s="534"/>
      <c r="P18" s="534"/>
      <c r="Q18" s="534"/>
      <c r="R18" s="535"/>
      <c r="S18" s="535"/>
      <c r="T18" s="535"/>
      <c r="U18" s="535"/>
      <c r="V18" s="536"/>
      <c r="W18" s="425"/>
      <c r="X18" s="426"/>
      <c r="Y18" s="426"/>
      <c r="Z18" s="426"/>
      <c r="AA18" s="426"/>
      <c r="AB18" s="417"/>
      <c r="AC18" s="537">
        <v>68.8</v>
      </c>
      <c r="AD18" s="538"/>
      <c r="AE18" s="538"/>
      <c r="AF18" s="538"/>
      <c r="AG18" s="539"/>
      <c r="AH18" s="537">
        <v>67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3143151</v>
      </c>
      <c r="BO18" s="408"/>
      <c r="BP18" s="408"/>
      <c r="BQ18" s="408"/>
      <c r="BR18" s="408"/>
      <c r="BS18" s="408"/>
      <c r="BT18" s="408"/>
      <c r="BU18" s="409"/>
      <c r="BV18" s="407">
        <v>3035797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273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4168389</v>
      </c>
      <c r="BO19" s="408"/>
      <c r="BP19" s="408"/>
      <c r="BQ19" s="408"/>
      <c r="BR19" s="408"/>
      <c r="BS19" s="408"/>
      <c r="BT19" s="408"/>
      <c r="BU19" s="409"/>
      <c r="BV19" s="407">
        <v>4318442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4587</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2659806</v>
      </c>
      <c r="BO22" s="371"/>
      <c r="BP22" s="371"/>
      <c r="BQ22" s="371"/>
      <c r="BR22" s="371"/>
      <c r="BS22" s="371"/>
      <c r="BT22" s="371"/>
      <c r="BU22" s="372"/>
      <c r="BV22" s="370">
        <v>2858507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2432151</v>
      </c>
      <c r="BO23" s="408"/>
      <c r="BP23" s="408"/>
      <c r="BQ23" s="408"/>
      <c r="BR23" s="408"/>
      <c r="BS23" s="408"/>
      <c r="BT23" s="408"/>
      <c r="BU23" s="409"/>
      <c r="BV23" s="407">
        <v>2567420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5131</v>
      </c>
      <c r="R24" s="459"/>
      <c r="S24" s="459"/>
      <c r="T24" s="459"/>
      <c r="U24" s="459"/>
      <c r="V24" s="501"/>
      <c r="W24" s="553"/>
      <c r="X24" s="554"/>
      <c r="Y24" s="555"/>
      <c r="Z24" s="457" t="s">
        <v>162</v>
      </c>
      <c r="AA24" s="437"/>
      <c r="AB24" s="437"/>
      <c r="AC24" s="437"/>
      <c r="AD24" s="437"/>
      <c r="AE24" s="437"/>
      <c r="AF24" s="437"/>
      <c r="AG24" s="438"/>
      <c r="AH24" s="458">
        <v>98</v>
      </c>
      <c r="AI24" s="459"/>
      <c r="AJ24" s="459"/>
      <c r="AK24" s="459"/>
      <c r="AL24" s="501"/>
      <c r="AM24" s="458">
        <v>296842</v>
      </c>
      <c r="AN24" s="459"/>
      <c r="AO24" s="459"/>
      <c r="AP24" s="459"/>
      <c r="AQ24" s="459"/>
      <c r="AR24" s="501"/>
      <c r="AS24" s="458">
        <v>3029</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733294</v>
      </c>
      <c r="BO24" s="408"/>
      <c r="BP24" s="408"/>
      <c r="BQ24" s="408"/>
      <c r="BR24" s="408"/>
      <c r="BS24" s="408"/>
      <c r="BT24" s="408"/>
      <c r="BU24" s="409"/>
      <c r="BV24" s="407">
        <v>731013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5900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2970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220000</v>
      </c>
      <c r="BO27" s="530"/>
      <c r="BP27" s="530"/>
      <c r="BQ27" s="530"/>
      <c r="BR27" s="530"/>
      <c r="BS27" s="530"/>
      <c r="BT27" s="530"/>
      <c r="BU27" s="531"/>
      <c r="BV27" s="529">
        <v>220000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2270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1095795</v>
      </c>
      <c r="BO28" s="371"/>
      <c r="BP28" s="371"/>
      <c r="BQ28" s="371"/>
      <c r="BR28" s="371"/>
      <c r="BS28" s="371"/>
      <c r="BT28" s="371"/>
      <c r="BU28" s="372"/>
      <c r="BV28" s="370">
        <v>904471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9</v>
      </c>
      <c r="M29" s="459"/>
      <c r="N29" s="459"/>
      <c r="O29" s="459"/>
      <c r="P29" s="501"/>
      <c r="Q29" s="458">
        <v>2140</v>
      </c>
      <c r="R29" s="459"/>
      <c r="S29" s="459"/>
      <c r="T29" s="459"/>
      <c r="U29" s="459"/>
      <c r="V29" s="501"/>
      <c r="W29" s="556"/>
      <c r="X29" s="557"/>
      <c r="Y29" s="558"/>
      <c r="Z29" s="457" t="s">
        <v>178</v>
      </c>
      <c r="AA29" s="437"/>
      <c r="AB29" s="437"/>
      <c r="AC29" s="437"/>
      <c r="AD29" s="437"/>
      <c r="AE29" s="437"/>
      <c r="AF29" s="437"/>
      <c r="AG29" s="438"/>
      <c r="AH29" s="458">
        <v>100</v>
      </c>
      <c r="AI29" s="459"/>
      <c r="AJ29" s="459"/>
      <c r="AK29" s="459"/>
      <c r="AL29" s="501"/>
      <c r="AM29" s="458">
        <v>304902</v>
      </c>
      <c r="AN29" s="459"/>
      <c r="AO29" s="459"/>
      <c r="AP29" s="459"/>
      <c r="AQ29" s="459"/>
      <c r="AR29" s="501"/>
      <c r="AS29" s="458">
        <v>3049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110460</v>
      </c>
      <c r="BO29" s="408"/>
      <c r="BP29" s="408"/>
      <c r="BQ29" s="408"/>
      <c r="BR29" s="408"/>
      <c r="BS29" s="408"/>
      <c r="BT29" s="408"/>
      <c r="BU29" s="409"/>
      <c r="BV29" s="407">
        <v>110454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1378687</v>
      </c>
      <c r="BO30" s="530"/>
      <c r="BP30" s="530"/>
      <c r="BQ30" s="530"/>
      <c r="BR30" s="530"/>
      <c r="BS30" s="530"/>
      <c r="BT30" s="530"/>
      <c r="BU30" s="531"/>
      <c r="BV30" s="529">
        <v>1318419</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坂戸地区衛生組合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㈱越生特産物加工研究所</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越生町、毛呂山町外４組合公平委員会特別会計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農業集落排水事業特別会計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埼玉西部環境保全組合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広域静苑組合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西入間広域消防組合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毛呂山・越生・鳩山公共下水道組合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埼玉県後期高齢者医療広域連合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埼玉県後期高齢者医療広域連合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埼玉県市町村総合事務組合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埼玉県市町村総合事務組合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彩の国さいたま人づくり連合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to2djC2zIsv2KSgzG5UKMUAvWYLGlHw9hDT3LG9dX2wgZmu0mtT3TAN7VTu7qPq1R+Aa81bubPYMZ3iI7+rGw==" saltValue="u38mGlV/EsAe24+qXJyT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9.68</v>
      </c>
      <c r="G34" s="33">
        <v>10.6</v>
      </c>
      <c r="H34" s="33">
        <v>12.06</v>
      </c>
      <c r="I34" s="33">
        <v>13.33</v>
      </c>
      <c r="J34" s="34">
        <v>14.01</v>
      </c>
      <c r="K34" s="22"/>
      <c r="L34" s="22"/>
      <c r="M34" s="22"/>
      <c r="N34" s="22"/>
      <c r="O34" s="22"/>
      <c r="P34" s="22"/>
    </row>
    <row r="35" spans="1:16" ht="39" customHeight="1" x14ac:dyDescent="0.15">
      <c r="A35" s="22"/>
      <c r="B35" s="35"/>
      <c r="C35" s="1145" t="s">
        <v>533</v>
      </c>
      <c r="D35" s="1146"/>
      <c r="E35" s="1147"/>
      <c r="F35" s="36">
        <v>8.02</v>
      </c>
      <c r="G35" s="37">
        <v>13.03</v>
      </c>
      <c r="H35" s="37">
        <v>15.3</v>
      </c>
      <c r="I35" s="37">
        <v>13.93</v>
      </c>
      <c r="J35" s="38">
        <v>9.7799999999999994</v>
      </c>
      <c r="K35" s="22"/>
      <c r="L35" s="22"/>
      <c r="M35" s="22"/>
      <c r="N35" s="22"/>
      <c r="O35" s="22"/>
      <c r="P35" s="22"/>
    </row>
    <row r="36" spans="1:16" ht="39" customHeight="1" x14ac:dyDescent="0.15">
      <c r="A36" s="22"/>
      <c r="B36" s="35"/>
      <c r="C36" s="1145" t="s">
        <v>534</v>
      </c>
      <c r="D36" s="1146"/>
      <c r="E36" s="1147"/>
      <c r="F36" s="36">
        <v>3.28</v>
      </c>
      <c r="G36" s="37">
        <v>4.05</v>
      </c>
      <c r="H36" s="37">
        <v>4.57</v>
      </c>
      <c r="I36" s="37">
        <v>3.57</v>
      </c>
      <c r="J36" s="38">
        <v>2.3199999999999998</v>
      </c>
      <c r="K36" s="22"/>
      <c r="L36" s="22"/>
      <c r="M36" s="22"/>
      <c r="N36" s="22"/>
      <c r="O36" s="22"/>
      <c r="P36" s="22"/>
    </row>
    <row r="37" spans="1:16" ht="39" customHeight="1" x14ac:dyDescent="0.15">
      <c r="A37" s="22"/>
      <c r="B37" s="35"/>
      <c r="C37" s="1145" t="s">
        <v>535</v>
      </c>
      <c r="D37" s="1146"/>
      <c r="E37" s="1147"/>
      <c r="F37" s="36">
        <v>1.04</v>
      </c>
      <c r="G37" s="37">
        <v>0.65</v>
      </c>
      <c r="H37" s="37">
        <v>1.04</v>
      </c>
      <c r="I37" s="37">
        <v>0.43</v>
      </c>
      <c r="J37" s="38">
        <v>0.66</v>
      </c>
      <c r="K37" s="22"/>
      <c r="L37" s="22"/>
      <c r="M37" s="22"/>
      <c r="N37" s="22"/>
      <c r="O37" s="22"/>
      <c r="P37" s="22"/>
    </row>
    <row r="38" spans="1:16" ht="39" customHeight="1" x14ac:dyDescent="0.15">
      <c r="A38" s="22"/>
      <c r="B38" s="35"/>
      <c r="C38" s="1145" t="s">
        <v>536</v>
      </c>
      <c r="D38" s="1146"/>
      <c r="E38" s="1147"/>
      <c r="F38" s="36">
        <v>0.05</v>
      </c>
      <c r="G38" s="37">
        <v>0.02</v>
      </c>
      <c r="H38" s="37">
        <v>0.1</v>
      </c>
      <c r="I38" s="37">
        <v>7.0000000000000007E-2</v>
      </c>
      <c r="J38" s="38">
        <v>0.33</v>
      </c>
      <c r="K38" s="22"/>
      <c r="L38" s="22"/>
      <c r="M38" s="22"/>
      <c r="N38" s="22"/>
      <c r="O38" s="22"/>
      <c r="P38" s="22"/>
    </row>
    <row r="39" spans="1:16" ht="39" customHeight="1" x14ac:dyDescent="0.15">
      <c r="A39" s="22"/>
      <c r="B39" s="35"/>
      <c r="C39" s="1145" t="s">
        <v>537</v>
      </c>
      <c r="D39" s="1146"/>
      <c r="E39" s="1147"/>
      <c r="F39" s="36">
        <v>7.0000000000000007E-2</v>
      </c>
      <c r="G39" s="37">
        <v>0.08</v>
      </c>
      <c r="H39" s="37">
        <v>0.11</v>
      </c>
      <c r="I39" s="37">
        <v>0.04</v>
      </c>
      <c r="J39" s="38">
        <v>0.08</v>
      </c>
      <c r="K39" s="22"/>
      <c r="L39" s="22"/>
      <c r="M39" s="22"/>
      <c r="N39" s="22"/>
      <c r="O39" s="22"/>
      <c r="P39" s="22"/>
    </row>
    <row r="40" spans="1:16" ht="39" customHeight="1" x14ac:dyDescent="0.15">
      <c r="A40" s="22"/>
      <c r="B40" s="35"/>
      <c r="C40" s="1145" t="s">
        <v>538</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540</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FeB3Zoz9eNGB0LbV6yAP8rl+9dFxFwSt9s2ZsRGwCCN7aiWG4eW11p5r1LtMPmNQPZzmI60LCkcdDYzcP4iQ==" saltValue="nugbgwJB5xxgOKZE0Ja/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287</v>
      </c>
      <c r="L45" s="60">
        <v>299</v>
      </c>
      <c r="M45" s="60">
        <v>357</v>
      </c>
      <c r="N45" s="60">
        <v>375</v>
      </c>
      <c r="O45" s="61">
        <v>351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0</v>
      </c>
      <c r="L48" s="64">
        <v>0</v>
      </c>
      <c r="M48" s="64">
        <v>0</v>
      </c>
      <c r="N48" s="64">
        <v>0</v>
      </c>
      <c r="O48" s="65">
        <v>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147</v>
      </c>
      <c r="L49" s="64">
        <v>156</v>
      </c>
      <c r="M49" s="64">
        <v>150</v>
      </c>
      <c r="N49" s="64">
        <v>149</v>
      </c>
      <c r="O49" s="65">
        <v>173</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313</v>
      </c>
      <c r="L52" s="64">
        <v>319</v>
      </c>
      <c r="M52" s="64">
        <v>324</v>
      </c>
      <c r="N52" s="64">
        <v>329</v>
      </c>
      <c r="O52" s="65">
        <v>318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121</v>
      </c>
      <c r="L53" s="69">
        <v>136</v>
      </c>
      <c r="M53" s="69">
        <v>183</v>
      </c>
      <c r="N53" s="69">
        <v>195</v>
      </c>
      <c r="O53" s="70">
        <v>206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MOkvWCYRdXbbOxVyGZQtJWjf2SauCBsebR9qz4zZhDt1fgOjYjv65PruVwH5A4qq3hgAnqHRNLgUxVEQOFP1g==" saltValue="CU4uQZX//LzIx9p6KU+M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3566</v>
      </c>
      <c r="J41" s="344">
        <v>3494</v>
      </c>
      <c r="K41" s="344">
        <v>3199</v>
      </c>
      <c r="L41" s="344">
        <v>2859</v>
      </c>
      <c r="M41" s="345">
        <v>2660</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1</v>
      </c>
      <c r="J43" s="347">
        <v>1</v>
      </c>
      <c r="K43" s="347">
        <v>0</v>
      </c>
      <c r="L43" s="347">
        <v>1</v>
      </c>
      <c r="M43" s="348">
        <v>1</v>
      </c>
    </row>
    <row r="44" spans="2:13" ht="27.75" customHeight="1" x14ac:dyDescent="0.15">
      <c r="B44" s="1186"/>
      <c r="C44" s="1187"/>
      <c r="D44" s="106"/>
      <c r="E44" s="1192" t="s">
        <v>34</v>
      </c>
      <c r="F44" s="1192"/>
      <c r="G44" s="1192"/>
      <c r="H44" s="1193"/>
      <c r="I44" s="346">
        <v>1399</v>
      </c>
      <c r="J44" s="347">
        <v>1560</v>
      </c>
      <c r="K44" s="347">
        <v>1857</v>
      </c>
      <c r="L44" s="347">
        <v>1822</v>
      </c>
      <c r="M44" s="348">
        <v>1757</v>
      </c>
    </row>
    <row r="45" spans="2:13" ht="27.75" customHeight="1" x14ac:dyDescent="0.15">
      <c r="B45" s="1186"/>
      <c r="C45" s="1187"/>
      <c r="D45" s="106"/>
      <c r="E45" s="1192" t="s">
        <v>35</v>
      </c>
      <c r="F45" s="1192"/>
      <c r="G45" s="1192"/>
      <c r="H45" s="1193"/>
      <c r="I45" s="346">
        <v>893</v>
      </c>
      <c r="J45" s="347">
        <v>842</v>
      </c>
      <c r="K45" s="347">
        <v>893</v>
      </c>
      <c r="L45" s="347">
        <v>744</v>
      </c>
      <c r="M45" s="348">
        <v>674</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1575</v>
      </c>
      <c r="J50" s="347">
        <v>1888</v>
      </c>
      <c r="K50" s="347">
        <v>2163</v>
      </c>
      <c r="L50" s="347">
        <v>2595</v>
      </c>
      <c r="M50" s="348">
        <v>2853</v>
      </c>
    </row>
    <row r="51" spans="2:13" ht="27.75" customHeight="1" x14ac:dyDescent="0.15">
      <c r="B51" s="1186"/>
      <c r="C51" s="1187"/>
      <c r="D51" s="106"/>
      <c r="E51" s="1192" t="s">
        <v>42</v>
      </c>
      <c r="F51" s="1192"/>
      <c r="G51" s="1192"/>
      <c r="H51" s="1193"/>
      <c r="I51" s="346" t="s">
        <v>489</v>
      </c>
      <c r="J51" s="347" t="s">
        <v>489</v>
      </c>
      <c r="K51" s="347" t="s">
        <v>489</v>
      </c>
      <c r="L51" s="347" t="s">
        <v>489</v>
      </c>
      <c r="M51" s="348" t="s">
        <v>489</v>
      </c>
    </row>
    <row r="52" spans="2:13" ht="27.75" customHeight="1" x14ac:dyDescent="0.15">
      <c r="B52" s="1188"/>
      <c r="C52" s="1189"/>
      <c r="D52" s="106"/>
      <c r="E52" s="1192" t="s">
        <v>43</v>
      </c>
      <c r="F52" s="1192"/>
      <c r="G52" s="1192"/>
      <c r="H52" s="1193"/>
      <c r="I52" s="346">
        <v>3711</v>
      </c>
      <c r="J52" s="347">
        <v>3736</v>
      </c>
      <c r="K52" s="347">
        <v>3711</v>
      </c>
      <c r="L52" s="347">
        <v>4000</v>
      </c>
      <c r="M52" s="348">
        <v>3782</v>
      </c>
    </row>
    <row r="53" spans="2:13" ht="27.75" customHeight="1" thickBot="1" x14ac:dyDescent="0.2">
      <c r="B53" s="1199" t="s">
        <v>19</v>
      </c>
      <c r="C53" s="1200"/>
      <c r="D53" s="110"/>
      <c r="E53" s="1201" t="s">
        <v>44</v>
      </c>
      <c r="F53" s="1201"/>
      <c r="G53" s="1201"/>
      <c r="H53" s="1202"/>
      <c r="I53" s="349">
        <v>574</v>
      </c>
      <c r="J53" s="350">
        <v>273</v>
      </c>
      <c r="K53" s="350">
        <v>75</v>
      </c>
      <c r="L53" s="350">
        <v>-1170</v>
      </c>
      <c r="M53" s="351">
        <v>-1544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sOQBAowKGKUVhT53GLWxWg5Y0cMVSbaZkdRnyoYMs/hOYStu/g5IijzFmDv8CmRrwjs8IrU2FEDyD3hCIgCLw==" saltValue="OG21Pu+11j+/m6KamgK7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749</v>
      </c>
      <c r="G55" s="352">
        <v>904</v>
      </c>
      <c r="H55" s="353">
        <v>1096</v>
      </c>
    </row>
    <row r="56" spans="2:8" ht="52.5" customHeight="1" x14ac:dyDescent="0.15">
      <c r="B56" s="122"/>
      <c r="C56" s="1213" t="s">
        <v>47</v>
      </c>
      <c r="D56" s="1213"/>
      <c r="E56" s="1214"/>
      <c r="F56" s="354">
        <v>110</v>
      </c>
      <c r="G56" s="354">
        <v>110</v>
      </c>
      <c r="H56" s="355">
        <v>110</v>
      </c>
    </row>
    <row r="57" spans="2:8" ht="53.25" customHeight="1" x14ac:dyDescent="0.15">
      <c r="B57" s="122"/>
      <c r="C57" s="1215" t="s">
        <v>48</v>
      </c>
      <c r="D57" s="1215"/>
      <c r="E57" s="1216"/>
      <c r="F57" s="356">
        <v>1069</v>
      </c>
      <c r="G57" s="356">
        <v>1318</v>
      </c>
      <c r="H57" s="357">
        <v>1379</v>
      </c>
    </row>
    <row r="58" spans="2:8" ht="45.75" customHeight="1" x14ac:dyDescent="0.15">
      <c r="B58" s="123"/>
      <c r="C58" s="1203" t="s">
        <v>560</v>
      </c>
      <c r="D58" s="1204"/>
      <c r="E58" s="1205"/>
      <c r="F58" s="358">
        <v>776</v>
      </c>
      <c r="G58" s="358">
        <v>976</v>
      </c>
      <c r="H58" s="359">
        <v>976</v>
      </c>
    </row>
    <row r="59" spans="2:8" ht="45.75" customHeight="1" x14ac:dyDescent="0.15">
      <c r="B59" s="123"/>
      <c r="C59" s="1203" t="s">
        <v>561</v>
      </c>
      <c r="D59" s="1204"/>
      <c r="E59" s="1205"/>
      <c r="F59" s="358">
        <v>70</v>
      </c>
      <c r="G59" s="358">
        <v>95</v>
      </c>
      <c r="H59" s="359">
        <v>135</v>
      </c>
    </row>
    <row r="60" spans="2:8" ht="45.75" customHeight="1" x14ac:dyDescent="0.15">
      <c r="B60" s="123"/>
      <c r="C60" s="1203" t="s">
        <v>562</v>
      </c>
      <c r="D60" s="1204"/>
      <c r="E60" s="1205"/>
      <c r="F60" s="358">
        <v>83</v>
      </c>
      <c r="G60" s="358">
        <v>83</v>
      </c>
      <c r="H60" s="359">
        <v>83</v>
      </c>
    </row>
    <row r="61" spans="2:8" ht="45.75" customHeight="1" x14ac:dyDescent="0.15">
      <c r="B61" s="123"/>
      <c r="C61" s="1203" t="s">
        <v>563</v>
      </c>
      <c r="D61" s="1204"/>
      <c r="E61" s="1205"/>
      <c r="F61" s="358">
        <v>40</v>
      </c>
      <c r="G61" s="358">
        <v>55</v>
      </c>
      <c r="H61" s="359">
        <v>61</v>
      </c>
    </row>
    <row r="62" spans="2:8" ht="45.75" customHeight="1" thickBot="1" x14ac:dyDescent="0.2">
      <c r="B62" s="124"/>
      <c r="C62" s="1206" t="s">
        <v>564</v>
      </c>
      <c r="D62" s="1207"/>
      <c r="E62" s="1208"/>
      <c r="F62" s="360">
        <v>52</v>
      </c>
      <c r="G62" s="360">
        <v>52</v>
      </c>
      <c r="H62" s="361">
        <v>52</v>
      </c>
    </row>
    <row r="63" spans="2:8" ht="52.5" customHeight="1" thickBot="1" x14ac:dyDescent="0.2">
      <c r="B63" s="125"/>
      <c r="C63" s="1209" t="s">
        <v>49</v>
      </c>
      <c r="D63" s="1209"/>
      <c r="E63" s="1210"/>
      <c r="F63" s="362">
        <v>1928</v>
      </c>
      <c r="G63" s="362">
        <v>2333</v>
      </c>
      <c r="H63" s="363">
        <v>2585</v>
      </c>
    </row>
    <row r="64" spans="2:8" x14ac:dyDescent="0.15"/>
  </sheetData>
  <sheetProtection algorithmName="SHA-512" hashValue="oKrINr5lJXvMBzp72SV7kzhX2BtbhtmrteSrfDH36dJTmKMSkugZqe1MkD7crptalpHMkI/1CXTgdJvMGbQzAA==" saltValue="DZP9A7Wbky8PtqrAo4zb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57030</v>
      </c>
      <c r="E3" s="144"/>
      <c r="F3" s="145">
        <v>117234</v>
      </c>
      <c r="G3" s="146"/>
      <c r="H3" s="147"/>
    </row>
    <row r="4" spans="1:8" x14ac:dyDescent="0.15">
      <c r="A4" s="148"/>
      <c r="B4" s="149"/>
      <c r="C4" s="150"/>
      <c r="D4" s="151">
        <v>28540</v>
      </c>
      <c r="E4" s="152"/>
      <c r="F4" s="153">
        <v>59796</v>
      </c>
      <c r="G4" s="154"/>
      <c r="H4" s="155"/>
    </row>
    <row r="5" spans="1:8" x14ac:dyDescent="0.15">
      <c r="A5" s="136" t="s">
        <v>521</v>
      </c>
      <c r="B5" s="141"/>
      <c r="C5" s="142"/>
      <c r="D5" s="143">
        <v>27687</v>
      </c>
      <c r="E5" s="144"/>
      <c r="F5" s="145">
        <v>97758</v>
      </c>
      <c r="G5" s="146"/>
      <c r="H5" s="147"/>
    </row>
    <row r="6" spans="1:8" x14ac:dyDescent="0.15">
      <c r="A6" s="148"/>
      <c r="B6" s="149"/>
      <c r="C6" s="150"/>
      <c r="D6" s="151">
        <v>21524</v>
      </c>
      <c r="E6" s="152"/>
      <c r="F6" s="153">
        <v>45946</v>
      </c>
      <c r="G6" s="154"/>
      <c r="H6" s="155"/>
    </row>
    <row r="7" spans="1:8" x14ac:dyDescent="0.15">
      <c r="A7" s="136" t="s">
        <v>522</v>
      </c>
      <c r="B7" s="141"/>
      <c r="C7" s="142"/>
      <c r="D7" s="143">
        <v>14667</v>
      </c>
      <c r="E7" s="144"/>
      <c r="F7" s="145">
        <v>91338</v>
      </c>
      <c r="G7" s="146"/>
      <c r="H7" s="147"/>
    </row>
    <row r="8" spans="1:8" x14ac:dyDescent="0.15">
      <c r="A8" s="148"/>
      <c r="B8" s="149"/>
      <c r="C8" s="150"/>
      <c r="D8" s="151">
        <v>9389</v>
      </c>
      <c r="E8" s="152"/>
      <c r="F8" s="153">
        <v>43989</v>
      </c>
      <c r="G8" s="154"/>
      <c r="H8" s="155"/>
    </row>
    <row r="9" spans="1:8" x14ac:dyDescent="0.15">
      <c r="A9" s="136" t="s">
        <v>523</v>
      </c>
      <c r="B9" s="141"/>
      <c r="C9" s="142"/>
      <c r="D9" s="143">
        <v>18459</v>
      </c>
      <c r="E9" s="144"/>
      <c r="F9" s="145">
        <v>103975</v>
      </c>
      <c r="G9" s="146"/>
      <c r="H9" s="147"/>
    </row>
    <row r="10" spans="1:8" x14ac:dyDescent="0.15">
      <c r="A10" s="148"/>
      <c r="B10" s="149"/>
      <c r="C10" s="150"/>
      <c r="D10" s="151">
        <v>9625</v>
      </c>
      <c r="E10" s="152"/>
      <c r="F10" s="153">
        <v>52698</v>
      </c>
      <c r="G10" s="154"/>
      <c r="H10" s="155"/>
    </row>
    <row r="11" spans="1:8" x14ac:dyDescent="0.15">
      <c r="A11" s="136" t="s">
        <v>524</v>
      </c>
      <c r="B11" s="141"/>
      <c r="C11" s="142"/>
      <c r="D11" s="143">
        <v>24946</v>
      </c>
      <c r="E11" s="144"/>
      <c r="F11" s="145">
        <v>112678</v>
      </c>
      <c r="G11" s="146"/>
      <c r="H11" s="147"/>
    </row>
    <row r="12" spans="1:8" x14ac:dyDescent="0.15">
      <c r="A12" s="148"/>
      <c r="B12" s="149"/>
      <c r="C12" s="156"/>
      <c r="D12" s="151">
        <v>21393</v>
      </c>
      <c r="E12" s="152"/>
      <c r="F12" s="153">
        <v>55165</v>
      </c>
      <c r="G12" s="154"/>
      <c r="H12" s="155"/>
    </row>
    <row r="13" spans="1:8" x14ac:dyDescent="0.15">
      <c r="A13" s="136"/>
      <c r="B13" s="141"/>
      <c r="C13" s="157"/>
      <c r="D13" s="158">
        <v>28558</v>
      </c>
      <c r="E13" s="159"/>
      <c r="F13" s="160">
        <v>104597</v>
      </c>
      <c r="G13" s="161"/>
      <c r="H13" s="147"/>
    </row>
    <row r="14" spans="1:8" x14ac:dyDescent="0.15">
      <c r="A14" s="148"/>
      <c r="B14" s="149"/>
      <c r="C14" s="150"/>
      <c r="D14" s="151">
        <v>18094</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8.0299999999999994</v>
      </c>
      <c r="C19" s="162">
        <f>ROUND(VALUE(SUBSTITUTE(実質収支比率等に係る経年分析!G$48,"▲","-")),2)</f>
        <v>13.03</v>
      </c>
      <c r="D19" s="162">
        <f>ROUND(VALUE(SUBSTITUTE(実質収支比率等に係る経年分析!H$48,"▲","-")),2)</f>
        <v>15.31</v>
      </c>
      <c r="E19" s="162">
        <f>ROUND(VALUE(SUBSTITUTE(実質収支比率等に係る経年分析!I$48,"▲","-")),2)</f>
        <v>13.93</v>
      </c>
      <c r="F19" s="162">
        <f>ROUND(VALUE(SUBSTITUTE(実質収支比率等に係る経年分析!J$48,"▲","-")),2)</f>
        <v>9.7899999999999991</v>
      </c>
    </row>
    <row r="20" spans="1:11" x14ac:dyDescent="0.15">
      <c r="A20" s="162" t="s">
        <v>53</v>
      </c>
      <c r="B20" s="162">
        <f>ROUND(VALUE(SUBSTITUTE(実質収支比率等に係る経年分析!F$47,"▲","-")),2)</f>
        <v>16.43</v>
      </c>
      <c r="C20" s="162">
        <f>ROUND(VALUE(SUBSTITUTE(実質収支比率等に係る経年分析!G$47,"▲","-")),2)</f>
        <v>16.45</v>
      </c>
      <c r="D20" s="162">
        <f>ROUND(VALUE(SUBSTITUTE(実質収支比率等に係る経年分析!H$47,"▲","-")),2)</f>
        <v>22.76</v>
      </c>
      <c r="E20" s="162">
        <f>ROUND(VALUE(SUBSTITUTE(実質収支比率等に係る経年分析!I$47,"▲","-")),2)</f>
        <v>27.1</v>
      </c>
      <c r="F20" s="162">
        <f>ROUND(VALUE(SUBSTITUTE(実質収支比率等に係る経年分析!J$47,"▲","-")),2)</f>
        <v>31.94</v>
      </c>
    </row>
    <row r="21" spans="1:11" x14ac:dyDescent="0.15">
      <c r="A21" s="162" t="s">
        <v>54</v>
      </c>
      <c r="B21" s="162">
        <f>IF(ISNUMBER(VALUE(SUBSTITUTE(実質収支比率等に係る経年分析!F$49,"▲","-"))),ROUND(VALUE(SUBSTITUTE(実質収支比率等に係る経年分析!F$49,"▲","-")),2),NA())</f>
        <v>2.1800000000000002</v>
      </c>
      <c r="C21" s="162">
        <f>IF(ISNUMBER(VALUE(SUBSTITUTE(実質収支比率等に係る経年分析!G$49,"▲","-"))),ROUND(VALUE(SUBSTITUTE(実質収支比率等に係る経年分析!G$49,"▲","-")),2),NA())</f>
        <v>6.86</v>
      </c>
      <c r="D21" s="162">
        <f>IF(ISNUMBER(VALUE(SUBSTITUTE(実質収支比率等に係る経年分析!H$49,"▲","-"))),ROUND(VALUE(SUBSTITUTE(実質収支比率等に係る経年分析!H$49,"▲","-")),2),NA())</f>
        <v>7.81</v>
      </c>
      <c r="E21" s="162">
        <f>IF(ISNUMBER(VALUE(SUBSTITUTE(実質収支比率等に係る経年分析!I$49,"▲","-"))),ROUND(VALUE(SUBSTITUTE(実質収支比率等に係る経年分析!I$49,"▲","-")),2),NA())</f>
        <v>3.52</v>
      </c>
      <c r="F21" s="162">
        <f>IF(ISNUMBER(VALUE(SUBSTITUTE(実質収支比率等に係る経年分析!J$49,"▲","-"))),ROUND(VALUE(SUBSTITUTE(実質収支比率等に係る経年分析!J$49,"▲","-")),2),NA())</f>
        <v>1.81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越生町、毛呂山町外４組合公平委員会特別会計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15">
      <c r="A32" s="163" t="str">
        <f>IF(連結実質赤字比率に係る赤字・黒字の構成分析!C$38="",NA(),連結実質赤字比率に係る赤字・黒字の構成分析!C$38)</f>
        <v>農業集落排水事業特別会計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0.33</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0.66</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4.57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3.57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2.3199999999999998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9.7799999999999994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9.68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13.33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14.01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313</v>
      </c>
      <c r="E42" s="164"/>
      <c r="F42" s="164"/>
      <c r="G42" s="164">
        <f>'実質公債費比率（分子）の構造'!L$52</f>
        <v>319</v>
      </c>
      <c r="H42" s="164"/>
      <c r="I42" s="164"/>
      <c r="J42" s="164">
        <f>'実質公債費比率（分子）の構造'!M$52</f>
        <v>324</v>
      </c>
      <c r="K42" s="164"/>
      <c r="L42" s="164"/>
      <c r="M42" s="164">
        <f>'実質公債費比率（分子）の構造'!N$52</f>
        <v>329</v>
      </c>
      <c r="N42" s="164"/>
      <c r="O42" s="164"/>
      <c r="P42" s="164">
        <f>'実質公債費比率（分子）の構造'!O$52</f>
        <v>318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147</v>
      </c>
      <c r="C45" s="164"/>
      <c r="D45" s="164"/>
      <c r="E45" s="164">
        <f>'実質公債費比率（分子）の構造'!L$49</f>
        <v>156</v>
      </c>
      <c r="F45" s="164"/>
      <c r="G45" s="164"/>
      <c r="H45" s="164">
        <f>'実質公債費比率（分子）の構造'!M$49</f>
        <v>150</v>
      </c>
      <c r="I45" s="164"/>
      <c r="J45" s="164"/>
      <c r="K45" s="164">
        <f>'実質公債費比率（分子）の構造'!N$49</f>
        <v>149</v>
      </c>
      <c r="L45" s="164"/>
      <c r="M45" s="164"/>
      <c r="N45" s="164">
        <f>'実質公債費比率（分子）の構造'!O$49</f>
        <v>173</v>
      </c>
      <c r="O45" s="164"/>
      <c r="P45" s="164"/>
    </row>
    <row r="46" spans="1:16" x14ac:dyDescent="0.15">
      <c r="A46" s="164" t="s">
        <v>64</v>
      </c>
      <c r="B46" s="164">
        <f>'実質公債費比率（分子）の構造'!K$48</f>
        <v>0</v>
      </c>
      <c r="C46" s="164"/>
      <c r="D46" s="164"/>
      <c r="E46" s="164">
        <f>'実質公債費比率（分子）の構造'!L$48</f>
        <v>0</v>
      </c>
      <c r="F46" s="164"/>
      <c r="G46" s="164"/>
      <c r="H46" s="164">
        <f>'実質公債費比率（分子）の構造'!M$48</f>
        <v>0</v>
      </c>
      <c r="I46" s="164"/>
      <c r="J46" s="164"/>
      <c r="K46" s="164">
        <f>'実質公債費比率（分子）の構造'!N$48</f>
        <v>0</v>
      </c>
      <c r="L46" s="164"/>
      <c r="M46" s="164"/>
      <c r="N46" s="164">
        <f>'実質公債費比率（分子）の構造'!O$48</f>
        <v>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287</v>
      </c>
      <c r="C49" s="164"/>
      <c r="D49" s="164"/>
      <c r="E49" s="164">
        <f>'実質公債費比率（分子）の構造'!L$45</f>
        <v>299</v>
      </c>
      <c r="F49" s="164"/>
      <c r="G49" s="164"/>
      <c r="H49" s="164">
        <f>'実質公債費比率（分子）の構造'!M$45</f>
        <v>357</v>
      </c>
      <c r="I49" s="164"/>
      <c r="J49" s="164"/>
      <c r="K49" s="164">
        <f>'実質公債費比率（分子）の構造'!N$45</f>
        <v>375</v>
      </c>
      <c r="L49" s="164"/>
      <c r="M49" s="164"/>
      <c r="N49" s="164">
        <f>'実質公債費比率（分子）の構造'!O$45</f>
        <v>351</v>
      </c>
      <c r="O49" s="164"/>
      <c r="P49" s="164"/>
    </row>
    <row r="50" spans="1:16" x14ac:dyDescent="0.15">
      <c r="A50" s="164" t="s">
        <v>67</v>
      </c>
      <c r="B50" s="164" t="e">
        <f>NA()</f>
        <v>#N/A</v>
      </c>
      <c r="C50" s="164">
        <f>IF(ISNUMBER('実質公債費比率（分子）の構造'!K$53),'実質公債費比率（分子）の構造'!K$53,NA())</f>
        <v>121</v>
      </c>
      <c r="D50" s="164" t="e">
        <f>NA()</f>
        <v>#N/A</v>
      </c>
      <c r="E50" s="164" t="e">
        <f>NA()</f>
        <v>#N/A</v>
      </c>
      <c r="F50" s="164">
        <f>IF(ISNUMBER('実質公債費比率（分子）の構造'!L$53),'実質公債費比率（分子）の構造'!L$53,NA())</f>
        <v>136</v>
      </c>
      <c r="G50" s="164" t="e">
        <f>NA()</f>
        <v>#N/A</v>
      </c>
      <c r="H50" s="164" t="e">
        <f>NA()</f>
        <v>#N/A</v>
      </c>
      <c r="I50" s="164">
        <f>IF(ISNUMBER('実質公債費比率（分子）の構造'!M$53),'実質公債費比率（分子）の構造'!M$53,NA())</f>
        <v>183</v>
      </c>
      <c r="J50" s="164" t="e">
        <f>NA()</f>
        <v>#N/A</v>
      </c>
      <c r="K50" s="164" t="e">
        <f>NA()</f>
        <v>#N/A</v>
      </c>
      <c r="L50" s="164">
        <f>IF(ISNUMBER('実質公債費比率（分子）の構造'!N$53),'実質公債費比率（分子）の構造'!N$53,NA())</f>
        <v>195</v>
      </c>
      <c r="M50" s="164" t="e">
        <f>NA()</f>
        <v>#N/A</v>
      </c>
      <c r="N50" s="164" t="e">
        <f>NA()</f>
        <v>#N/A</v>
      </c>
      <c r="O50" s="164">
        <f>IF(ISNUMBER('実質公債費比率（分子）の構造'!O$53),'実質公債費比率（分子）の構造'!O$53,NA())</f>
        <v>206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3711</v>
      </c>
      <c r="E56" s="163"/>
      <c r="F56" s="163"/>
      <c r="G56" s="163">
        <f>'将来負担比率（分子）の構造'!J$52</f>
        <v>3736</v>
      </c>
      <c r="H56" s="163"/>
      <c r="I56" s="163"/>
      <c r="J56" s="163">
        <f>'将来負担比率（分子）の構造'!K$52</f>
        <v>3711</v>
      </c>
      <c r="K56" s="163"/>
      <c r="L56" s="163"/>
      <c r="M56" s="163">
        <f>'将来負担比率（分子）の構造'!L$52</f>
        <v>4000</v>
      </c>
      <c r="N56" s="163"/>
      <c r="O56" s="163"/>
      <c r="P56" s="163">
        <f>'将来負担比率（分子）の構造'!M$52</f>
        <v>3782</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1575</v>
      </c>
      <c r="E58" s="163"/>
      <c r="F58" s="163"/>
      <c r="G58" s="163">
        <f>'将来負担比率（分子）の構造'!J$50</f>
        <v>1888</v>
      </c>
      <c r="H58" s="163"/>
      <c r="I58" s="163"/>
      <c r="J58" s="163">
        <f>'将来負担比率（分子）の構造'!K$50</f>
        <v>2163</v>
      </c>
      <c r="K58" s="163"/>
      <c r="L58" s="163"/>
      <c r="M58" s="163">
        <f>'将来負担比率（分子）の構造'!L$50</f>
        <v>2595</v>
      </c>
      <c r="N58" s="163"/>
      <c r="O58" s="163"/>
      <c r="P58" s="163">
        <f>'将来負担比率（分子）の構造'!M$50</f>
        <v>2853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893</v>
      </c>
      <c r="C62" s="163"/>
      <c r="D62" s="163"/>
      <c r="E62" s="163">
        <f>'将来負担比率（分子）の構造'!J$45</f>
        <v>842</v>
      </c>
      <c r="F62" s="163"/>
      <c r="G62" s="163"/>
      <c r="H62" s="163">
        <f>'将来負担比率（分子）の構造'!K$45</f>
        <v>893</v>
      </c>
      <c r="I62" s="163"/>
      <c r="J62" s="163"/>
      <c r="K62" s="163">
        <f>'将来負担比率（分子）の構造'!L$45</f>
        <v>744</v>
      </c>
      <c r="L62" s="163"/>
      <c r="M62" s="163"/>
      <c r="N62" s="163">
        <f>'将来負担比率（分子）の構造'!M$45</f>
        <v>674</v>
      </c>
      <c r="O62" s="163"/>
      <c r="P62" s="163"/>
    </row>
    <row r="63" spans="1:16" x14ac:dyDescent="0.15">
      <c r="A63" s="163" t="s">
        <v>34</v>
      </c>
      <c r="B63" s="163">
        <f>'将来負担比率（分子）の構造'!I$44</f>
        <v>1399</v>
      </c>
      <c r="C63" s="163"/>
      <c r="D63" s="163"/>
      <c r="E63" s="163">
        <f>'将来負担比率（分子）の構造'!J$44</f>
        <v>1560</v>
      </c>
      <c r="F63" s="163"/>
      <c r="G63" s="163"/>
      <c r="H63" s="163">
        <f>'将来負担比率（分子）の構造'!K$44</f>
        <v>1857</v>
      </c>
      <c r="I63" s="163"/>
      <c r="J63" s="163"/>
      <c r="K63" s="163">
        <f>'将来負担比率（分子）の構造'!L$44</f>
        <v>1822</v>
      </c>
      <c r="L63" s="163"/>
      <c r="M63" s="163"/>
      <c r="N63" s="163">
        <f>'将来負担比率（分子）の構造'!M$44</f>
        <v>1757</v>
      </c>
      <c r="O63" s="163"/>
      <c r="P63" s="163"/>
    </row>
    <row r="64" spans="1:16" x14ac:dyDescent="0.15">
      <c r="A64" s="163" t="s">
        <v>33</v>
      </c>
      <c r="B64" s="163">
        <f>'将来負担比率（分子）の構造'!I$43</f>
        <v>1</v>
      </c>
      <c r="C64" s="163"/>
      <c r="D64" s="163"/>
      <c r="E64" s="163">
        <f>'将来負担比率（分子）の構造'!J$43</f>
        <v>1</v>
      </c>
      <c r="F64" s="163"/>
      <c r="G64" s="163"/>
      <c r="H64" s="163">
        <f>'将来負担比率（分子）の構造'!K$43</f>
        <v>0</v>
      </c>
      <c r="I64" s="163"/>
      <c r="J64" s="163"/>
      <c r="K64" s="163">
        <f>'将来負担比率（分子）の構造'!L$43</f>
        <v>1</v>
      </c>
      <c r="L64" s="163"/>
      <c r="M64" s="163"/>
      <c r="N64" s="163">
        <f>'将来負担比率（分子）の構造'!M$43</f>
        <v>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3566</v>
      </c>
      <c r="C66" s="163"/>
      <c r="D66" s="163"/>
      <c r="E66" s="163">
        <f>'将来負担比率（分子）の構造'!J$41</f>
        <v>3494</v>
      </c>
      <c r="F66" s="163"/>
      <c r="G66" s="163"/>
      <c r="H66" s="163">
        <f>'将来負担比率（分子）の構造'!K$41</f>
        <v>3199</v>
      </c>
      <c r="I66" s="163"/>
      <c r="J66" s="163"/>
      <c r="K66" s="163">
        <f>'将来負担比率（分子）の構造'!L$41</f>
        <v>2859</v>
      </c>
      <c r="L66" s="163"/>
      <c r="M66" s="163"/>
      <c r="N66" s="163">
        <f>'将来負担比率（分子）の構造'!M$41</f>
        <v>2660</v>
      </c>
      <c r="O66" s="163"/>
      <c r="P66" s="163"/>
    </row>
    <row r="67" spans="1:16" x14ac:dyDescent="0.15">
      <c r="A67" s="163" t="s">
        <v>71</v>
      </c>
      <c r="B67" s="163" t="e">
        <f>NA()</f>
        <v>#N/A</v>
      </c>
      <c r="C67" s="163">
        <f>IF(ISNUMBER('将来負担比率（分子）の構造'!I$53), IF('将来負担比率（分子）の構造'!I$53 &lt; 0, 0, '将来負担比率（分子）の構造'!I$53), NA())</f>
        <v>574</v>
      </c>
      <c r="D67" s="163" t="e">
        <f>NA()</f>
        <v>#N/A</v>
      </c>
      <c r="E67" s="163" t="e">
        <f>NA()</f>
        <v>#N/A</v>
      </c>
      <c r="F67" s="163">
        <f>IF(ISNUMBER('将来負担比率（分子）の構造'!J$53), IF('将来負担比率（分子）の構造'!J$53 &lt; 0, 0, '将来負担比率（分子）の構造'!J$53), NA())</f>
        <v>273</v>
      </c>
      <c r="G67" s="163" t="e">
        <f>NA()</f>
        <v>#N/A</v>
      </c>
      <c r="H67" s="163" t="e">
        <f>NA()</f>
        <v>#N/A</v>
      </c>
      <c r="I67" s="163">
        <f>IF(ISNUMBER('将来負担比率（分子）の構造'!K$53), IF('将来負担比率（分子）の構造'!K$53 &lt; 0, 0, '将来負担比率（分子）の構造'!K$53), NA())</f>
        <v>75</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749</v>
      </c>
      <c r="C72" s="167">
        <f>基金残高に係る経年分析!G55</f>
        <v>904</v>
      </c>
      <c r="D72" s="167">
        <f>基金残高に係る経年分析!H55</f>
        <v>1096</v>
      </c>
    </row>
    <row r="73" spans="1:16" x14ac:dyDescent="0.15">
      <c r="A73" s="166" t="s">
        <v>74</v>
      </c>
      <c r="B73" s="167">
        <f>基金残高に係る経年分析!F56</f>
        <v>110</v>
      </c>
      <c r="C73" s="167">
        <f>基金残高に係る経年分析!G56</f>
        <v>110</v>
      </c>
      <c r="D73" s="167">
        <f>基金残高に係る経年分析!H56</f>
        <v>110</v>
      </c>
    </row>
    <row r="74" spans="1:16" x14ac:dyDescent="0.15">
      <c r="A74" s="166" t="s">
        <v>75</v>
      </c>
      <c r="B74" s="167">
        <f>基金残高に係る経年分析!F57</f>
        <v>1069</v>
      </c>
      <c r="C74" s="167">
        <f>基金残高に係る経年分析!G57</f>
        <v>1318</v>
      </c>
      <c r="D74" s="167">
        <f>基金残高に係る経年分析!H57</f>
        <v>1379</v>
      </c>
    </row>
  </sheetData>
  <sheetProtection algorithmName="SHA-512" hashValue="iSDUjFHr5QdfWy4ASq1jjIVWwvkXbVyJdD0onBEJpNGekU5l0h5pIxB+4NRKPzbogr2lr0786OGy6Ex5TZwOrg==" saltValue="wsVXCEJBJ1BAJBZbR7by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1305980</v>
      </c>
      <c r="S5" s="613"/>
      <c r="T5" s="613"/>
      <c r="U5" s="613"/>
      <c r="V5" s="613"/>
      <c r="W5" s="613"/>
      <c r="X5" s="613"/>
      <c r="Y5" s="614"/>
      <c r="Z5" s="615">
        <v>24.6</v>
      </c>
      <c r="AA5" s="615"/>
      <c r="AB5" s="615"/>
      <c r="AC5" s="615"/>
      <c r="AD5" s="616">
        <v>1305980</v>
      </c>
      <c r="AE5" s="616"/>
      <c r="AF5" s="616"/>
      <c r="AG5" s="616"/>
      <c r="AH5" s="616"/>
      <c r="AI5" s="616"/>
      <c r="AJ5" s="616"/>
      <c r="AK5" s="616"/>
      <c r="AL5" s="617">
        <v>37.700000000000003</v>
      </c>
      <c r="AM5" s="618"/>
      <c r="AN5" s="618"/>
      <c r="AO5" s="619"/>
      <c r="AP5" s="609" t="s">
        <v>217</v>
      </c>
      <c r="AQ5" s="610"/>
      <c r="AR5" s="610"/>
      <c r="AS5" s="610"/>
      <c r="AT5" s="610"/>
      <c r="AU5" s="610"/>
      <c r="AV5" s="610"/>
      <c r="AW5" s="610"/>
      <c r="AX5" s="610"/>
      <c r="AY5" s="610"/>
      <c r="AZ5" s="610"/>
      <c r="BA5" s="610"/>
      <c r="BB5" s="610"/>
      <c r="BC5" s="610"/>
      <c r="BD5" s="610"/>
      <c r="BE5" s="610"/>
      <c r="BF5" s="611"/>
      <c r="BG5" s="623">
        <v>1302738</v>
      </c>
      <c r="BH5" s="624"/>
      <c r="BI5" s="624"/>
      <c r="BJ5" s="624"/>
      <c r="BK5" s="624"/>
      <c r="BL5" s="624"/>
      <c r="BM5" s="624"/>
      <c r="BN5" s="625"/>
      <c r="BO5" s="626">
        <v>99.8</v>
      </c>
      <c r="BP5" s="626"/>
      <c r="BQ5" s="626"/>
      <c r="BR5" s="626"/>
      <c r="BS5" s="627">
        <v>1700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55679</v>
      </c>
      <c r="S6" s="624"/>
      <c r="T6" s="624"/>
      <c r="U6" s="624"/>
      <c r="V6" s="624"/>
      <c r="W6" s="624"/>
      <c r="X6" s="624"/>
      <c r="Y6" s="625"/>
      <c r="Z6" s="626">
        <v>1</v>
      </c>
      <c r="AA6" s="626"/>
      <c r="AB6" s="626"/>
      <c r="AC6" s="626"/>
      <c r="AD6" s="627">
        <v>55679</v>
      </c>
      <c r="AE6" s="627"/>
      <c r="AF6" s="627"/>
      <c r="AG6" s="627"/>
      <c r="AH6" s="627"/>
      <c r="AI6" s="627"/>
      <c r="AJ6" s="627"/>
      <c r="AK6" s="627"/>
      <c r="AL6" s="628">
        <v>1.6</v>
      </c>
      <c r="AM6" s="629"/>
      <c r="AN6" s="629"/>
      <c r="AO6" s="630"/>
      <c r="AP6" s="620" t="s">
        <v>222</v>
      </c>
      <c r="AQ6" s="621"/>
      <c r="AR6" s="621"/>
      <c r="AS6" s="621"/>
      <c r="AT6" s="621"/>
      <c r="AU6" s="621"/>
      <c r="AV6" s="621"/>
      <c r="AW6" s="621"/>
      <c r="AX6" s="621"/>
      <c r="AY6" s="621"/>
      <c r="AZ6" s="621"/>
      <c r="BA6" s="621"/>
      <c r="BB6" s="621"/>
      <c r="BC6" s="621"/>
      <c r="BD6" s="621"/>
      <c r="BE6" s="621"/>
      <c r="BF6" s="622"/>
      <c r="BG6" s="623">
        <v>1302738</v>
      </c>
      <c r="BH6" s="624"/>
      <c r="BI6" s="624"/>
      <c r="BJ6" s="624"/>
      <c r="BK6" s="624"/>
      <c r="BL6" s="624"/>
      <c r="BM6" s="624"/>
      <c r="BN6" s="625"/>
      <c r="BO6" s="626">
        <v>99.8</v>
      </c>
      <c r="BP6" s="626"/>
      <c r="BQ6" s="626"/>
      <c r="BR6" s="626"/>
      <c r="BS6" s="627">
        <v>1700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70855</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70855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627</v>
      </c>
      <c r="S7" s="624"/>
      <c r="T7" s="624"/>
      <c r="U7" s="624"/>
      <c r="V7" s="624"/>
      <c r="W7" s="624"/>
      <c r="X7" s="624"/>
      <c r="Y7" s="625"/>
      <c r="Z7" s="626">
        <v>0</v>
      </c>
      <c r="AA7" s="626"/>
      <c r="AB7" s="626"/>
      <c r="AC7" s="626"/>
      <c r="AD7" s="627">
        <v>627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547023</v>
      </c>
      <c r="BH7" s="624"/>
      <c r="BI7" s="624"/>
      <c r="BJ7" s="624"/>
      <c r="BK7" s="624"/>
      <c r="BL7" s="624"/>
      <c r="BM7" s="624"/>
      <c r="BN7" s="625"/>
      <c r="BO7" s="626">
        <v>41.9</v>
      </c>
      <c r="BP7" s="626"/>
      <c r="BQ7" s="626"/>
      <c r="BR7" s="626"/>
      <c r="BS7" s="627">
        <v>1700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900456</v>
      </c>
      <c r="CS7" s="624"/>
      <c r="CT7" s="624"/>
      <c r="CU7" s="624"/>
      <c r="CV7" s="624"/>
      <c r="CW7" s="624"/>
      <c r="CX7" s="624"/>
      <c r="CY7" s="625"/>
      <c r="CZ7" s="626">
        <v>18.2</v>
      </c>
      <c r="DA7" s="626"/>
      <c r="DB7" s="626"/>
      <c r="DC7" s="626"/>
      <c r="DD7" s="632" t="s">
        <v>122</v>
      </c>
      <c r="DE7" s="624"/>
      <c r="DF7" s="624"/>
      <c r="DG7" s="624"/>
      <c r="DH7" s="624"/>
      <c r="DI7" s="624"/>
      <c r="DJ7" s="624"/>
      <c r="DK7" s="624"/>
      <c r="DL7" s="624"/>
      <c r="DM7" s="624"/>
      <c r="DN7" s="624"/>
      <c r="DO7" s="624"/>
      <c r="DP7" s="625"/>
      <c r="DQ7" s="632">
        <v>754286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11884</v>
      </c>
      <c r="S8" s="624"/>
      <c r="T8" s="624"/>
      <c r="U8" s="624"/>
      <c r="V8" s="624"/>
      <c r="W8" s="624"/>
      <c r="X8" s="624"/>
      <c r="Y8" s="625"/>
      <c r="Z8" s="626">
        <v>0.2</v>
      </c>
      <c r="AA8" s="626"/>
      <c r="AB8" s="626"/>
      <c r="AC8" s="626"/>
      <c r="AD8" s="627">
        <v>11884</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17459</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1726993</v>
      </c>
      <c r="CS8" s="624"/>
      <c r="CT8" s="624"/>
      <c r="CU8" s="624"/>
      <c r="CV8" s="624"/>
      <c r="CW8" s="624"/>
      <c r="CX8" s="624"/>
      <c r="CY8" s="625"/>
      <c r="CZ8" s="626">
        <v>34.9</v>
      </c>
      <c r="DA8" s="626"/>
      <c r="DB8" s="626"/>
      <c r="DC8" s="626"/>
      <c r="DD8" s="632">
        <v>46</v>
      </c>
      <c r="DE8" s="624"/>
      <c r="DF8" s="624"/>
      <c r="DG8" s="624"/>
      <c r="DH8" s="624"/>
      <c r="DI8" s="624"/>
      <c r="DJ8" s="624"/>
      <c r="DK8" s="624"/>
      <c r="DL8" s="624"/>
      <c r="DM8" s="624"/>
      <c r="DN8" s="624"/>
      <c r="DO8" s="624"/>
      <c r="DP8" s="625"/>
      <c r="DQ8" s="632">
        <v>995692</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17017</v>
      </c>
      <c r="S9" s="624"/>
      <c r="T9" s="624"/>
      <c r="U9" s="624"/>
      <c r="V9" s="624"/>
      <c r="W9" s="624"/>
      <c r="X9" s="624"/>
      <c r="Y9" s="625"/>
      <c r="Z9" s="626">
        <v>0.3</v>
      </c>
      <c r="AA9" s="626"/>
      <c r="AB9" s="626"/>
      <c r="AC9" s="626"/>
      <c r="AD9" s="627">
        <v>17017</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489198</v>
      </c>
      <c r="BH9" s="624"/>
      <c r="BI9" s="624"/>
      <c r="BJ9" s="624"/>
      <c r="BK9" s="624"/>
      <c r="BL9" s="624"/>
      <c r="BM9" s="624"/>
      <c r="BN9" s="625"/>
      <c r="BO9" s="626">
        <v>37.5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433845</v>
      </c>
      <c r="CS9" s="624"/>
      <c r="CT9" s="624"/>
      <c r="CU9" s="624"/>
      <c r="CV9" s="624"/>
      <c r="CW9" s="624"/>
      <c r="CX9" s="624"/>
      <c r="CY9" s="625"/>
      <c r="CZ9" s="626">
        <v>8.8000000000000007</v>
      </c>
      <c r="DA9" s="626"/>
      <c r="DB9" s="626"/>
      <c r="DC9" s="626"/>
      <c r="DD9" s="632">
        <v>652</v>
      </c>
      <c r="DE9" s="624"/>
      <c r="DF9" s="624"/>
      <c r="DG9" s="624"/>
      <c r="DH9" s="624"/>
      <c r="DI9" s="624"/>
      <c r="DJ9" s="624"/>
      <c r="DK9" s="624"/>
      <c r="DL9" s="624"/>
      <c r="DM9" s="624"/>
      <c r="DN9" s="624"/>
      <c r="DO9" s="624"/>
      <c r="DP9" s="625"/>
      <c r="DQ9" s="632">
        <v>395101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24428</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51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51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255031</v>
      </c>
      <c r="S11" s="624"/>
      <c r="T11" s="624"/>
      <c r="U11" s="624"/>
      <c r="V11" s="624"/>
      <c r="W11" s="624"/>
      <c r="X11" s="624"/>
      <c r="Y11" s="625"/>
      <c r="Z11" s="628">
        <v>4.8</v>
      </c>
      <c r="AA11" s="629"/>
      <c r="AB11" s="629"/>
      <c r="AC11" s="635"/>
      <c r="AD11" s="632">
        <v>255031</v>
      </c>
      <c r="AE11" s="624"/>
      <c r="AF11" s="624"/>
      <c r="AG11" s="624"/>
      <c r="AH11" s="624"/>
      <c r="AI11" s="624"/>
      <c r="AJ11" s="624"/>
      <c r="AK11" s="625"/>
      <c r="AL11" s="628">
        <v>7.4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15938</v>
      </c>
      <c r="BH11" s="624"/>
      <c r="BI11" s="624"/>
      <c r="BJ11" s="624"/>
      <c r="BK11" s="624"/>
      <c r="BL11" s="624"/>
      <c r="BM11" s="624"/>
      <c r="BN11" s="625"/>
      <c r="BO11" s="626">
        <v>1.2</v>
      </c>
      <c r="BP11" s="626"/>
      <c r="BQ11" s="626"/>
      <c r="BR11" s="626"/>
      <c r="BS11" s="627">
        <v>1700</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126042</v>
      </c>
      <c r="CS11" s="624"/>
      <c r="CT11" s="624"/>
      <c r="CU11" s="624"/>
      <c r="CV11" s="624"/>
      <c r="CW11" s="624"/>
      <c r="CX11" s="624"/>
      <c r="CY11" s="625"/>
      <c r="CZ11" s="626">
        <v>2.5</v>
      </c>
      <c r="DA11" s="626"/>
      <c r="DB11" s="626"/>
      <c r="DC11" s="626"/>
      <c r="DD11" s="632">
        <v>3956</v>
      </c>
      <c r="DE11" s="624"/>
      <c r="DF11" s="624"/>
      <c r="DG11" s="624"/>
      <c r="DH11" s="624"/>
      <c r="DI11" s="624"/>
      <c r="DJ11" s="624"/>
      <c r="DK11" s="624"/>
      <c r="DL11" s="624"/>
      <c r="DM11" s="624"/>
      <c r="DN11" s="624"/>
      <c r="DO11" s="624"/>
      <c r="DP11" s="625"/>
      <c r="DQ11" s="632">
        <v>112230</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51194</v>
      </c>
      <c r="S12" s="624"/>
      <c r="T12" s="624"/>
      <c r="U12" s="624"/>
      <c r="V12" s="624"/>
      <c r="W12" s="624"/>
      <c r="X12" s="624"/>
      <c r="Y12" s="625"/>
      <c r="Z12" s="626">
        <v>1</v>
      </c>
      <c r="AA12" s="626"/>
      <c r="AB12" s="626"/>
      <c r="AC12" s="626"/>
      <c r="AD12" s="627">
        <v>51194</v>
      </c>
      <c r="AE12" s="627"/>
      <c r="AF12" s="627"/>
      <c r="AG12" s="627"/>
      <c r="AH12" s="627"/>
      <c r="AI12" s="627"/>
      <c r="AJ12" s="627"/>
      <c r="AK12" s="627"/>
      <c r="AL12" s="628">
        <v>1.5</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660598</v>
      </c>
      <c r="BH12" s="624"/>
      <c r="BI12" s="624"/>
      <c r="BJ12" s="624"/>
      <c r="BK12" s="624"/>
      <c r="BL12" s="624"/>
      <c r="BM12" s="624"/>
      <c r="BN12" s="625"/>
      <c r="BO12" s="626">
        <v>50.6</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93576</v>
      </c>
      <c r="CS12" s="624"/>
      <c r="CT12" s="624"/>
      <c r="CU12" s="624"/>
      <c r="CV12" s="624"/>
      <c r="CW12" s="624"/>
      <c r="CX12" s="624"/>
      <c r="CY12" s="625"/>
      <c r="CZ12" s="626">
        <v>1.9</v>
      </c>
      <c r="DA12" s="626"/>
      <c r="DB12" s="626"/>
      <c r="DC12" s="626"/>
      <c r="DD12" s="632">
        <v>3300</v>
      </c>
      <c r="DE12" s="624"/>
      <c r="DF12" s="624"/>
      <c r="DG12" s="624"/>
      <c r="DH12" s="624"/>
      <c r="DI12" s="624"/>
      <c r="DJ12" s="624"/>
      <c r="DK12" s="624"/>
      <c r="DL12" s="624"/>
      <c r="DM12" s="624"/>
      <c r="DN12" s="624"/>
      <c r="DO12" s="624"/>
      <c r="DP12" s="625"/>
      <c r="DQ12" s="632">
        <v>90997</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660268</v>
      </c>
      <c r="BH13" s="624"/>
      <c r="BI13" s="624"/>
      <c r="BJ13" s="624"/>
      <c r="BK13" s="624"/>
      <c r="BL13" s="624"/>
      <c r="BM13" s="624"/>
      <c r="BN13" s="625"/>
      <c r="BO13" s="626">
        <v>50.6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360819</v>
      </c>
      <c r="CS13" s="624"/>
      <c r="CT13" s="624"/>
      <c r="CU13" s="624"/>
      <c r="CV13" s="624"/>
      <c r="CW13" s="624"/>
      <c r="CX13" s="624"/>
      <c r="CY13" s="625"/>
      <c r="CZ13" s="626">
        <v>7.3</v>
      </c>
      <c r="DA13" s="626"/>
      <c r="DB13" s="626"/>
      <c r="DC13" s="626"/>
      <c r="DD13" s="632">
        <v>103835</v>
      </c>
      <c r="DE13" s="624"/>
      <c r="DF13" s="624"/>
      <c r="DG13" s="624"/>
      <c r="DH13" s="624"/>
      <c r="DI13" s="624"/>
      <c r="DJ13" s="624"/>
      <c r="DK13" s="624"/>
      <c r="DL13" s="624"/>
      <c r="DM13" s="624"/>
      <c r="DN13" s="624"/>
      <c r="DO13" s="624"/>
      <c r="DP13" s="625"/>
      <c r="DQ13" s="632">
        <v>317562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43195</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299775</v>
      </c>
      <c r="CS14" s="624"/>
      <c r="CT14" s="624"/>
      <c r="CU14" s="624"/>
      <c r="CV14" s="624"/>
      <c r="CW14" s="624"/>
      <c r="CX14" s="624"/>
      <c r="CY14" s="625"/>
      <c r="CZ14" s="626">
        <v>6.1</v>
      </c>
      <c r="DA14" s="626"/>
      <c r="DB14" s="626"/>
      <c r="DC14" s="626"/>
      <c r="DD14" s="632">
        <v>1562</v>
      </c>
      <c r="DE14" s="624"/>
      <c r="DF14" s="624"/>
      <c r="DG14" s="624"/>
      <c r="DH14" s="624"/>
      <c r="DI14" s="624"/>
      <c r="DJ14" s="624"/>
      <c r="DK14" s="624"/>
      <c r="DL14" s="624"/>
      <c r="DM14" s="624"/>
      <c r="DN14" s="624"/>
      <c r="DO14" s="624"/>
      <c r="DP14" s="625"/>
      <c r="DQ14" s="632">
        <v>299775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10058</v>
      </c>
      <c r="S15" s="624"/>
      <c r="T15" s="624"/>
      <c r="U15" s="624"/>
      <c r="V15" s="624"/>
      <c r="W15" s="624"/>
      <c r="X15" s="624"/>
      <c r="Y15" s="625"/>
      <c r="Z15" s="626">
        <v>0.2</v>
      </c>
      <c r="AA15" s="626"/>
      <c r="AB15" s="626"/>
      <c r="AC15" s="626"/>
      <c r="AD15" s="627">
        <v>10058</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51922</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582887</v>
      </c>
      <c r="CS15" s="624"/>
      <c r="CT15" s="624"/>
      <c r="CU15" s="624"/>
      <c r="CV15" s="624"/>
      <c r="CW15" s="624"/>
      <c r="CX15" s="624"/>
      <c r="CY15" s="625"/>
      <c r="CZ15" s="626">
        <v>11.8</v>
      </c>
      <c r="DA15" s="626"/>
      <c r="DB15" s="626"/>
      <c r="DC15" s="626"/>
      <c r="DD15" s="632">
        <v>154990</v>
      </c>
      <c r="DE15" s="624"/>
      <c r="DF15" s="624"/>
      <c r="DG15" s="624"/>
      <c r="DH15" s="624"/>
      <c r="DI15" s="624"/>
      <c r="DJ15" s="624"/>
      <c r="DK15" s="624"/>
      <c r="DL15" s="624"/>
      <c r="DM15" s="624"/>
      <c r="DN15" s="624"/>
      <c r="DO15" s="624"/>
      <c r="DP15" s="625"/>
      <c r="DQ15" s="632">
        <v>421465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17451</v>
      </c>
      <c r="S16" s="624"/>
      <c r="T16" s="624"/>
      <c r="U16" s="624"/>
      <c r="V16" s="624"/>
      <c r="W16" s="624"/>
      <c r="X16" s="624"/>
      <c r="Y16" s="625"/>
      <c r="Z16" s="626">
        <v>0.3</v>
      </c>
      <c r="AA16" s="626"/>
      <c r="AB16" s="626"/>
      <c r="AC16" s="626"/>
      <c r="AD16" s="627">
        <v>17451</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53826</v>
      </c>
      <c r="S17" s="624"/>
      <c r="T17" s="624"/>
      <c r="U17" s="624"/>
      <c r="V17" s="624"/>
      <c r="W17" s="624"/>
      <c r="X17" s="624"/>
      <c r="Y17" s="625"/>
      <c r="Z17" s="626">
        <v>1</v>
      </c>
      <c r="AA17" s="626"/>
      <c r="AB17" s="626"/>
      <c r="AC17" s="626"/>
      <c r="AD17" s="627">
        <v>53826</v>
      </c>
      <c r="AE17" s="627"/>
      <c r="AF17" s="627"/>
      <c r="AG17" s="627"/>
      <c r="AH17" s="627"/>
      <c r="AI17" s="627"/>
      <c r="AJ17" s="627"/>
      <c r="AK17" s="627"/>
      <c r="AL17" s="628">
        <v>1.6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351383</v>
      </c>
      <c r="CS17" s="624"/>
      <c r="CT17" s="624"/>
      <c r="CU17" s="624"/>
      <c r="CV17" s="624"/>
      <c r="CW17" s="624"/>
      <c r="CX17" s="624"/>
      <c r="CY17" s="625"/>
      <c r="CZ17" s="626">
        <v>7.1</v>
      </c>
      <c r="DA17" s="626"/>
      <c r="DB17" s="626"/>
      <c r="DC17" s="626"/>
      <c r="DD17" s="632" t="s">
        <v>122</v>
      </c>
      <c r="DE17" s="624"/>
      <c r="DF17" s="624"/>
      <c r="DG17" s="624"/>
      <c r="DH17" s="624"/>
      <c r="DI17" s="624"/>
      <c r="DJ17" s="624"/>
      <c r="DK17" s="624"/>
      <c r="DL17" s="624"/>
      <c r="DM17" s="624"/>
      <c r="DN17" s="624"/>
      <c r="DO17" s="624"/>
      <c r="DP17" s="625"/>
      <c r="DQ17" s="632">
        <v>351383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6950</v>
      </c>
      <c r="S18" s="624"/>
      <c r="T18" s="624"/>
      <c r="U18" s="624"/>
      <c r="V18" s="624"/>
      <c r="W18" s="624"/>
      <c r="X18" s="624"/>
      <c r="Y18" s="625"/>
      <c r="Z18" s="626">
        <v>0.1</v>
      </c>
      <c r="AA18" s="626"/>
      <c r="AB18" s="626"/>
      <c r="AC18" s="626"/>
      <c r="AD18" s="627">
        <v>6950</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46503</v>
      </c>
      <c r="S19" s="624"/>
      <c r="T19" s="624"/>
      <c r="U19" s="624"/>
      <c r="V19" s="624"/>
      <c r="W19" s="624"/>
      <c r="X19" s="624"/>
      <c r="Y19" s="625"/>
      <c r="Z19" s="626">
        <v>0.9</v>
      </c>
      <c r="AA19" s="626"/>
      <c r="AB19" s="626"/>
      <c r="AC19" s="626"/>
      <c r="AD19" s="627">
        <v>46503</v>
      </c>
      <c r="AE19" s="627"/>
      <c r="AF19" s="627"/>
      <c r="AG19" s="627"/>
      <c r="AH19" s="627"/>
      <c r="AI19" s="627"/>
      <c r="AJ19" s="627"/>
      <c r="AK19" s="627"/>
      <c r="AL19" s="628">
        <v>1.3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3242</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373</v>
      </c>
      <c r="S20" s="624"/>
      <c r="T20" s="624"/>
      <c r="U20" s="624"/>
      <c r="V20" s="624"/>
      <c r="W20" s="624"/>
      <c r="X20" s="624"/>
      <c r="Y20" s="625"/>
      <c r="Z20" s="626">
        <v>0</v>
      </c>
      <c r="AA20" s="626"/>
      <c r="AB20" s="626"/>
      <c r="AC20" s="626"/>
      <c r="AD20" s="627">
        <v>373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3242</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4946682</v>
      </c>
      <c r="CS20" s="624"/>
      <c r="CT20" s="624"/>
      <c r="CU20" s="624"/>
      <c r="CV20" s="624"/>
      <c r="CW20" s="624"/>
      <c r="CX20" s="624"/>
      <c r="CY20" s="625"/>
      <c r="CZ20" s="626">
        <v>100</v>
      </c>
      <c r="DA20" s="626"/>
      <c r="DB20" s="626"/>
      <c r="DC20" s="626"/>
      <c r="DD20" s="632">
        <v>268341</v>
      </c>
      <c r="DE20" s="624"/>
      <c r="DF20" s="624"/>
      <c r="DG20" s="624"/>
      <c r="DH20" s="624"/>
      <c r="DI20" s="624"/>
      <c r="DJ20" s="624"/>
      <c r="DK20" s="624"/>
      <c r="DL20" s="624"/>
      <c r="DM20" s="624"/>
      <c r="DN20" s="624"/>
      <c r="DO20" s="624"/>
      <c r="DP20" s="625"/>
      <c r="DQ20" s="632">
        <v>3809397</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1775767</v>
      </c>
      <c r="S21" s="624"/>
      <c r="T21" s="624"/>
      <c r="U21" s="624"/>
      <c r="V21" s="624"/>
      <c r="W21" s="624"/>
      <c r="X21" s="624"/>
      <c r="Y21" s="625"/>
      <c r="Z21" s="626">
        <v>33.5</v>
      </c>
      <c r="AA21" s="626"/>
      <c r="AB21" s="626"/>
      <c r="AC21" s="626"/>
      <c r="AD21" s="627">
        <v>1674364</v>
      </c>
      <c r="AE21" s="627"/>
      <c r="AF21" s="627"/>
      <c r="AG21" s="627"/>
      <c r="AH21" s="627"/>
      <c r="AI21" s="627"/>
      <c r="AJ21" s="627"/>
      <c r="AK21" s="627"/>
      <c r="AL21" s="628">
        <v>48.4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3242</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1674364</v>
      </c>
      <c r="S22" s="624"/>
      <c r="T22" s="624"/>
      <c r="U22" s="624"/>
      <c r="V22" s="624"/>
      <c r="W22" s="624"/>
      <c r="X22" s="624"/>
      <c r="Y22" s="625"/>
      <c r="Z22" s="626">
        <v>31.6</v>
      </c>
      <c r="AA22" s="626"/>
      <c r="AB22" s="626"/>
      <c r="AC22" s="626"/>
      <c r="AD22" s="627">
        <v>1674364</v>
      </c>
      <c r="AE22" s="627"/>
      <c r="AF22" s="627"/>
      <c r="AG22" s="627"/>
      <c r="AH22" s="627"/>
      <c r="AI22" s="627"/>
      <c r="AJ22" s="627"/>
      <c r="AK22" s="627"/>
      <c r="AL22" s="628">
        <v>48.4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101403</v>
      </c>
      <c r="S23" s="624"/>
      <c r="T23" s="624"/>
      <c r="U23" s="624"/>
      <c r="V23" s="624"/>
      <c r="W23" s="624"/>
      <c r="X23" s="624"/>
      <c r="Y23" s="625"/>
      <c r="Z23" s="626">
        <v>1.9</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2040920</v>
      </c>
      <c r="CS24" s="613"/>
      <c r="CT24" s="613"/>
      <c r="CU24" s="613"/>
      <c r="CV24" s="613"/>
      <c r="CW24" s="613"/>
      <c r="CX24" s="613"/>
      <c r="CY24" s="614"/>
      <c r="CZ24" s="617">
        <v>41.3</v>
      </c>
      <c r="DA24" s="618"/>
      <c r="DB24" s="618"/>
      <c r="DC24" s="634"/>
      <c r="DD24" s="657">
        <v>1441043</v>
      </c>
      <c r="DE24" s="613"/>
      <c r="DF24" s="613"/>
      <c r="DG24" s="613"/>
      <c r="DH24" s="613"/>
      <c r="DI24" s="613"/>
      <c r="DJ24" s="613"/>
      <c r="DK24" s="614"/>
      <c r="DL24" s="657">
        <v>1428286</v>
      </c>
      <c r="DM24" s="613"/>
      <c r="DN24" s="613"/>
      <c r="DO24" s="613"/>
      <c r="DP24" s="613"/>
      <c r="DQ24" s="613"/>
      <c r="DR24" s="613"/>
      <c r="DS24" s="613"/>
      <c r="DT24" s="613"/>
      <c r="DU24" s="613"/>
      <c r="DV24" s="614"/>
      <c r="DW24" s="617">
        <v>41.1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3554514</v>
      </c>
      <c r="S25" s="624"/>
      <c r="T25" s="624"/>
      <c r="U25" s="624"/>
      <c r="V25" s="624"/>
      <c r="W25" s="624"/>
      <c r="X25" s="624"/>
      <c r="Y25" s="625"/>
      <c r="Z25" s="626">
        <v>67</v>
      </c>
      <c r="AA25" s="626"/>
      <c r="AB25" s="626"/>
      <c r="AC25" s="626"/>
      <c r="AD25" s="627">
        <v>3453111</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989133</v>
      </c>
      <c r="CS25" s="653"/>
      <c r="CT25" s="653"/>
      <c r="CU25" s="653"/>
      <c r="CV25" s="653"/>
      <c r="CW25" s="653"/>
      <c r="CX25" s="653"/>
      <c r="CY25" s="654"/>
      <c r="CZ25" s="628">
        <v>20</v>
      </c>
      <c r="DA25" s="655"/>
      <c r="DB25" s="655"/>
      <c r="DC25" s="658"/>
      <c r="DD25" s="632">
        <v>880622</v>
      </c>
      <c r="DE25" s="653"/>
      <c r="DF25" s="653"/>
      <c r="DG25" s="653"/>
      <c r="DH25" s="653"/>
      <c r="DI25" s="653"/>
      <c r="DJ25" s="653"/>
      <c r="DK25" s="654"/>
      <c r="DL25" s="632">
        <v>870038</v>
      </c>
      <c r="DM25" s="653"/>
      <c r="DN25" s="653"/>
      <c r="DO25" s="653"/>
      <c r="DP25" s="653"/>
      <c r="DQ25" s="653"/>
      <c r="DR25" s="653"/>
      <c r="DS25" s="653"/>
      <c r="DT25" s="653"/>
      <c r="DU25" s="653"/>
      <c r="DV25" s="654"/>
      <c r="DW25" s="628">
        <v>25</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704</v>
      </c>
      <c r="S26" s="624"/>
      <c r="T26" s="624"/>
      <c r="U26" s="624"/>
      <c r="V26" s="624"/>
      <c r="W26" s="624"/>
      <c r="X26" s="624"/>
      <c r="Y26" s="625"/>
      <c r="Z26" s="626">
        <v>0</v>
      </c>
      <c r="AA26" s="626"/>
      <c r="AB26" s="626"/>
      <c r="AC26" s="626"/>
      <c r="AD26" s="627">
        <v>704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579029</v>
      </c>
      <c r="CS26" s="624"/>
      <c r="CT26" s="624"/>
      <c r="CU26" s="624"/>
      <c r="CV26" s="624"/>
      <c r="CW26" s="624"/>
      <c r="CX26" s="624"/>
      <c r="CY26" s="625"/>
      <c r="CZ26" s="628">
        <v>11.7</v>
      </c>
      <c r="DA26" s="655"/>
      <c r="DB26" s="655"/>
      <c r="DC26" s="658"/>
      <c r="DD26" s="632">
        <v>506916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24850</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1305980</v>
      </c>
      <c r="BH27" s="624"/>
      <c r="BI27" s="624"/>
      <c r="BJ27" s="624"/>
      <c r="BK27" s="624"/>
      <c r="BL27" s="624"/>
      <c r="BM27" s="624"/>
      <c r="BN27" s="625"/>
      <c r="BO27" s="626">
        <v>100</v>
      </c>
      <c r="BP27" s="626"/>
      <c r="BQ27" s="626"/>
      <c r="BR27" s="626"/>
      <c r="BS27" s="627">
        <v>1700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700404</v>
      </c>
      <c r="CS27" s="653"/>
      <c r="CT27" s="653"/>
      <c r="CU27" s="653"/>
      <c r="CV27" s="653"/>
      <c r="CW27" s="653"/>
      <c r="CX27" s="653"/>
      <c r="CY27" s="654"/>
      <c r="CZ27" s="628">
        <v>14.2</v>
      </c>
      <c r="DA27" s="655"/>
      <c r="DB27" s="655"/>
      <c r="DC27" s="658"/>
      <c r="DD27" s="632">
        <v>209038</v>
      </c>
      <c r="DE27" s="653"/>
      <c r="DF27" s="653"/>
      <c r="DG27" s="653"/>
      <c r="DH27" s="653"/>
      <c r="DI27" s="653"/>
      <c r="DJ27" s="653"/>
      <c r="DK27" s="654"/>
      <c r="DL27" s="632">
        <v>206865</v>
      </c>
      <c r="DM27" s="653"/>
      <c r="DN27" s="653"/>
      <c r="DO27" s="653"/>
      <c r="DP27" s="653"/>
      <c r="DQ27" s="653"/>
      <c r="DR27" s="653"/>
      <c r="DS27" s="653"/>
      <c r="DT27" s="653"/>
      <c r="DU27" s="653"/>
      <c r="DV27" s="654"/>
      <c r="DW27" s="628">
        <v>6</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84548</v>
      </c>
      <c r="S28" s="624"/>
      <c r="T28" s="624"/>
      <c r="U28" s="624"/>
      <c r="V28" s="624"/>
      <c r="W28" s="624"/>
      <c r="X28" s="624"/>
      <c r="Y28" s="625"/>
      <c r="Z28" s="626">
        <v>1.6</v>
      </c>
      <c r="AA28" s="626"/>
      <c r="AB28" s="626"/>
      <c r="AC28" s="626"/>
      <c r="AD28" s="627">
        <v>68</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351383</v>
      </c>
      <c r="CS28" s="624"/>
      <c r="CT28" s="624"/>
      <c r="CU28" s="624"/>
      <c r="CV28" s="624"/>
      <c r="CW28" s="624"/>
      <c r="CX28" s="624"/>
      <c r="CY28" s="625"/>
      <c r="CZ28" s="628">
        <v>7.1</v>
      </c>
      <c r="DA28" s="655"/>
      <c r="DB28" s="655"/>
      <c r="DC28" s="658"/>
      <c r="DD28" s="632">
        <v>351383</v>
      </c>
      <c r="DE28" s="624"/>
      <c r="DF28" s="624"/>
      <c r="DG28" s="624"/>
      <c r="DH28" s="624"/>
      <c r="DI28" s="624"/>
      <c r="DJ28" s="624"/>
      <c r="DK28" s="625"/>
      <c r="DL28" s="632">
        <v>351383</v>
      </c>
      <c r="DM28" s="624"/>
      <c r="DN28" s="624"/>
      <c r="DO28" s="624"/>
      <c r="DP28" s="624"/>
      <c r="DQ28" s="624"/>
      <c r="DR28" s="624"/>
      <c r="DS28" s="624"/>
      <c r="DT28" s="624"/>
      <c r="DU28" s="624"/>
      <c r="DV28" s="625"/>
      <c r="DW28" s="628">
        <v>10.1</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4736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351383</v>
      </c>
      <c r="CS29" s="653"/>
      <c r="CT29" s="653"/>
      <c r="CU29" s="653"/>
      <c r="CV29" s="653"/>
      <c r="CW29" s="653"/>
      <c r="CX29" s="653"/>
      <c r="CY29" s="654"/>
      <c r="CZ29" s="628">
        <v>7.1</v>
      </c>
      <c r="DA29" s="655"/>
      <c r="DB29" s="655"/>
      <c r="DC29" s="658"/>
      <c r="DD29" s="632">
        <v>351383</v>
      </c>
      <c r="DE29" s="653"/>
      <c r="DF29" s="653"/>
      <c r="DG29" s="653"/>
      <c r="DH29" s="653"/>
      <c r="DI29" s="653"/>
      <c r="DJ29" s="653"/>
      <c r="DK29" s="654"/>
      <c r="DL29" s="632">
        <v>351383</v>
      </c>
      <c r="DM29" s="653"/>
      <c r="DN29" s="653"/>
      <c r="DO29" s="653"/>
      <c r="DP29" s="653"/>
      <c r="DQ29" s="653"/>
      <c r="DR29" s="653"/>
      <c r="DS29" s="653"/>
      <c r="DT29" s="653"/>
      <c r="DU29" s="653"/>
      <c r="DV29" s="654"/>
      <c r="DW29" s="628">
        <v>10.1</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630753</v>
      </c>
      <c r="S30" s="624"/>
      <c r="T30" s="624"/>
      <c r="U30" s="624"/>
      <c r="V30" s="624"/>
      <c r="W30" s="624"/>
      <c r="X30" s="624"/>
      <c r="Y30" s="625"/>
      <c r="Z30" s="626">
        <v>11.9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346692</v>
      </c>
      <c r="CS30" s="624"/>
      <c r="CT30" s="624"/>
      <c r="CU30" s="624"/>
      <c r="CV30" s="624"/>
      <c r="CW30" s="624"/>
      <c r="CX30" s="624"/>
      <c r="CY30" s="625"/>
      <c r="CZ30" s="628">
        <v>7</v>
      </c>
      <c r="DA30" s="655"/>
      <c r="DB30" s="655"/>
      <c r="DC30" s="658"/>
      <c r="DD30" s="632">
        <v>346692</v>
      </c>
      <c r="DE30" s="624"/>
      <c r="DF30" s="624"/>
      <c r="DG30" s="624"/>
      <c r="DH30" s="624"/>
      <c r="DI30" s="624"/>
      <c r="DJ30" s="624"/>
      <c r="DK30" s="625"/>
      <c r="DL30" s="632">
        <v>346692</v>
      </c>
      <c r="DM30" s="624"/>
      <c r="DN30" s="624"/>
      <c r="DO30" s="624"/>
      <c r="DP30" s="624"/>
      <c r="DQ30" s="624"/>
      <c r="DR30" s="624"/>
      <c r="DS30" s="624"/>
      <c r="DT30" s="624"/>
      <c r="DU30" s="624"/>
      <c r="DV30" s="625"/>
      <c r="DW30" s="628">
        <v>10</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98.9</v>
      </c>
      <c r="BH31" s="667"/>
      <c r="BI31" s="667"/>
      <c r="BJ31" s="667"/>
      <c r="BK31" s="667"/>
      <c r="BL31" s="667"/>
      <c r="BM31" s="618">
        <v>98.1</v>
      </c>
      <c r="BN31" s="667"/>
      <c r="BO31" s="667"/>
      <c r="BP31" s="667"/>
      <c r="BQ31" s="668"/>
      <c r="BR31" s="670">
        <v>99.6</v>
      </c>
      <c r="BS31" s="667"/>
      <c r="BT31" s="667"/>
      <c r="BU31" s="667"/>
      <c r="BV31" s="667"/>
      <c r="BW31" s="667"/>
      <c r="BX31" s="618">
        <v>98.8</v>
      </c>
      <c r="BY31" s="667"/>
      <c r="BZ31" s="667"/>
      <c r="CA31" s="667"/>
      <c r="CB31" s="668"/>
      <c r="CD31" s="663"/>
      <c r="CE31" s="664"/>
      <c r="CF31" s="620" t="s">
        <v>301</v>
      </c>
      <c r="CG31" s="621"/>
      <c r="CH31" s="621"/>
      <c r="CI31" s="621"/>
      <c r="CJ31" s="621"/>
      <c r="CK31" s="621"/>
      <c r="CL31" s="621"/>
      <c r="CM31" s="621"/>
      <c r="CN31" s="621"/>
      <c r="CO31" s="621"/>
      <c r="CP31" s="621"/>
      <c r="CQ31" s="622"/>
      <c r="CR31" s="623">
        <v>4691</v>
      </c>
      <c r="CS31" s="653"/>
      <c r="CT31" s="653"/>
      <c r="CU31" s="653"/>
      <c r="CV31" s="653"/>
      <c r="CW31" s="653"/>
      <c r="CX31" s="653"/>
      <c r="CY31" s="654"/>
      <c r="CZ31" s="628">
        <v>0.1</v>
      </c>
      <c r="DA31" s="655"/>
      <c r="DB31" s="655"/>
      <c r="DC31" s="658"/>
      <c r="DD31" s="632">
        <v>4691</v>
      </c>
      <c r="DE31" s="653"/>
      <c r="DF31" s="653"/>
      <c r="DG31" s="653"/>
      <c r="DH31" s="653"/>
      <c r="DI31" s="653"/>
      <c r="DJ31" s="653"/>
      <c r="DK31" s="654"/>
      <c r="DL31" s="632">
        <v>4691</v>
      </c>
      <c r="DM31" s="653"/>
      <c r="DN31" s="653"/>
      <c r="DO31" s="653"/>
      <c r="DP31" s="653"/>
      <c r="DQ31" s="653"/>
      <c r="DR31" s="653"/>
      <c r="DS31" s="653"/>
      <c r="DT31" s="653"/>
      <c r="DU31" s="653"/>
      <c r="DV31" s="654"/>
      <c r="DW31" s="628">
        <v>0.1</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283700</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53"/>
      <c r="BI32" s="653"/>
      <c r="BJ32" s="653"/>
      <c r="BK32" s="653"/>
      <c r="BL32" s="653"/>
      <c r="BM32" s="629">
        <v>98.9</v>
      </c>
      <c r="BN32" s="653"/>
      <c r="BO32" s="653"/>
      <c r="BP32" s="653"/>
      <c r="BQ32" s="669"/>
      <c r="BR32" s="680">
        <v>99.6</v>
      </c>
      <c r="BS32" s="653"/>
      <c r="BT32" s="653"/>
      <c r="BU32" s="653"/>
      <c r="BV32" s="653"/>
      <c r="BW32" s="653"/>
      <c r="BX32" s="629">
        <v>99.1</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7024</v>
      </c>
      <c r="S33" s="624"/>
      <c r="T33" s="624"/>
      <c r="U33" s="624"/>
      <c r="V33" s="624"/>
      <c r="W33" s="624"/>
      <c r="X33" s="624"/>
      <c r="Y33" s="625"/>
      <c r="Z33" s="626">
        <v>0.1</v>
      </c>
      <c r="AA33" s="626"/>
      <c r="AB33" s="626"/>
      <c r="AC33" s="626"/>
      <c r="AD33" s="627">
        <v>6633</v>
      </c>
      <c r="AE33" s="627"/>
      <c r="AF33" s="627"/>
      <c r="AG33" s="627"/>
      <c r="AH33" s="627"/>
      <c r="AI33" s="627"/>
      <c r="AJ33" s="627"/>
      <c r="AK33" s="627"/>
      <c r="AL33" s="628">
        <v>0.2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98.3</v>
      </c>
      <c r="BH33" s="682"/>
      <c r="BI33" s="682"/>
      <c r="BJ33" s="682"/>
      <c r="BK33" s="682"/>
      <c r="BL33" s="682"/>
      <c r="BM33" s="683">
        <v>97.3</v>
      </c>
      <c r="BN33" s="682"/>
      <c r="BO33" s="682"/>
      <c r="BP33" s="682"/>
      <c r="BQ33" s="684"/>
      <c r="BR33" s="681">
        <v>99.4</v>
      </c>
      <c r="BS33" s="682"/>
      <c r="BT33" s="682"/>
      <c r="BU33" s="682"/>
      <c r="BV33" s="682"/>
      <c r="BW33" s="682"/>
      <c r="BX33" s="683">
        <v>98.4</v>
      </c>
      <c r="BY33" s="682"/>
      <c r="BZ33" s="682"/>
      <c r="CA33" s="682"/>
      <c r="CB33" s="684"/>
      <c r="CD33" s="620" t="s">
        <v>308</v>
      </c>
      <c r="CE33" s="621"/>
      <c r="CF33" s="621"/>
      <c r="CG33" s="621"/>
      <c r="CH33" s="621"/>
      <c r="CI33" s="621"/>
      <c r="CJ33" s="621"/>
      <c r="CK33" s="621"/>
      <c r="CL33" s="621"/>
      <c r="CM33" s="621"/>
      <c r="CN33" s="621"/>
      <c r="CO33" s="621"/>
      <c r="CP33" s="621"/>
      <c r="CQ33" s="622"/>
      <c r="CR33" s="623">
        <v>2637421</v>
      </c>
      <c r="CS33" s="653"/>
      <c r="CT33" s="653"/>
      <c r="CU33" s="653"/>
      <c r="CV33" s="653"/>
      <c r="CW33" s="653"/>
      <c r="CX33" s="653"/>
      <c r="CY33" s="654"/>
      <c r="CZ33" s="628">
        <v>53.3</v>
      </c>
      <c r="DA33" s="655"/>
      <c r="DB33" s="655"/>
      <c r="DC33" s="658"/>
      <c r="DD33" s="632">
        <v>2258234</v>
      </c>
      <c r="DE33" s="653"/>
      <c r="DF33" s="653"/>
      <c r="DG33" s="653"/>
      <c r="DH33" s="653"/>
      <c r="DI33" s="653"/>
      <c r="DJ33" s="653"/>
      <c r="DK33" s="654"/>
      <c r="DL33" s="632">
        <v>1714865</v>
      </c>
      <c r="DM33" s="653"/>
      <c r="DN33" s="653"/>
      <c r="DO33" s="653"/>
      <c r="DP33" s="653"/>
      <c r="DQ33" s="653"/>
      <c r="DR33" s="653"/>
      <c r="DS33" s="653"/>
      <c r="DT33" s="653"/>
      <c r="DU33" s="653"/>
      <c r="DV33" s="654"/>
      <c r="DW33" s="628">
        <v>49.4</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9086</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599214</v>
      </c>
      <c r="CS34" s="624"/>
      <c r="CT34" s="624"/>
      <c r="CU34" s="624"/>
      <c r="CV34" s="624"/>
      <c r="CW34" s="624"/>
      <c r="CX34" s="624"/>
      <c r="CY34" s="625"/>
      <c r="CZ34" s="628">
        <v>12.1</v>
      </c>
      <c r="DA34" s="655"/>
      <c r="DB34" s="655"/>
      <c r="DC34" s="658"/>
      <c r="DD34" s="632">
        <v>541488</v>
      </c>
      <c r="DE34" s="624"/>
      <c r="DF34" s="624"/>
      <c r="DG34" s="624"/>
      <c r="DH34" s="624"/>
      <c r="DI34" s="624"/>
      <c r="DJ34" s="624"/>
      <c r="DK34" s="625"/>
      <c r="DL34" s="632">
        <v>483377</v>
      </c>
      <c r="DM34" s="624"/>
      <c r="DN34" s="624"/>
      <c r="DO34" s="624"/>
      <c r="DP34" s="624"/>
      <c r="DQ34" s="624"/>
      <c r="DR34" s="624"/>
      <c r="DS34" s="624"/>
      <c r="DT34" s="624"/>
      <c r="DU34" s="624"/>
      <c r="DV34" s="625"/>
      <c r="DW34" s="628">
        <v>13.9</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37087</v>
      </c>
      <c r="S35" s="624"/>
      <c r="T35" s="624"/>
      <c r="U35" s="624"/>
      <c r="V35" s="624"/>
      <c r="W35" s="624"/>
      <c r="X35" s="624"/>
      <c r="Y35" s="625"/>
      <c r="Z35" s="626">
        <v>0.7</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37874</v>
      </c>
      <c r="CS35" s="653"/>
      <c r="CT35" s="653"/>
      <c r="CU35" s="653"/>
      <c r="CV35" s="653"/>
      <c r="CW35" s="653"/>
      <c r="CX35" s="653"/>
      <c r="CY35" s="654"/>
      <c r="CZ35" s="628">
        <v>0.8</v>
      </c>
      <c r="DA35" s="655"/>
      <c r="DB35" s="655"/>
      <c r="DC35" s="658"/>
      <c r="DD35" s="632">
        <v>34660</v>
      </c>
      <c r="DE35" s="653"/>
      <c r="DF35" s="653"/>
      <c r="DG35" s="653"/>
      <c r="DH35" s="653"/>
      <c r="DI35" s="653"/>
      <c r="DJ35" s="653"/>
      <c r="DK35" s="654"/>
      <c r="DL35" s="632">
        <v>14671</v>
      </c>
      <c r="DM35" s="653"/>
      <c r="DN35" s="653"/>
      <c r="DO35" s="653"/>
      <c r="DP35" s="653"/>
      <c r="DQ35" s="653"/>
      <c r="DR35" s="653"/>
      <c r="DS35" s="653"/>
      <c r="DT35" s="653"/>
      <c r="DU35" s="653"/>
      <c r="DV35" s="654"/>
      <c r="DW35" s="628">
        <v>0.4</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466740</v>
      </c>
      <c r="S36" s="624"/>
      <c r="T36" s="624"/>
      <c r="U36" s="624"/>
      <c r="V36" s="624"/>
      <c r="W36" s="624"/>
      <c r="X36" s="624"/>
      <c r="Y36" s="625"/>
      <c r="Z36" s="626">
        <v>8.8000000000000007</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740833</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38717</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1168412</v>
      </c>
      <c r="CS36" s="624"/>
      <c r="CT36" s="624"/>
      <c r="CU36" s="624"/>
      <c r="CV36" s="624"/>
      <c r="CW36" s="624"/>
      <c r="CX36" s="624"/>
      <c r="CY36" s="625"/>
      <c r="CZ36" s="628">
        <v>23.6</v>
      </c>
      <c r="DA36" s="655"/>
      <c r="DB36" s="655"/>
      <c r="DC36" s="658"/>
      <c r="DD36" s="632">
        <v>934736</v>
      </c>
      <c r="DE36" s="624"/>
      <c r="DF36" s="624"/>
      <c r="DG36" s="624"/>
      <c r="DH36" s="624"/>
      <c r="DI36" s="624"/>
      <c r="DJ36" s="624"/>
      <c r="DK36" s="625"/>
      <c r="DL36" s="632">
        <v>759543</v>
      </c>
      <c r="DM36" s="624"/>
      <c r="DN36" s="624"/>
      <c r="DO36" s="624"/>
      <c r="DP36" s="624"/>
      <c r="DQ36" s="624"/>
      <c r="DR36" s="624"/>
      <c r="DS36" s="624"/>
      <c r="DT36" s="624"/>
      <c r="DU36" s="624"/>
      <c r="DV36" s="625"/>
      <c r="DW36" s="628">
        <v>21.9</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53940</v>
      </c>
      <c r="S37" s="624"/>
      <c r="T37" s="624"/>
      <c r="U37" s="624"/>
      <c r="V37" s="624"/>
      <c r="W37" s="624"/>
      <c r="X37" s="624"/>
      <c r="Y37" s="625"/>
      <c r="Z37" s="626">
        <v>1</v>
      </c>
      <c r="AA37" s="626"/>
      <c r="AB37" s="626"/>
      <c r="AC37" s="626"/>
      <c r="AD37" s="627">
        <v>1895</v>
      </c>
      <c r="AE37" s="627"/>
      <c r="AF37" s="627"/>
      <c r="AG37" s="627"/>
      <c r="AH37" s="627"/>
      <c r="AI37" s="627"/>
      <c r="AJ37" s="627"/>
      <c r="AK37" s="627"/>
      <c r="AL37" s="628">
        <v>0.1</v>
      </c>
      <c r="AM37" s="629"/>
      <c r="AN37" s="629"/>
      <c r="AO37" s="630"/>
      <c r="AQ37" s="689" t="s">
        <v>320</v>
      </c>
      <c r="AR37" s="690"/>
      <c r="AS37" s="690"/>
      <c r="AT37" s="690"/>
      <c r="AU37" s="690"/>
      <c r="AV37" s="690"/>
      <c r="AW37" s="690"/>
      <c r="AX37" s="690"/>
      <c r="AY37" s="691"/>
      <c r="AZ37" s="623">
        <v>170732</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33169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522475</v>
      </c>
      <c r="CS37" s="653"/>
      <c r="CT37" s="653"/>
      <c r="CU37" s="653"/>
      <c r="CV37" s="653"/>
      <c r="CW37" s="653"/>
      <c r="CX37" s="653"/>
      <c r="CY37" s="654"/>
      <c r="CZ37" s="628">
        <v>10.6</v>
      </c>
      <c r="DA37" s="655"/>
      <c r="DB37" s="655"/>
      <c r="DC37" s="658"/>
      <c r="DD37" s="632">
        <v>522475</v>
      </c>
      <c r="DE37" s="653"/>
      <c r="DF37" s="653"/>
      <c r="DG37" s="653"/>
      <c r="DH37" s="653"/>
      <c r="DI37" s="653"/>
      <c r="DJ37" s="653"/>
      <c r="DK37" s="654"/>
      <c r="DL37" s="632">
        <v>506359</v>
      </c>
      <c r="DM37" s="653"/>
      <c r="DN37" s="653"/>
      <c r="DO37" s="653"/>
      <c r="DP37" s="653"/>
      <c r="DQ37" s="653"/>
      <c r="DR37" s="653"/>
      <c r="DS37" s="653"/>
      <c r="DT37" s="653"/>
      <c r="DU37" s="653"/>
      <c r="DV37" s="654"/>
      <c r="DW37" s="628">
        <v>14.6</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147992</v>
      </c>
      <c r="S38" s="624"/>
      <c r="T38" s="624"/>
      <c r="U38" s="624"/>
      <c r="V38" s="624"/>
      <c r="W38" s="624"/>
      <c r="X38" s="624"/>
      <c r="Y38" s="625"/>
      <c r="Z38" s="626">
        <v>2.8</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509</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1757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569592</v>
      </c>
      <c r="CS38" s="624"/>
      <c r="CT38" s="624"/>
      <c r="CU38" s="624"/>
      <c r="CV38" s="624"/>
      <c r="CW38" s="624"/>
      <c r="CX38" s="624"/>
      <c r="CY38" s="625"/>
      <c r="CZ38" s="628">
        <v>11.5</v>
      </c>
      <c r="DA38" s="655"/>
      <c r="DB38" s="655"/>
      <c r="DC38" s="658"/>
      <c r="DD38" s="632">
        <v>485027</v>
      </c>
      <c r="DE38" s="624"/>
      <c r="DF38" s="624"/>
      <c r="DG38" s="624"/>
      <c r="DH38" s="624"/>
      <c r="DI38" s="624"/>
      <c r="DJ38" s="624"/>
      <c r="DK38" s="625"/>
      <c r="DL38" s="632">
        <v>457274</v>
      </c>
      <c r="DM38" s="624"/>
      <c r="DN38" s="624"/>
      <c r="DO38" s="624"/>
      <c r="DP38" s="624"/>
      <c r="DQ38" s="624"/>
      <c r="DR38" s="624"/>
      <c r="DS38" s="624"/>
      <c r="DT38" s="624"/>
      <c r="DU38" s="624"/>
      <c r="DV38" s="625"/>
      <c r="DW38" s="628">
        <v>13.2</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2529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259768</v>
      </c>
      <c r="CS39" s="653"/>
      <c r="CT39" s="653"/>
      <c r="CU39" s="653"/>
      <c r="CV39" s="653"/>
      <c r="CW39" s="653"/>
      <c r="CX39" s="653"/>
      <c r="CY39" s="654"/>
      <c r="CZ39" s="628">
        <v>5.3</v>
      </c>
      <c r="DA39" s="655"/>
      <c r="DB39" s="655"/>
      <c r="DC39" s="658"/>
      <c r="DD39" s="632">
        <v>259762</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11792</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98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2561</v>
      </c>
      <c r="CS40" s="624"/>
      <c r="CT40" s="624"/>
      <c r="CU40" s="624"/>
      <c r="CV40" s="624"/>
      <c r="CW40" s="624"/>
      <c r="CX40" s="624"/>
      <c r="CY40" s="625"/>
      <c r="CZ40" s="628">
        <v>0.1</v>
      </c>
      <c r="DA40" s="655"/>
      <c r="DB40" s="655"/>
      <c r="DC40" s="658"/>
      <c r="DD40" s="632">
        <v>2561</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5305674</v>
      </c>
      <c r="S41" s="699"/>
      <c r="T41" s="699"/>
      <c r="U41" s="699"/>
      <c r="V41" s="699"/>
      <c r="W41" s="699"/>
      <c r="X41" s="699"/>
      <c r="Y41" s="700"/>
      <c r="Z41" s="701">
        <v>100</v>
      </c>
      <c r="AA41" s="701"/>
      <c r="AB41" s="701"/>
      <c r="AC41" s="701"/>
      <c r="AD41" s="702">
        <v>3462411</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111729</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457863</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374</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268341</v>
      </c>
      <c r="CS42" s="653"/>
      <c r="CT42" s="653"/>
      <c r="CU42" s="653"/>
      <c r="CV42" s="653"/>
      <c r="CW42" s="653"/>
      <c r="CX42" s="653"/>
      <c r="CY42" s="654"/>
      <c r="CZ42" s="628">
        <v>5.4</v>
      </c>
      <c r="DA42" s="655"/>
      <c r="DB42" s="655"/>
      <c r="DC42" s="658"/>
      <c r="DD42" s="632">
        <v>110120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268341</v>
      </c>
      <c r="CS44" s="624"/>
      <c r="CT44" s="624"/>
      <c r="CU44" s="624"/>
      <c r="CV44" s="624"/>
      <c r="CW44" s="624"/>
      <c r="CX44" s="624"/>
      <c r="CY44" s="625"/>
      <c r="CZ44" s="628">
        <v>5.4</v>
      </c>
      <c r="DA44" s="629"/>
      <c r="DB44" s="629"/>
      <c r="DC44" s="635"/>
      <c r="DD44" s="632">
        <v>110120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38212</v>
      </c>
      <c r="CS45" s="653"/>
      <c r="CT45" s="653"/>
      <c r="CU45" s="653"/>
      <c r="CV45" s="653"/>
      <c r="CW45" s="653"/>
      <c r="CX45" s="653"/>
      <c r="CY45" s="654"/>
      <c r="CZ45" s="628">
        <v>0.8</v>
      </c>
      <c r="DA45" s="655"/>
      <c r="DB45" s="655"/>
      <c r="DC45" s="658"/>
      <c r="DD45" s="632">
        <v>18504</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230129</v>
      </c>
      <c r="CS46" s="624"/>
      <c r="CT46" s="624"/>
      <c r="CU46" s="624"/>
      <c r="CV46" s="624"/>
      <c r="CW46" s="624"/>
      <c r="CX46" s="624"/>
      <c r="CY46" s="625"/>
      <c r="CZ46" s="628">
        <v>4.7</v>
      </c>
      <c r="DA46" s="629"/>
      <c r="DB46" s="629"/>
      <c r="DC46" s="635"/>
      <c r="DD46" s="632">
        <v>91616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4946682</v>
      </c>
      <c r="CS49" s="682"/>
      <c r="CT49" s="682"/>
      <c r="CU49" s="682"/>
      <c r="CV49" s="682"/>
      <c r="CW49" s="682"/>
      <c r="CX49" s="682"/>
      <c r="CY49" s="711"/>
      <c r="CZ49" s="703">
        <v>100</v>
      </c>
      <c r="DA49" s="712"/>
      <c r="DB49" s="712"/>
      <c r="DC49" s="713"/>
      <c r="DD49" s="714">
        <v>3809397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QmDGnR3syXQclijSCXuU2FwUpmSu3KsZo6iiLtPdqLd8u24muWtOa/JTeUgNZYu0QQMeTArFrZgiRSCcadsqg==" saltValue="rZBBp/kqLAsDXlraINdK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view="pageBreakPreview" topLeftCell="A25" zoomScale="55" zoomScaleNormal="55" zoomScaleSheetLayoutView="55" workbookViewId="0">
      <selection activeCell="AU64" sqref="AU6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5305</v>
      </c>
      <c r="R7" s="753"/>
      <c r="S7" s="753"/>
      <c r="T7" s="753"/>
      <c r="U7" s="753"/>
      <c r="V7" s="753">
        <v>4947</v>
      </c>
      <c r="W7" s="753"/>
      <c r="X7" s="753"/>
      <c r="Y7" s="753"/>
      <c r="Z7" s="753"/>
      <c r="AA7" s="753">
        <v>359</v>
      </c>
      <c r="AB7" s="753"/>
      <c r="AC7" s="753"/>
      <c r="AD7" s="753"/>
      <c r="AE7" s="754"/>
      <c r="AF7" s="755">
        <v>336</v>
      </c>
      <c r="AG7" s="756"/>
      <c r="AH7" s="756"/>
      <c r="AI7" s="756"/>
      <c r="AJ7" s="757"/>
      <c r="AK7" s="758">
        <v>28</v>
      </c>
      <c r="AL7" s="759"/>
      <c r="AM7" s="759"/>
      <c r="AN7" s="759"/>
      <c r="AO7" s="759"/>
      <c r="AP7" s="759">
        <v>2660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546</v>
      </c>
      <c r="BT7" s="747"/>
      <c r="BU7" s="747"/>
      <c r="BV7" s="747"/>
      <c r="BW7" s="747"/>
      <c r="BX7" s="747"/>
      <c r="BY7" s="747"/>
      <c r="BZ7" s="747"/>
      <c r="CA7" s="747"/>
      <c r="CB7" s="747"/>
      <c r="CC7" s="747"/>
      <c r="CD7" s="747"/>
      <c r="CE7" s="747"/>
      <c r="CF7" s="747"/>
      <c r="CG7" s="762"/>
      <c r="CH7" s="743">
        <v>3</v>
      </c>
      <c r="CI7" s="744"/>
      <c r="CJ7" s="744"/>
      <c r="CK7" s="744"/>
      <c r="CL7" s="745"/>
      <c r="CM7" s="743">
        <v>21</v>
      </c>
      <c r="CN7" s="744"/>
      <c r="CO7" s="744"/>
      <c r="CP7" s="744"/>
      <c r="CQ7" s="745"/>
      <c r="CR7" s="743">
        <v>33</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v>0</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336</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1359</v>
      </c>
      <c r="R28" s="823"/>
      <c r="S28" s="823"/>
      <c r="T28" s="823"/>
      <c r="U28" s="823"/>
      <c r="V28" s="823">
        <v>1336</v>
      </c>
      <c r="W28" s="823"/>
      <c r="X28" s="823"/>
      <c r="Y28" s="823"/>
      <c r="Z28" s="823"/>
      <c r="AA28" s="823">
        <v>23</v>
      </c>
      <c r="AB28" s="823"/>
      <c r="AC28" s="823"/>
      <c r="AD28" s="823"/>
      <c r="AE28" s="824"/>
      <c r="AF28" s="825">
        <v>23</v>
      </c>
      <c r="AG28" s="823"/>
      <c r="AH28" s="823"/>
      <c r="AI28" s="823"/>
      <c r="AJ28" s="826"/>
      <c r="AK28" s="827">
        <v>95</v>
      </c>
      <c r="AL28" s="828"/>
      <c r="AM28" s="828"/>
      <c r="AN28" s="828"/>
      <c r="AO28" s="828"/>
      <c r="AP28" s="828">
        <v>0</v>
      </c>
      <c r="AQ28" s="828"/>
      <c r="AR28" s="828"/>
      <c r="AS28" s="828"/>
      <c r="AT28" s="828"/>
      <c r="AU28" s="828">
        <v>0</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1306</v>
      </c>
      <c r="R29" s="784"/>
      <c r="S29" s="784"/>
      <c r="T29" s="784"/>
      <c r="U29" s="784"/>
      <c r="V29" s="784">
        <v>1226</v>
      </c>
      <c r="W29" s="784"/>
      <c r="X29" s="784"/>
      <c r="Y29" s="784"/>
      <c r="Z29" s="784"/>
      <c r="AA29" s="784">
        <v>80</v>
      </c>
      <c r="AB29" s="784"/>
      <c r="AC29" s="784"/>
      <c r="AD29" s="784"/>
      <c r="AE29" s="785"/>
      <c r="AF29" s="786">
        <v>80</v>
      </c>
      <c r="AG29" s="787"/>
      <c r="AH29" s="787"/>
      <c r="AI29" s="787"/>
      <c r="AJ29" s="788"/>
      <c r="AK29" s="834">
        <v>196</v>
      </c>
      <c r="AL29" s="830"/>
      <c r="AM29" s="830"/>
      <c r="AN29" s="830"/>
      <c r="AO29" s="830"/>
      <c r="AP29" s="830">
        <v>0</v>
      </c>
      <c r="AQ29" s="830"/>
      <c r="AR29" s="830"/>
      <c r="AS29" s="830"/>
      <c r="AT29" s="830"/>
      <c r="AU29" s="830">
        <v>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212</v>
      </c>
      <c r="R30" s="784"/>
      <c r="S30" s="784"/>
      <c r="T30" s="784"/>
      <c r="U30" s="784"/>
      <c r="V30" s="784">
        <v>209</v>
      </c>
      <c r="W30" s="784"/>
      <c r="X30" s="784"/>
      <c r="Y30" s="784"/>
      <c r="Z30" s="784"/>
      <c r="AA30" s="784">
        <v>3</v>
      </c>
      <c r="AB30" s="784"/>
      <c r="AC30" s="784"/>
      <c r="AD30" s="784"/>
      <c r="AE30" s="785"/>
      <c r="AF30" s="786">
        <v>3</v>
      </c>
      <c r="AG30" s="787"/>
      <c r="AH30" s="787"/>
      <c r="AI30" s="787"/>
      <c r="AJ30" s="788"/>
      <c r="AK30" s="834">
        <v>49</v>
      </c>
      <c r="AL30" s="830"/>
      <c r="AM30" s="830"/>
      <c r="AN30" s="830"/>
      <c r="AO30" s="830"/>
      <c r="AP30" s="830">
        <v>0</v>
      </c>
      <c r="AQ30" s="830"/>
      <c r="AR30" s="830"/>
      <c r="AS30" s="830"/>
      <c r="AT30" s="830"/>
      <c r="AU30" s="830">
        <v>0</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284</v>
      </c>
      <c r="R31" s="784"/>
      <c r="S31" s="784"/>
      <c r="T31" s="784"/>
      <c r="U31" s="784"/>
      <c r="V31" s="784">
        <v>264</v>
      </c>
      <c r="W31" s="784"/>
      <c r="X31" s="784"/>
      <c r="Y31" s="784"/>
      <c r="Z31" s="784"/>
      <c r="AA31" s="784">
        <v>20</v>
      </c>
      <c r="AB31" s="784"/>
      <c r="AC31" s="784"/>
      <c r="AD31" s="784"/>
      <c r="AE31" s="785"/>
      <c r="AF31" s="786">
        <v>481</v>
      </c>
      <c r="AG31" s="787"/>
      <c r="AH31" s="787"/>
      <c r="AI31" s="787"/>
      <c r="AJ31" s="788"/>
      <c r="AK31" s="834">
        <v>0</v>
      </c>
      <c r="AL31" s="830"/>
      <c r="AM31" s="830"/>
      <c r="AN31" s="830"/>
      <c r="AO31" s="830"/>
      <c r="AP31" s="830">
        <v>56</v>
      </c>
      <c r="AQ31" s="830"/>
      <c r="AR31" s="830"/>
      <c r="AS31" s="830"/>
      <c r="AT31" s="830"/>
      <c r="AU31" s="830">
        <v>0</v>
      </c>
      <c r="AV31" s="830"/>
      <c r="AW31" s="830"/>
      <c r="AX31" s="830"/>
      <c r="AY31" s="830"/>
      <c r="AZ31" s="831"/>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0</v>
      </c>
      <c r="R32" s="784"/>
      <c r="S32" s="784"/>
      <c r="T32" s="784"/>
      <c r="U32" s="784"/>
      <c r="V32" s="784">
        <v>0</v>
      </c>
      <c r="W32" s="784"/>
      <c r="X32" s="784"/>
      <c r="Y32" s="784"/>
      <c r="Z32" s="784"/>
      <c r="AA32" s="784">
        <v>0</v>
      </c>
      <c r="AB32" s="784"/>
      <c r="AC32" s="784"/>
      <c r="AD32" s="784"/>
      <c r="AE32" s="785"/>
      <c r="AF32" s="786">
        <v>12</v>
      </c>
      <c r="AG32" s="787"/>
      <c r="AH32" s="787"/>
      <c r="AI32" s="787"/>
      <c r="AJ32" s="788"/>
      <c r="AK32" s="834">
        <v>26</v>
      </c>
      <c r="AL32" s="830"/>
      <c r="AM32" s="830"/>
      <c r="AN32" s="830"/>
      <c r="AO32" s="830"/>
      <c r="AP32" s="830">
        <v>0</v>
      </c>
      <c r="AQ32" s="830"/>
      <c r="AR32" s="830"/>
      <c r="AS32" s="830"/>
      <c r="AT32" s="830"/>
      <c r="AU32" s="830">
        <v>0</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599</v>
      </c>
      <c r="AG63" s="844"/>
      <c r="AH63" s="844"/>
      <c r="AI63" s="844"/>
      <c r="AJ63" s="845"/>
      <c r="AK63" s="846"/>
      <c r="AL63" s="841"/>
      <c r="AM63" s="841"/>
      <c r="AN63" s="841"/>
      <c r="AO63" s="841"/>
      <c r="AP63" s="844">
        <v>56</v>
      </c>
      <c r="AQ63" s="844"/>
      <c r="AR63" s="844"/>
      <c r="AS63" s="844"/>
      <c r="AT63" s="844"/>
      <c r="AU63" s="844">
        <v>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360</v>
      </c>
      <c r="R68" s="866"/>
      <c r="S68" s="866"/>
      <c r="T68" s="866"/>
      <c r="U68" s="866"/>
      <c r="V68" s="866">
        <v>337</v>
      </c>
      <c r="W68" s="866"/>
      <c r="X68" s="866"/>
      <c r="Y68" s="866"/>
      <c r="Z68" s="866"/>
      <c r="AA68" s="866">
        <v>24</v>
      </c>
      <c r="AB68" s="866"/>
      <c r="AC68" s="866"/>
      <c r="AD68" s="866"/>
      <c r="AE68" s="866"/>
      <c r="AF68" s="866">
        <v>24</v>
      </c>
      <c r="AG68" s="866"/>
      <c r="AH68" s="866"/>
      <c r="AI68" s="866"/>
      <c r="AJ68" s="866"/>
      <c r="AK68" s="866">
        <v>0</v>
      </c>
      <c r="AL68" s="866"/>
      <c r="AM68" s="866"/>
      <c r="AN68" s="866"/>
      <c r="AO68" s="866"/>
      <c r="AP68" s="866">
        <v>8</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2587</v>
      </c>
      <c r="R69" s="830"/>
      <c r="S69" s="830"/>
      <c r="T69" s="830"/>
      <c r="U69" s="830"/>
      <c r="V69" s="830">
        <v>2461</v>
      </c>
      <c r="W69" s="830"/>
      <c r="X69" s="830"/>
      <c r="Y69" s="830"/>
      <c r="Z69" s="830"/>
      <c r="AA69" s="830">
        <v>126</v>
      </c>
      <c r="AB69" s="830"/>
      <c r="AC69" s="830"/>
      <c r="AD69" s="830"/>
      <c r="AE69" s="830"/>
      <c r="AF69" s="830">
        <v>116</v>
      </c>
      <c r="AG69" s="830"/>
      <c r="AH69" s="830"/>
      <c r="AI69" s="830"/>
      <c r="AJ69" s="830"/>
      <c r="AK69" s="830">
        <v>39</v>
      </c>
      <c r="AL69" s="830"/>
      <c r="AM69" s="830"/>
      <c r="AN69" s="830"/>
      <c r="AO69" s="830"/>
      <c r="AP69" s="830">
        <v>7733</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259</v>
      </c>
      <c r="R70" s="830"/>
      <c r="S70" s="830"/>
      <c r="T70" s="830"/>
      <c r="U70" s="830"/>
      <c r="V70" s="830">
        <v>239</v>
      </c>
      <c r="W70" s="830"/>
      <c r="X70" s="830"/>
      <c r="Y70" s="830"/>
      <c r="Z70" s="830"/>
      <c r="AA70" s="830">
        <v>21</v>
      </c>
      <c r="AB70" s="830"/>
      <c r="AC70" s="830"/>
      <c r="AD70" s="830"/>
      <c r="AE70" s="830"/>
      <c r="AF70" s="830">
        <v>21</v>
      </c>
      <c r="AG70" s="830"/>
      <c r="AH70" s="830"/>
      <c r="AI70" s="830"/>
      <c r="AJ70" s="830"/>
      <c r="AK70" s="830">
        <v>0</v>
      </c>
      <c r="AL70" s="830"/>
      <c r="AM70" s="830"/>
      <c r="AN70" s="830"/>
      <c r="AO70" s="830"/>
      <c r="AP70" s="830">
        <v>1173</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1304</v>
      </c>
      <c r="R71" s="830"/>
      <c r="S71" s="830"/>
      <c r="T71" s="830"/>
      <c r="U71" s="830"/>
      <c r="V71" s="830">
        <v>1273</v>
      </c>
      <c r="W71" s="830"/>
      <c r="X71" s="830"/>
      <c r="Y71" s="830"/>
      <c r="Z71" s="830"/>
      <c r="AA71" s="830">
        <v>31</v>
      </c>
      <c r="AB71" s="830"/>
      <c r="AC71" s="830"/>
      <c r="AD71" s="830"/>
      <c r="AE71" s="830"/>
      <c r="AF71" s="830">
        <v>31</v>
      </c>
      <c r="AG71" s="830"/>
      <c r="AH71" s="830"/>
      <c r="AI71" s="830"/>
      <c r="AJ71" s="830"/>
      <c r="AK71" s="830">
        <v>22</v>
      </c>
      <c r="AL71" s="830"/>
      <c r="AM71" s="830"/>
      <c r="AN71" s="830"/>
      <c r="AO71" s="830"/>
      <c r="AP71" s="830">
        <v>504</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1631</v>
      </c>
      <c r="R72" s="830"/>
      <c r="S72" s="830"/>
      <c r="T72" s="830"/>
      <c r="U72" s="830"/>
      <c r="V72" s="830">
        <v>1549</v>
      </c>
      <c r="W72" s="830"/>
      <c r="X72" s="830"/>
      <c r="Y72" s="830"/>
      <c r="Z72" s="830"/>
      <c r="AA72" s="830">
        <v>82</v>
      </c>
      <c r="AB72" s="830"/>
      <c r="AC72" s="830"/>
      <c r="AD72" s="830"/>
      <c r="AE72" s="830"/>
      <c r="AF72" s="830">
        <v>82</v>
      </c>
      <c r="AG72" s="830"/>
      <c r="AH72" s="830"/>
      <c r="AI72" s="830"/>
      <c r="AJ72" s="830"/>
      <c r="AK72" s="830">
        <v>484</v>
      </c>
      <c r="AL72" s="830"/>
      <c r="AM72" s="830"/>
      <c r="AN72" s="830"/>
      <c r="AO72" s="830"/>
      <c r="AP72" s="830">
        <v>4216</v>
      </c>
      <c r="AQ72" s="830"/>
      <c r="AR72" s="830"/>
      <c r="AS72" s="830"/>
      <c r="AT72" s="830"/>
      <c r="AU72" s="830">
        <v>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2263</v>
      </c>
      <c r="R73" s="830"/>
      <c r="S73" s="830"/>
      <c r="T73" s="830"/>
      <c r="U73" s="830"/>
      <c r="V73" s="830">
        <v>2225</v>
      </c>
      <c r="W73" s="830"/>
      <c r="X73" s="830"/>
      <c r="Y73" s="830"/>
      <c r="Z73" s="830"/>
      <c r="AA73" s="830">
        <v>38</v>
      </c>
      <c r="AB73" s="830"/>
      <c r="AC73" s="830"/>
      <c r="AD73" s="830"/>
      <c r="AE73" s="830"/>
      <c r="AF73" s="830">
        <v>38</v>
      </c>
      <c r="AG73" s="830"/>
      <c r="AH73" s="830"/>
      <c r="AI73" s="830"/>
      <c r="AJ73" s="830"/>
      <c r="AK73" s="830">
        <v>0</v>
      </c>
      <c r="AL73" s="830"/>
      <c r="AM73" s="830"/>
      <c r="AN73" s="830"/>
      <c r="AO73" s="830"/>
      <c r="AP73" s="830" t="s">
        <v>558</v>
      </c>
      <c r="AQ73" s="830"/>
      <c r="AR73" s="830"/>
      <c r="AS73" s="830"/>
      <c r="AT73" s="830"/>
      <c r="AU73" s="830" t="s">
        <v>559</v>
      </c>
      <c r="AV73" s="830"/>
      <c r="AW73" s="830"/>
      <c r="AX73" s="830"/>
      <c r="AY73" s="830"/>
      <c r="AZ73" s="832" t="s">
        <v>555</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924950</v>
      </c>
      <c r="R74" s="830"/>
      <c r="S74" s="830"/>
      <c r="T74" s="830"/>
      <c r="U74" s="830"/>
      <c r="V74" s="830">
        <v>909345</v>
      </c>
      <c r="W74" s="830"/>
      <c r="X74" s="830"/>
      <c r="Y74" s="830"/>
      <c r="Z74" s="830"/>
      <c r="AA74" s="830">
        <v>15606</v>
      </c>
      <c r="AB74" s="830"/>
      <c r="AC74" s="830"/>
      <c r="AD74" s="830"/>
      <c r="AE74" s="830"/>
      <c r="AF74" s="830">
        <v>15606</v>
      </c>
      <c r="AG74" s="830"/>
      <c r="AH74" s="830"/>
      <c r="AI74" s="830"/>
      <c r="AJ74" s="830"/>
      <c r="AK74" s="830">
        <v>9690</v>
      </c>
      <c r="AL74" s="830"/>
      <c r="AM74" s="830"/>
      <c r="AN74" s="830"/>
      <c r="AO74" s="830"/>
      <c r="AP74" s="830">
        <v>0</v>
      </c>
      <c r="AQ74" s="830"/>
      <c r="AR74" s="830"/>
      <c r="AS74" s="830"/>
      <c r="AT74" s="830"/>
      <c r="AU74" s="830" t="s">
        <v>558</v>
      </c>
      <c r="AV74" s="830"/>
      <c r="AW74" s="830"/>
      <c r="AX74" s="830"/>
      <c r="AY74" s="830"/>
      <c r="AZ74" s="832" t="s">
        <v>556</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7">
        <v>22583</v>
      </c>
      <c r="R75" s="878"/>
      <c r="S75" s="878"/>
      <c r="T75" s="878"/>
      <c r="U75" s="834"/>
      <c r="V75" s="879">
        <v>21732</v>
      </c>
      <c r="W75" s="878"/>
      <c r="X75" s="878"/>
      <c r="Y75" s="878"/>
      <c r="Z75" s="834"/>
      <c r="AA75" s="879">
        <v>851</v>
      </c>
      <c r="AB75" s="878"/>
      <c r="AC75" s="878"/>
      <c r="AD75" s="878"/>
      <c r="AE75" s="834"/>
      <c r="AF75" s="879">
        <v>851</v>
      </c>
      <c r="AG75" s="878"/>
      <c r="AH75" s="878"/>
      <c r="AI75" s="878"/>
      <c r="AJ75" s="834"/>
      <c r="AK75" s="879">
        <v>21</v>
      </c>
      <c r="AL75" s="878"/>
      <c r="AM75" s="878"/>
      <c r="AN75" s="878"/>
      <c r="AO75" s="834"/>
      <c r="AP75" s="879">
        <v>0</v>
      </c>
      <c r="AQ75" s="878"/>
      <c r="AR75" s="878"/>
      <c r="AS75" s="878"/>
      <c r="AT75" s="834"/>
      <c r="AU75" s="879">
        <v>0</v>
      </c>
      <c r="AV75" s="878"/>
      <c r="AW75" s="878"/>
      <c r="AX75" s="878"/>
      <c r="AY75" s="834"/>
      <c r="AZ75" s="832" t="s">
        <v>555</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553</v>
      </c>
      <c r="C76" s="874"/>
      <c r="D76" s="874"/>
      <c r="E76" s="874"/>
      <c r="F76" s="874"/>
      <c r="G76" s="874"/>
      <c r="H76" s="874"/>
      <c r="I76" s="874"/>
      <c r="J76" s="874"/>
      <c r="K76" s="874"/>
      <c r="L76" s="874"/>
      <c r="M76" s="874"/>
      <c r="N76" s="874"/>
      <c r="O76" s="874"/>
      <c r="P76" s="875"/>
      <c r="Q76" s="877">
        <v>138</v>
      </c>
      <c r="R76" s="878"/>
      <c r="S76" s="878"/>
      <c r="T76" s="878"/>
      <c r="U76" s="834"/>
      <c r="V76" s="879">
        <v>94</v>
      </c>
      <c r="W76" s="878"/>
      <c r="X76" s="878"/>
      <c r="Y76" s="878"/>
      <c r="Z76" s="834"/>
      <c r="AA76" s="879">
        <v>44</v>
      </c>
      <c r="AB76" s="878"/>
      <c r="AC76" s="878"/>
      <c r="AD76" s="878"/>
      <c r="AE76" s="834"/>
      <c r="AF76" s="879">
        <v>44</v>
      </c>
      <c r="AG76" s="878"/>
      <c r="AH76" s="878"/>
      <c r="AI76" s="878"/>
      <c r="AJ76" s="834"/>
      <c r="AK76" s="879">
        <v>0</v>
      </c>
      <c r="AL76" s="878"/>
      <c r="AM76" s="878"/>
      <c r="AN76" s="878"/>
      <c r="AO76" s="834"/>
      <c r="AP76" s="879">
        <v>0</v>
      </c>
      <c r="AQ76" s="878"/>
      <c r="AR76" s="878"/>
      <c r="AS76" s="878"/>
      <c r="AT76" s="834"/>
      <c r="AU76" s="879">
        <v>0</v>
      </c>
      <c r="AV76" s="878"/>
      <c r="AW76" s="878"/>
      <c r="AX76" s="878"/>
      <c r="AY76" s="834"/>
      <c r="AZ76" s="832" t="s">
        <v>557</v>
      </c>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554</v>
      </c>
      <c r="C77" s="874"/>
      <c r="D77" s="874"/>
      <c r="E77" s="874"/>
      <c r="F77" s="874"/>
      <c r="G77" s="874"/>
      <c r="H77" s="874"/>
      <c r="I77" s="874"/>
      <c r="J77" s="874"/>
      <c r="K77" s="874"/>
      <c r="L77" s="874"/>
      <c r="M77" s="874"/>
      <c r="N77" s="874"/>
      <c r="O77" s="874"/>
      <c r="P77" s="875"/>
      <c r="Q77" s="877">
        <v>50305</v>
      </c>
      <c r="R77" s="878"/>
      <c r="S77" s="878"/>
      <c r="T77" s="878"/>
      <c r="U77" s="834"/>
      <c r="V77" s="879">
        <v>47941</v>
      </c>
      <c r="W77" s="878"/>
      <c r="X77" s="878"/>
      <c r="Y77" s="878"/>
      <c r="Z77" s="834"/>
      <c r="AA77" s="879">
        <v>2364</v>
      </c>
      <c r="AB77" s="878"/>
      <c r="AC77" s="878"/>
      <c r="AD77" s="878"/>
      <c r="AE77" s="834"/>
      <c r="AF77" s="879">
        <v>9591</v>
      </c>
      <c r="AG77" s="878"/>
      <c r="AH77" s="878"/>
      <c r="AI77" s="878"/>
      <c r="AJ77" s="834"/>
      <c r="AK77" s="879">
        <v>0</v>
      </c>
      <c r="AL77" s="878"/>
      <c r="AM77" s="878"/>
      <c r="AN77" s="878"/>
      <c r="AO77" s="834"/>
      <c r="AP77" s="879">
        <v>0</v>
      </c>
      <c r="AQ77" s="878"/>
      <c r="AR77" s="878"/>
      <c r="AS77" s="878"/>
      <c r="AT77" s="834"/>
      <c r="AU77" s="879">
        <v>0</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SUM(AF68:AJ77)</f>
        <v>26404</v>
      </c>
      <c r="AG88" s="844"/>
      <c r="AH88" s="844"/>
      <c r="AI88" s="844"/>
      <c r="AJ88" s="844"/>
      <c r="AK88" s="841"/>
      <c r="AL88" s="841"/>
      <c r="AM88" s="841"/>
      <c r="AN88" s="841"/>
      <c r="AO88" s="841"/>
      <c r="AP88" s="844">
        <f>SUM(AP68:AT77)</f>
        <v>13634</v>
      </c>
      <c r="AQ88" s="844"/>
      <c r="AR88" s="844"/>
      <c r="AS88" s="844"/>
      <c r="AT88" s="844"/>
      <c r="AU88" s="844">
        <f>SUM(AU68:AY77)</f>
        <v>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f>
        <v>33</v>
      </c>
      <c r="CS102" s="852"/>
      <c r="CT102" s="852"/>
      <c r="CU102" s="852"/>
      <c r="CV102" s="891"/>
      <c r="CW102" s="890">
        <f t="shared" ref="CW102:DU102" si="0">SUM(CW7)</f>
        <v>0</v>
      </c>
      <c r="CX102" s="852"/>
      <c r="CY102" s="852"/>
      <c r="CZ102" s="852"/>
      <c r="DA102" s="891"/>
      <c r="DB102" s="890">
        <f t="shared" ref="DB102:DU102" si="1">SUM(DB7)</f>
        <v>0</v>
      </c>
      <c r="DC102" s="852"/>
      <c r="DD102" s="852"/>
      <c r="DE102" s="852"/>
      <c r="DF102" s="891"/>
      <c r="DG102" s="890">
        <f t="shared" ref="DG102:DU102" si="2">SUM(DG7)</f>
        <v>0</v>
      </c>
      <c r="DH102" s="852"/>
      <c r="DI102" s="852"/>
      <c r="DJ102" s="852"/>
      <c r="DK102" s="891"/>
      <c r="DL102" s="890">
        <f t="shared" ref="DL102:DU102" si="3">SUM(DL7)</f>
        <v>0</v>
      </c>
      <c r="DM102" s="852"/>
      <c r="DN102" s="852"/>
      <c r="DO102" s="852"/>
      <c r="DP102" s="891"/>
      <c r="DQ102" s="890">
        <f t="shared" ref="DQ102:DU102" si="4">SUM(DQ7)</f>
        <v>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356650</v>
      </c>
      <c r="AB110" s="900"/>
      <c r="AC110" s="900"/>
      <c r="AD110" s="900"/>
      <c r="AE110" s="901"/>
      <c r="AF110" s="902">
        <v>375373</v>
      </c>
      <c r="AG110" s="900"/>
      <c r="AH110" s="900"/>
      <c r="AI110" s="900"/>
      <c r="AJ110" s="901"/>
      <c r="AK110" s="902">
        <v>351383</v>
      </c>
      <c r="AL110" s="900"/>
      <c r="AM110" s="900"/>
      <c r="AN110" s="900"/>
      <c r="AO110" s="901"/>
      <c r="AP110" s="903">
        <v>11.3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3198857</v>
      </c>
      <c r="BR110" s="931"/>
      <c r="BS110" s="931"/>
      <c r="BT110" s="931"/>
      <c r="BU110" s="931"/>
      <c r="BV110" s="931">
        <v>2858507</v>
      </c>
      <c r="BW110" s="931"/>
      <c r="BX110" s="931"/>
      <c r="BY110" s="931"/>
      <c r="BZ110" s="931"/>
      <c r="CA110" s="931">
        <v>2659806</v>
      </c>
      <c r="CB110" s="931"/>
      <c r="CC110" s="931"/>
      <c r="CD110" s="931"/>
      <c r="CE110" s="931"/>
      <c r="CF110" s="944">
        <v>85.5</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414</v>
      </c>
      <c r="BR112" s="926"/>
      <c r="BS112" s="926"/>
      <c r="BT112" s="926"/>
      <c r="BU112" s="926"/>
      <c r="BV112" s="926">
        <v>520</v>
      </c>
      <c r="BW112" s="926"/>
      <c r="BX112" s="926"/>
      <c r="BY112" s="926"/>
      <c r="BZ112" s="926"/>
      <c r="CA112" s="926">
        <v>563</v>
      </c>
      <c r="CB112" s="926"/>
      <c r="CC112" s="926"/>
      <c r="CD112" s="926"/>
      <c r="CE112" s="926"/>
      <c r="CF112" s="920">
        <v>0</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77</v>
      </c>
      <c r="AB113" s="938"/>
      <c r="AC113" s="938"/>
      <c r="AD113" s="938"/>
      <c r="AE113" s="939"/>
      <c r="AF113" s="940">
        <v>78</v>
      </c>
      <c r="AG113" s="938"/>
      <c r="AH113" s="938"/>
      <c r="AI113" s="938"/>
      <c r="AJ113" s="939"/>
      <c r="AK113" s="940">
        <v>75</v>
      </c>
      <c r="AL113" s="938"/>
      <c r="AM113" s="938"/>
      <c r="AN113" s="938"/>
      <c r="AO113" s="939"/>
      <c r="AP113" s="941">
        <v>0</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1857108</v>
      </c>
      <c r="BR113" s="926"/>
      <c r="BS113" s="926"/>
      <c r="BT113" s="926"/>
      <c r="BU113" s="926"/>
      <c r="BV113" s="926">
        <v>1822003</v>
      </c>
      <c r="BW113" s="926"/>
      <c r="BX113" s="926"/>
      <c r="BY113" s="926"/>
      <c r="BZ113" s="926"/>
      <c r="CA113" s="926">
        <v>1756540</v>
      </c>
      <c r="CB113" s="926"/>
      <c r="CC113" s="926"/>
      <c r="CD113" s="926"/>
      <c r="CE113" s="926"/>
      <c r="CF113" s="920">
        <v>56.4</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149999</v>
      </c>
      <c r="AB114" s="959"/>
      <c r="AC114" s="959"/>
      <c r="AD114" s="959"/>
      <c r="AE114" s="960"/>
      <c r="AF114" s="961">
        <v>148666</v>
      </c>
      <c r="AG114" s="959"/>
      <c r="AH114" s="959"/>
      <c r="AI114" s="959"/>
      <c r="AJ114" s="960"/>
      <c r="AK114" s="961">
        <v>172643</v>
      </c>
      <c r="AL114" s="959"/>
      <c r="AM114" s="959"/>
      <c r="AN114" s="959"/>
      <c r="AO114" s="960"/>
      <c r="AP114" s="962">
        <v>5.5</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893020</v>
      </c>
      <c r="BR114" s="926"/>
      <c r="BS114" s="926"/>
      <c r="BT114" s="926"/>
      <c r="BU114" s="926"/>
      <c r="BV114" s="926">
        <v>743992</v>
      </c>
      <c r="BW114" s="926"/>
      <c r="BX114" s="926"/>
      <c r="BY114" s="926"/>
      <c r="BZ114" s="926"/>
      <c r="CA114" s="926">
        <v>674475</v>
      </c>
      <c r="CB114" s="926"/>
      <c r="CC114" s="926"/>
      <c r="CD114" s="926"/>
      <c r="CE114" s="926"/>
      <c r="CF114" s="920">
        <v>21.7</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506726</v>
      </c>
      <c r="AB117" s="979"/>
      <c r="AC117" s="979"/>
      <c r="AD117" s="979"/>
      <c r="AE117" s="980"/>
      <c r="AF117" s="981">
        <v>524117</v>
      </c>
      <c r="AG117" s="979"/>
      <c r="AH117" s="979"/>
      <c r="AI117" s="979"/>
      <c r="AJ117" s="980"/>
      <c r="AK117" s="981">
        <v>524101</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5949399</v>
      </c>
      <c r="BR119" s="1000"/>
      <c r="BS119" s="1000"/>
      <c r="BT119" s="1000"/>
      <c r="BU119" s="1000"/>
      <c r="BV119" s="1000">
        <v>5425022</v>
      </c>
      <c r="BW119" s="1000"/>
      <c r="BX119" s="1000"/>
      <c r="BY119" s="1000"/>
      <c r="BZ119" s="1000"/>
      <c r="CA119" s="1000">
        <v>5091384</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2163060</v>
      </c>
      <c r="BR120" s="931"/>
      <c r="BS120" s="931"/>
      <c r="BT120" s="931"/>
      <c r="BU120" s="931"/>
      <c r="BV120" s="931">
        <v>2595013</v>
      </c>
      <c r="BW120" s="931"/>
      <c r="BX120" s="931"/>
      <c r="BY120" s="931"/>
      <c r="BZ120" s="931"/>
      <c r="CA120" s="931">
        <v>2853108</v>
      </c>
      <c r="CB120" s="931"/>
      <c r="CC120" s="931"/>
      <c r="CD120" s="931"/>
      <c r="CE120" s="931"/>
      <c r="CF120" s="944">
        <v>91.7</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414</v>
      </c>
      <c r="DH120" s="931"/>
      <c r="DI120" s="931"/>
      <c r="DJ120" s="931"/>
      <c r="DK120" s="931"/>
      <c r="DL120" s="931">
        <v>520</v>
      </c>
      <c r="DM120" s="931"/>
      <c r="DN120" s="931"/>
      <c r="DO120" s="931"/>
      <c r="DP120" s="931"/>
      <c r="DQ120" s="931">
        <v>563</v>
      </c>
      <c r="DR120" s="931"/>
      <c r="DS120" s="931"/>
      <c r="DT120" s="931"/>
      <c r="DU120" s="931"/>
      <c r="DV120" s="932">
        <v>0</v>
      </c>
      <c r="DW120" s="932"/>
      <c r="DX120" s="932"/>
      <c r="DY120" s="932"/>
      <c r="DZ120" s="933"/>
    </row>
    <row r="121" spans="1:130" s="218" customFormat="1" ht="26.25" customHeight="1" x14ac:dyDescent="0.15">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449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3711169</v>
      </c>
      <c r="BR122" s="1000"/>
      <c r="BS122" s="1000"/>
      <c r="BT122" s="1000"/>
      <c r="BU122" s="1000"/>
      <c r="BV122" s="1000">
        <v>3999888</v>
      </c>
      <c r="BW122" s="1000"/>
      <c r="BX122" s="1000"/>
      <c r="BY122" s="1000"/>
      <c r="BZ122" s="1000"/>
      <c r="CA122" s="1000">
        <v>3781836</v>
      </c>
      <c r="CB122" s="1000"/>
      <c r="CC122" s="1000"/>
      <c r="CD122" s="1000"/>
      <c r="CE122" s="1000"/>
      <c r="CF122" s="1017">
        <v>121.5</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4">
        <v>5874229</v>
      </c>
      <c r="BR123" s="1031"/>
      <c r="BS123" s="1031"/>
      <c r="BT123" s="1031"/>
      <c r="BU123" s="1031"/>
      <c r="BV123" s="1031">
        <v>6594901</v>
      </c>
      <c r="BW123" s="1031"/>
      <c r="BX123" s="1031"/>
      <c r="BY123" s="1031"/>
      <c r="BZ123" s="1031"/>
      <c r="CA123" s="1031">
        <v>6634944</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2.5</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6" t="s">
        <v>465</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466</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3288990</v>
      </c>
      <c r="AB129" s="959"/>
      <c r="AC129" s="959"/>
      <c r="AD129" s="959"/>
      <c r="AE129" s="960"/>
      <c r="AF129" s="961">
        <v>3338110</v>
      </c>
      <c r="AG129" s="959"/>
      <c r="AH129" s="959"/>
      <c r="AI129" s="959"/>
      <c r="AJ129" s="960"/>
      <c r="AK129" s="961">
        <v>3430435</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324190</v>
      </c>
      <c r="AB130" s="959"/>
      <c r="AC130" s="959"/>
      <c r="AD130" s="959"/>
      <c r="AE130" s="960"/>
      <c r="AF130" s="961">
        <v>328873</v>
      </c>
      <c r="AG130" s="959"/>
      <c r="AH130" s="959"/>
      <c r="AI130" s="959"/>
      <c r="AJ130" s="960"/>
      <c r="AK130" s="961">
        <v>318067</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2964800</v>
      </c>
      <c r="AB131" s="986"/>
      <c r="AC131" s="986"/>
      <c r="AD131" s="986"/>
      <c r="AE131" s="987"/>
      <c r="AF131" s="985">
        <v>3009237</v>
      </c>
      <c r="AG131" s="986"/>
      <c r="AH131" s="986"/>
      <c r="AI131" s="986"/>
      <c r="AJ131" s="987"/>
      <c r="AK131" s="985">
        <v>3112368</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6.1567728009999998</v>
      </c>
      <c r="AB132" s="1097"/>
      <c r="AC132" s="1097"/>
      <c r="AD132" s="1097"/>
      <c r="AE132" s="1098"/>
      <c r="AF132" s="1099">
        <v>6.4881563</v>
      </c>
      <c r="AG132" s="1097"/>
      <c r="AH132" s="1097"/>
      <c r="AI132" s="1097"/>
      <c r="AJ132" s="1098"/>
      <c r="AK132" s="1099">
        <v>6.61984701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4.9000000000000004</v>
      </c>
      <c r="AB133" s="1080"/>
      <c r="AC133" s="1080"/>
      <c r="AD133" s="1080"/>
      <c r="AE133" s="1081"/>
      <c r="AF133" s="1079">
        <v>5.7</v>
      </c>
      <c r="AG133" s="1080"/>
      <c r="AH133" s="1080"/>
      <c r="AI133" s="1080"/>
      <c r="AJ133" s="1081"/>
      <c r="AK133" s="1079">
        <v>6.4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u5Qo6BpIQ+JT9Dr+zZcToA0AJvp/8cNJte4wBb8mVyPxPEiHbS0DUdV2SDSjE0AWbzFkdUoz6k71VwDTOEOzg==" saltValue="U4ULC+jEebvHQAH7uSiN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4" zoomScale="85" zoomScaleNormal="85" zoomScaleSheetLayoutView="85" workbookViewId="0">
      <selection activeCell="CP29" sqref="CP2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ToIMIkDcmsv5oUX9nOVWUVrJeznI61LMxckfTfoimi99Z12xzTsLNKeDHX1I4QcjzFVVhK5WCecXZ571jonNQ==" saltValue="SrevpN7FhFt3TDlLSPc1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Vx2pqvna/YurpRbJrs2ZDjVKMUk4feZkSt3Rc5s389JNE82w/W4gViHZ62Q1LuSitL93faoiC1BoazsfZa0xg==" saltValue="9XI9w7KcOZrQHuZkdPMZ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989133</v>
      </c>
      <c r="AP9" s="269">
        <v>91952</v>
      </c>
      <c r="AQ9" s="270">
        <v>120794</v>
      </c>
      <c r="AR9" s="271">
        <v>-23.9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242857</v>
      </c>
      <c r="AP10" s="272">
        <v>22577</v>
      </c>
      <c r="AQ10" s="273">
        <v>16294</v>
      </c>
      <c r="AR10" s="274">
        <v>38.6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10046</v>
      </c>
      <c r="AP11" s="272">
        <v>934</v>
      </c>
      <c r="AQ11" s="273">
        <v>1928</v>
      </c>
      <c r="AR11" s="274">
        <v>-51.6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20</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65292</v>
      </c>
      <c r="AP13" s="272">
        <v>6070</v>
      </c>
      <c r="AQ13" s="273">
        <v>4630</v>
      </c>
      <c r="AR13" s="274">
        <v>31.1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t="s">
        <v>489</v>
      </c>
      <c r="AP14" s="272" t="s">
        <v>489</v>
      </c>
      <c r="AQ14" s="273">
        <v>2459</v>
      </c>
      <c r="AR14" s="274" t="s">
        <v>489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-59653</v>
      </c>
      <c r="AP15" s="272">
        <v>-5546</v>
      </c>
      <c r="AQ15" s="273">
        <v>-7108</v>
      </c>
      <c r="AR15" s="274">
        <v>-22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1247675</v>
      </c>
      <c r="AP16" s="272">
        <v>115987</v>
      </c>
      <c r="AQ16" s="273">
        <v>139017</v>
      </c>
      <c r="AR16" s="274">
        <v>-16.600000000000001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9.3000000000000007</v>
      </c>
      <c r="AP21" s="286">
        <v>11.1</v>
      </c>
      <c r="AQ21" s="287">
        <v>-1.8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v>
      </c>
      <c r="AP22" s="291">
        <v>96.5</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351383</v>
      </c>
      <c r="AP32" s="300">
        <v>32666</v>
      </c>
      <c r="AQ32" s="301">
        <v>62408</v>
      </c>
      <c r="AR32" s="302">
        <v>-47.7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4</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75</v>
      </c>
      <c r="AP35" s="300">
        <v>7</v>
      </c>
      <c r="AQ35" s="301">
        <v>14219</v>
      </c>
      <c r="AR35" s="302">
        <v>-100</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172643</v>
      </c>
      <c r="AP36" s="300">
        <v>16049</v>
      </c>
      <c r="AQ36" s="301">
        <v>4004</v>
      </c>
      <c r="AR36" s="302">
        <v>300.8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309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4</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t="s">
        <v>489</v>
      </c>
      <c r="AP39" s="300" t="s">
        <v>489</v>
      </c>
      <c r="AQ39" s="301">
        <v>-2554</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-318067</v>
      </c>
      <c r="AP40" s="300">
        <v>-29568</v>
      </c>
      <c r="AQ40" s="301">
        <v>-52280</v>
      </c>
      <c r="AR40" s="302">
        <v>-43.4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206034</v>
      </c>
      <c r="AP41" s="300">
        <v>19153</v>
      </c>
      <c r="AQ41" s="301">
        <v>26115</v>
      </c>
      <c r="AR41" s="302">
        <v>-26.7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647400</v>
      </c>
      <c r="AN51" s="322">
        <v>57030</v>
      </c>
      <c r="AO51" s="323">
        <v>49.7</v>
      </c>
      <c r="AP51" s="324">
        <v>117234</v>
      </c>
      <c r="AQ51" s="325">
        <v>13.4</v>
      </c>
      <c r="AR51" s="326">
        <v>36.299999999999997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323987</v>
      </c>
      <c r="AN52" s="330">
        <v>28540</v>
      </c>
      <c r="AO52" s="331">
        <v>-17</v>
      </c>
      <c r="AP52" s="332">
        <v>59796</v>
      </c>
      <c r="AQ52" s="333">
        <v>16.600000000000001</v>
      </c>
      <c r="AR52" s="334">
        <v>-33.6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311424</v>
      </c>
      <c r="AN53" s="322">
        <v>27687</v>
      </c>
      <c r="AO53" s="323">
        <v>-51.5</v>
      </c>
      <c r="AP53" s="324">
        <v>97758</v>
      </c>
      <c r="AQ53" s="325">
        <v>-16.600000000000001</v>
      </c>
      <c r="AR53" s="326">
        <v>-34.9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242106</v>
      </c>
      <c r="AN54" s="330">
        <v>21524</v>
      </c>
      <c r="AO54" s="331">
        <v>-24.6</v>
      </c>
      <c r="AP54" s="332">
        <v>45946</v>
      </c>
      <c r="AQ54" s="333">
        <v>-23.2</v>
      </c>
      <c r="AR54" s="334">
        <v>-1.4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162424</v>
      </c>
      <c r="AN55" s="322">
        <v>14667</v>
      </c>
      <c r="AO55" s="323">
        <v>-47</v>
      </c>
      <c r="AP55" s="324">
        <v>91338</v>
      </c>
      <c r="AQ55" s="325">
        <v>-6.6</v>
      </c>
      <c r="AR55" s="326">
        <v>-40.4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103975</v>
      </c>
      <c r="AN56" s="330">
        <v>9389</v>
      </c>
      <c r="AO56" s="331">
        <v>-56.4</v>
      </c>
      <c r="AP56" s="332">
        <v>43989</v>
      </c>
      <c r="AQ56" s="333">
        <v>-4.3</v>
      </c>
      <c r="AR56" s="334">
        <v>-52.1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200519</v>
      </c>
      <c r="AN57" s="322">
        <v>18459</v>
      </c>
      <c r="AO57" s="323">
        <v>25.9</v>
      </c>
      <c r="AP57" s="324">
        <v>103975</v>
      </c>
      <c r="AQ57" s="325">
        <v>13.8</v>
      </c>
      <c r="AR57" s="326">
        <v>12.1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104561</v>
      </c>
      <c r="AN58" s="330">
        <v>9625</v>
      </c>
      <c r="AO58" s="331">
        <v>2.5</v>
      </c>
      <c r="AP58" s="332">
        <v>52698</v>
      </c>
      <c r="AQ58" s="333">
        <v>19.8</v>
      </c>
      <c r="AR58" s="334">
        <v>-17.3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268341</v>
      </c>
      <c r="AN59" s="322">
        <v>24946</v>
      </c>
      <c r="AO59" s="323">
        <v>35.1</v>
      </c>
      <c r="AP59" s="324">
        <v>112678</v>
      </c>
      <c r="AQ59" s="325">
        <v>8.4</v>
      </c>
      <c r="AR59" s="326">
        <v>26.7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230129</v>
      </c>
      <c r="AN60" s="330">
        <v>21393</v>
      </c>
      <c r="AO60" s="331">
        <v>122.3</v>
      </c>
      <c r="AP60" s="332">
        <v>55165</v>
      </c>
      <c r="AQ60" s="333">
        <v>4.7</v>
      </c>
      <c r="AR60" s="334">
        <v>117.6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318022</v>
      </c>
      <c r="AN61" s="337">
        <v>28558</v>
      </c>
      <c r="AO61" s="338">
        <v>2.4</v>
      </c>
      <c r="AP61" s="339">
        <v>104597</v>
      </c>
      <c r="AQ61" s="340">
        <v>2.5</v>
      </c>
      <c r="AR61" s="326">
        <v>-0.1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200952</v>
      </c>
      <c r="AN62" s="330">
        <v>18094</v>
      </c>
      <c r="AO62" s="331">
        <v>5.4</v>
      </c>
      <c r="AP62" s="332">
        <v>51519</v>
      </c>
      <c r="AQ62" s="333">
        <v>2.7</v>
      </c>
      <c r="AR62" s="334">
        <v>2.7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4I+HD8qcAlV33XDT54XExexwJPW76JxD78HvkVgxzViktLTgyG8c1N3oLUIgtsoyd/kr1xyL7ftWYhij6ywRSg==" saltValue="iOjZ36eFyeL/hcW/C1l6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5" zoomScale="85" zoomScaleNormal="85" zoomScaleSheetLayoutView="55" workbookViewId="0">
      <selection activeCell="BJ101" sqref="BJ10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W7MaXzsI7su2bIzFTqwHwfFk1zOlPL/NOSkq7/ojKdyUkGc3/0Qxk6GMC+eOJB514yx+AswQuKv8N0KkMszHsQ==" saltValue="Xf4NGse6jzbWzuPIaQz/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4" zoomScaleNormal="100" zoomScaleSheetLayoutView="55" workbookViewId="0">
      <selection activeCell="BI103" sqref="BI10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WDfMFNCvTn+RH+MJ18SxxgdjwPZfyf2pzaNP8DFHUJy0N+ohjbuxIDzoQ9j4dRnshEic+tNxXNMMLyQtIpup3g==" saltValue="D8GJ0fIdWnlOCx1xYFVn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16.43</v>
      </c>
      <c r="G47" s="12">
        <v>16.45</v>
      </c>
      <c r="H47" s="12">
        <v>22.76</v>
      </c>
      <c r="I47" s="12">
        <v>27.1</v>
      </c>
      <c r="J47" s="13">
        <v>31.94</v>
      </c>
    </row>
    <row r="48" spans="2:10" ht="57.75" customHeight="1" x14ac:dyDescent="0.15">
      <c r="B48" s="14"/>
      <c r="C48" s="1141" t="s">
        <v>4</v>
      </c>
      <c r="D48" s="1141"/>
      <c r="E48" s="1142"/>
      <c r="F48" s="15">
        <v>8.0299999999999994</v>
      </c>
      <c r="G48" s="16">
        <v>13.03</v>
      </c>
      <c r="H48" s="16">
        <v>15.31</v>
      </c>
      <c r="I48" s="16">
        <v>13.93</v>
      </c>
      <c r="J48" s="17">
        <v>9.7899999999999991</v>
      </c>
    </row>
    <row r="49" spans="2:10" ht="57.75" customHeight="1" thickBot="1" x14ac:dyDescent="0.2">
      <c r="B49" s="18"/>
      <c r="C49" s="1143" t="s">
        <v>5</v>
      </c>
      <c r="D49" s="1143"/>
      <c r="E49" s="1144"/>
      <c r="F49" s="19">
        <v>2.1800000000000002</v>
      </c>
      <c r="G49" s="20">
        <v>6.86</v>
      </c>
      <c r="H49" s="20">
        <v>7.81</v>
      </c>
      <c r="I49" s="20">
        <v>3.52</v>
      </c>
      <c r="J49" s="21">
        <v>1.81</v>
      </c>
    </row>
    <row r="50" spans="2:10" x14ac:dyDescent="0.15"/>
  </sheetData>
  <sheetProtection algorithmName="SHA-512" hashValue="qL1K7mMLVqm5ZeQeY2yhNdOqcZP6cKZMweMEKUHAczpaNy7UIMghnovZc1oMsYgNftp6ZkyMxeaV86aTAwQeVA==" saltValue="JacVYj3a5QbPEzPt8U+z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2026-03-18T01:13:36Z</cp:lastPrinted>
  <dcterms:created xsi:type="dcterms:W3CDTF">2026-02-23T05:32:29Z</dcterms:created>
  <dcterms:modified xsi:type="dcterms:W3CDTF">2026-03-18T01:13:40Z</dcterms:modified>
  <cp:category/>
</cp:coreProperties>
</file>