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172.16.128.27\Data\平成29年度\001000000 - 財政課\D2 決算\D202 財政健全化\D20203諸務\05　財政状況資料集\04 財政状況資料集（H22～）\R6決算\"/>
    </mc:Choice>
  </mc:AlternateContent>
  <xr:revisionPtr revIDLastSave="0" documentId="8_{B4EA159C-8571-4B89-A0EE-271FD9250B69}" xr6:coauthVersionLast="47" xr6:coauthVersionMax="47" xr10:uidLastSave="{00000000-0000-0000-0000-000000000000}"/>
  <bookViews>
    <workbookView xWindow="-110" yWindow="-110" windowWidth="19420" windowHeight="10300" firstSheet="10"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AM36" i="10" s="1"/>
</calcChain>
</file>

<file path=xl/sharedStrings.xml><?xml version="1.0" encoding="utf-8"?>
<sst xmlns="http://schemas.openxmlformats.org/spreadsheetml/2006/main" count="1039" uniqueCount="553">
  <si>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</si>
  <si>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</si>
  <si>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</si>
  <si>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</si>
  <si>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</si>
  <si>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</si>
  <si>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</si>
  <si>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</si>
  <si>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</si>
  <si>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</si>
  <si>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</si>
  <si>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</si>
  <si>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</si>
  <si>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</si>
  <si>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</si>
  <si>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</si>
  <si>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</si>
  <si>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</si>
  <si>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</si>
  <si>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</si>
  <si>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</si>
  <si>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</si>
  <si>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</si>
  <si>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</si>
  <si>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</si>
  <si>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</si>
  <si>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</si>
  <si>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</si>
  <si>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</si>
  <si>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</si>
  <si>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</si>
  <si>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</si>
  <si>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</si>
  <si>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</si>
  <si>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</si>
  <si>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</si>
  <si>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</si>
  <si>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</si>
  <si>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</si>
  <si>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</si>
  <si>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</si>
  <si>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</si>
  <si>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</si>
  <si>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</si>
  <si>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</si>
  <si>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</si>
  <si>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</si>
  <si>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</si>
  <si>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</si>
  <si>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</si>
  <si>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</si>
  <si>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</si>
  <si>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</si>
  <si>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</si>
  <si>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</si>
  <si>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</si>
  <si>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</si>
  <si>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</si>
  <si>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</si>
  <si>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</si>
  <si>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</si>
  <si>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</si>
  <si>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</si>
  <si>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</si>
  <si>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</si>
  <si>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</si>
  <si>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</si>
  <si>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</si>
  <si>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</si>
  <si>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</si>
  <si>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</si>
  <si>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</si>
  <si>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</si>
  <si>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</si>
  <si>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</si>
  <si>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</si>
  <si>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</si>
  <si>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</si>
  <si>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</si>
  <si>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</si>
  <si>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</si>
  <si>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</si>
  <si>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</si>
  <si>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</si>
  <si>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</si>
  <si>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</si>
  <si>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</si>
  <si>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</si>
  <si>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</si>
  <si>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</si>
  <si>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</si>
  <si>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</si>
  <si>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</si>
  <si>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</si>
  <si>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白岡市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</si>
  <si>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</si>
  <si>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</si>
  <si>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</si>
  <si>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</si>
  <si>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</si>
  <si>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</si>
  <si>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</si>
  <si>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</si>
  <si>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</si>
  <si>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</si>
  <si>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</si>
  <si>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</si>
  <si>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</si>
  <si>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</si>
  <si>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</si>
  <si>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</si>
  <si>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</si>
  <si>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</si>
  <si>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</si>
  <si>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</si>
  <si>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</si>
  <si>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</si>
  <si>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</si>
  <si>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</si>
  <si>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</si>
  <si>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</si>
  <si>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</si>
  <si>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</si>
  <si>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</si>
  <si>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</si>
  <si>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</si>
  <si>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</si>
  <si>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</si>
  <si>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</si>
  <si>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</si>
  <si>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</si>
  <si>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</si>
  <si>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</si>
  <si>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</si>
  <si>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</si>
  <si>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</si>
  <si>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</si>
  <si>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</si>
  <si>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</si>
  <si>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</si>
  <si>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</si>
  <si>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</si>
  <si>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</si>
  <si>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</si>
  <si>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</si>
  <si>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</si>
  <si>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</si>
  <si>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</si>
  <si>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</si>
  <si>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</si>
  <si>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</si>
  <si>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</si>
  <si>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</si>
  <si>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</si>
  <si>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</si>
  <si>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</si>
  <si>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</si>
  <si>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</si>
  <si>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</si>
  <si>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</si>
  <si>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</si>
  <si>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</si>
  <si>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</si>
  <si>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</si>
  <si>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</si>
  <si>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</si>
  <si>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</si>
  <si>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</si>
  <si>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</si>
  <si>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</si>
  <si>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</si>
  <si>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</si>
  <si>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</si>
  <si>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</si>
  <si>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</si>
  <si>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</si>
  <si>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</si>
  <si>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</si>
  <si>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</si>
  <si>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</si>
  <si>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</si>
  <si>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</si>
  <si>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</si>
  <si>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</si>
  <si>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</si>
  <si>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</si>
  <si>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</si>
  <si>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</si>
  <si>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</si>
  <si>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</si>
  <si>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</si>
  <si>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</si>
  <si>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</si>
  <si>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</si>
  <si>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</si>
  <si>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</si>
  <si>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</si>
  <si>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</si>
  <si>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</si>
  <si>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</si>
  <si>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</si>
  <si>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</si>
  <si>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</si>
  <si>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埼玉県白岡市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</si>
  <si>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</si>
  <si>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</si>
  <si>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</si>
  <si>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</si>
  <si>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</si>
  <si>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</si>
  <si>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</si>
  <si>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</si>
  <si>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</si>
  <si>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</si>
  <si>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</si>
  <si>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</si>
  <si>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</si>
  <si>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</si>
  <si>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</si>
  <si>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</si>
  <si>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</si>
  <si>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</si>
  <si>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</si>
  <si>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</si>
  <si>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</si>
  <si>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</si>
  <si>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</si>
  <si>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</si>
  <si>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</si>
  <si>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</si>
  <si>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</si>
  <si>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</si>
  <si>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</si>
  <si>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</si>
  <si>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</si>
  <si>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</si>
  <si>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</si>
  <si>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</si>
  <si>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</si>
  <si>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</si>
  <si>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</si>
  <si>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</si>
  <si>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</si>
  <si>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</si>
  <si>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</si>
  <si>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</si>
  <si>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</si>
  <si>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</si>
  <si>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</si>
  <si>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</si>
  <si>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</si>
  <si>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</si>
  <si>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</si>
  <si>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</si>
  <si>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</si>
  <si>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</si>
  <si>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</si>
  <si>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</si>
  <si>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</si>
  <si>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</si>
  <si>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</si>
  <si>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</si>
  <si>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</si>
  <si>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</si>
  <si>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</si>
  <si>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</si>
  <si>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</si>
  <si>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</si>
  <si>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</si>
  <si>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</si>
  <si>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</si>
  <si>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</si>
  <si>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</si>
  <si>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</si>
  <si>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</si>
  <si>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</si>
  <si>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</si>
  <si>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</si>
  <si>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</si>
  <si>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</si>
  <si>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</si>
  <si>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</si>
  <si>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</si>
  <si>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</si>
  <si>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</si>
  <si>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</si>
  <si>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</si>
  <si>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</si>
  <si>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</si>
  <si>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</si>
  <si>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</si>
  <si>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</si>
  <si>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</si>
  <si>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</si>
  <si>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</si>
  <si>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</si>
  <si>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</si>
  <si>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</si>
  <si>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</si>
  <si>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</si>
  <si>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</si>
  <si>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</si>
  <si>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</si>
  <si>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</si>
  <si>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</si>
  <si>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</si>
  <si>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</si>
  <si>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</si>
  <si>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</si>
  <si>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</si>
  <si>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</si>
  <si>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</si>
  <si>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</si>
  <si>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</si>
  <si>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</si>
  <si>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</si>
  <si>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</si>
  <si>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</si>
  <si>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</si>
  <si>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</si>
  <si>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</si>
  <si>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</si>
  <si>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</si>
  <si>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</si>
  <si>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</si>
  <si>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</si>
  <si>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</si>
  <si>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</si>
  <si>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</si>
  <si>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</si>
  <si>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</si>
  <si>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</si>
  <si>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</si>
  <si>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</si>
  <si>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</si>
  <si>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</si>
  <si>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</si>
  <si>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</si>
  <si>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</si>
  <si>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</si>
  <si>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</si>
  <si>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</si>
  <si>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</si>
  <si>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</si>
  <si>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</si>
  <si>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</si>
  <si>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</si>
  <si>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</si>
  <si>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</si>
  <si>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</si>
  <si>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</si>
  <si>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</si>
  <si>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</si>
  <si>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</si>
  <si>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埼玉県白岡市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</si>
  <si>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</si>
  <si>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</si>
  <si>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</si>
  <si>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</si>
  <si>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</si>
  <si>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</si>
  <si>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</si>
  <si>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</si>
  <si>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</si>
  <si>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</si>
  <si>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</si>
  <si>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</si>
  <si>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</si>
  <si>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</si>
  <si>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</si>
  <si>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</si>
  <si>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</si>
  <si>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</si>
  <si>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</si>
  <si>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</si>
  <si>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白岡駅東部中央土地区画整理事業特別会計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</si>
  <si>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</si>
  <si>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</si>
  <si>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</si>
  <si>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</si>
  <si>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</si>
  <si>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</si>
  <si>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</si>
  <si>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</si>
  <si>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</si>
  <si>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</si>
  <si>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</si>
  <si>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</si>
  <si>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</si>
  <si>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</si>
  <si>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</si>
  <si>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</si>
  <si>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白岡市水道事業会計</t>
    <phoneticPr fontId="5"/>
  </si>
  <si>
    <t>法適用企業</t>
    <phoneticPr fontId="5"/>
  </si>
  <si>
    <t>白岡市公共下水道事業会計</t>
    <phoneticPr fontId="5"/>
  </si>
  <si>
    <t>白岡市農業集落排水事業会計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</si>
  <si>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</si>
  <si>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</si>
  <si>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</si>
  <si>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</si>
  <si>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</si>
  <si>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</si>
  <si>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</si>
  <si>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</si>
  <si>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</si>
  <si>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</si>
  <si>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</si>
  <si>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</si>
  <si>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</si>
  <si>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</si>
  <si>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</si>
  <si>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</si>
  <si>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</si>
  <si>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</si>
  <si>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</si>
  <si>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</si>
  <si>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</si>
  <si>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</si>
  <si>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</si>
  <si>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</si>
  <si>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</si>
  <si>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</si>
  <si>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</si>
  <si>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</si>
  <si>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</si>
  <si>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</si>
  <si>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</si>
  <si>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</si>
  <si>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</si>
  <si>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</si>
  <si>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</si>
  <si>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</si>
  <si>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</si>
  <si>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</si>
  <si>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</si>
  <si>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</si>
  <si>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</si>
  <si>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</si>
  <si>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</si>
  <si>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</si>
  <si>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</si>
  <si>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</si>
  <si>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</si>
  <si>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</si>
  <si>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</si>
  <si>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</si>
  <si>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</si>
  <si>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</si>
  <si>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</si>
  <si>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</si>
  <si>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</si>
  <si>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</si>
  <si>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</si>
  <si>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</si>
  <si>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</si>
  <si>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</si>
  <si>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</si>
  <si>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</si>
  <si>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</si>
  <si>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</si>
  <si>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</si>
  <si>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</si>
  <si>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</si>
  <si>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</si>
  <si>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</si>
  <si>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</si>
  <si>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</si>
  <si>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</si>
  <si>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</si>
  <si>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</si>
  <si>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</si>
  <si>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</si>
  <si>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</si>
  <si>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</si>
  <si>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</si>
  <si>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</si>
  <si>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</si>
  <si>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</si>
  <si>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</si>
  <si>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</si>
  <si>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</si>
  <si>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</si>
  <si>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</si>
  <si>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</si>
  <si>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</si>
  <si>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</si>
  <si>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</si>
  <si>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</si>
  <si>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</si>
  <si>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</si>
  <si>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</si>
  <si>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</si>
  <si>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</si>
  <si>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</si>
  <si>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</si>
  <si>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</si>
  <si>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</si>
  <si>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</si>
  <si>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</si>
  <si>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</si>
  <si>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</si>
  <si>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</si>
  <si>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</si>
  <si>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</si>
  <si>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</si>
  <si>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</si>
  <si>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</si>
  <si>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</si>
  <si>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</si>
  <si>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</si>
  <si>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</si>
  <si>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</si>
  <si>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</si>
  <si>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</si>
  <si>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</si>
  <si>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</si>
  <si>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</si>
  <si>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</si>
  <si>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</si>
  <si>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</si>
  <si>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</si>
  <si>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</si>
  <si>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</si>
  <si>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</si>
  <si>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</si>
  <si>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</si>
  <si>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</si>
  <si>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</si>
  <si>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</si>
  <si>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</si>
  <si>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</si>
  <si>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3.79</t>
  </si>
  <si>
    <t>一般会計</t>
  </si>
  <si>
    <t>白岡市水道事業会計</t>
  </si>
  <si>
    <t>介護保険特別会計</t>
  </si>
  <si>
    <t>白岡市公共下水道事業会計</t>
  </si>
  <si>
    <t>国民健康保険特別会計</t>
  </si>
  <si>
    <t>白岡駅東部中央土地区画整理事業特別会計</t>
  </si>
  <si>
    <t>白岡市農業集落排水事業会計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</si>
  <si>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</si>
  <si>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</si>
  <si>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</si>
  <si>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</si>
  <si>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</si>
  <si>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</si>
  <si>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</si>
  <si>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</si>
  <si>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rPh sb="0" eb="4">
      <t>コウキョウシセツ</t>
    </rPh>
    <rPh sb="4" eb="8">
      <t>セイビキキン</t>
    </rPh>
    <phoneticPr fontId="5"/>
  </si>
  <si>
    <t>医療法人社団哺育会白岡中央総合病院機器等取得支援基金</t>
    <rPh sb="24" eb="26">
      <t>キキン</t>
    </rPh>
    <phoneticPr fontId="2"/>
  </si>
  <si>
    <t>森林環境譲与税基金</t>
    <rPh sb="0" eb="9">
      <t>シンリンカンキョウジョウヨゼイキキン</t>
    </rPh>
    <phoneticPr fontId="5"/>
  </si>
  <si>
    <t>社会福祉施設整備基金</t>
    <rPh sb="0" eb="6">
      <t>シャカイフクシシセツ</t>
    </rPh>
    <rPh sb="6" eb="8">
      <t>セイビ</t>
    </rPh>
    <rPh sb="8" eb="10">
      <t>キキン</t>
    </rPh>
    <phoneticPr fontId="5"/>
  </si>
  <si>
    <t>保健福祉基金</t>
    <rPh sb="0" eb="6">
      <t>ホケンフクシキキン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</si>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</sst>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A087-4891-A36F-BBE3EEAA65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22152</c:v>
                </c:pt>
                <c:pt idx="1">
                  <c:v>19511</c:v>
                </c:pt>
                <c:pt idx="2">
                  <c:v>33174</c:v>
                </c:pt>
                <c:pt idx="3">
                  <c:v>52833</c:v>
                </c:pt>
                <c:pt idx="4">
                  <c:v>56268</c:v>
                </c:pt>
              </c:numCache>
            </c:numRef>
          </c:val>
          <c:smooth val="0"/>
          <c:extLst>
            <c:ext xmlns:c16="http://schemas.microsoft.com/office/drawing/2014/chart" uri="{C3380CC4-5D6E-409C-BE32-E72D297353CC}">
              <c16:uniqueId val="{00000001-A087-4891-A36F-BBE3EEAA65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7.44</c:v>
                </c:pt>
                <c:pt idx="1">
                  <c:v>6.96</c:v>
                </c:pt>
                <c:pt idx="2">
                  <c:v>8.18</c:v>
                </c:pt>
                <c:pt idx="3">
                  <c:v>10.57</c:v>
                </c:pt>
                <c:pt idx="4">
                  <c:v>6.05</c:v>
                </c:pt>
              </c:numCache>
            </c:numRef>
          </c:val>
          <c:extLst>
            <c:ext xmlns:c16="http://schemas.microsoft.com/office/drawing/2014/chart" uri="{C3380CC4-5D6E-409C-BE32-E72D297353CC}">
              <c16:uniqueId val="{00000000-DE59-49BF-95D6-62C9F82FEE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9.24</c:v>
                </c:pt>
                <c:pt idx="1">
                  <c:v>9.65</c:v>
                </c:pt>
                <c:pt idx="2">
                  <c:v>11.89</c:v>
                </c:pt>
                <c:pt idx="3">
                  <c:v>10.47</c:v>
                </c:pt>
                <c:pt idx="4">
                  <c:v>10.48</c:v>
                </c:pt>
              </c:numCache>
            </c:numRef>
          </c:val>
          <c:extLst>
            <c:ext xmlns:c16="http://schemas.microsoft.com/office/drawing/2014/chart" uri="{C3380CC4-5D6E-409C-BE32-E72D297353CC}">
              <c16:uniqueId val="{00000001-DE59-49BF-95D6-62C9F82FEE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2.58</c:v>
                </c:pt>
                <c:pt idx="1">
                  <c:v>1.17</c:v>
                </c:pt>
                <c:pt idx="2">
                  <c:v>3</c:v>
                </c:pt>
                <c:pt idx="3">
                  <c:v>1.5</c:v>
                </c:pt>
                <c:pt idx="4">
                  <c:v>-3.79</c:v>
                </c:pt>
              </c:numCache>
            </c:numRef>
          </c:val>
          <c:smooth val="0"/>
          <c:extLst>
            <c:ext xmlns:c16="http://schemas.microsoft.com/office/drawing/2014/chart" uri="{C3380CC4-5D6E-409C-BE32-E72D297353CC}">
              <c16:uniqueId val="{00000002-DE59-49BF-95D6-62C9F82FEE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D7C-4D6C-9CF1-CC1143F55B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7C-4D6C-9CF1-CC1143F55B4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0.04</c:v>
                </c:pt>
                <c:pt idx="4">
                  <c:v>#N/A</c:v>
                </c:pt>
                <c:pt idx="5">
                  <c:v>0.03</c:v>
                </c:pt>
                <c:pt idx="6">
                  <c:v>#N/A</c:v>
                </c:pt>
                <c:pt idx="7">
                  <c:v>0.03</c:v>
                </c:pt>
                <c:pt idx="8">
                  <c:v>#N/A</c:v>
                </c:pt>
                <c:pt idx="9">
                  <c:v>0.02</c:v>
                </c:pt>
              </c:numCache>
            </c:numRef>
          </c:val>
          <c:extLst>
            <c:ext xmlns:c16="http://schemas.microsoft.com/office/drawing/2014/chart" uri="{C3380CC4-5D6E-409C-BE32-E72D297353CC}">
              <c16:uniqueId val="{00000002-1D7C-4D6C-9CF1-CC1143F55B42}"/>
            </c:ext>
          </c:extLst>
        </c:ser>
        <c:ser>
          <c:idx val="3"/>
          <c:order val="3"/>
          <c:tx>
            <c:strRef>
              <c:f>データシート!$A$30</c:f>
              <c:strCache>
                <c:ptCount val="1"/>
                <c:pt idx="0">
                  <c:v>白岡市農業集落排水事業会計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7.0000000000000007E-2</c:v>
                </c:pt>
                <c:pt idx="4">
                  <c:v>#N/A</c:v>
                </c:pt>
                <c:pt idx="5">
                  <c:v>0.08</c:v>
                </c:pt>
                <c:pt idx="6">
                  <c:v>#N/A</c:v>
                </c:pt>
                <c:pt idx="7">
                  <c:v>0.1</c:v>
                </c:pt>
                <c:pt idx="8">
                  <c:v>#N/A</c:v>
                </c:pt>
                <c:pt idx="9">
                  <c:v>0.1</c:v>
                </c:pt>
              </c:numCache>
            </c:numRef>
          </c:val>
          <c:extLst>
            <c:ext xmlns:c16="http://schemas.microsoft.com/office/drawing/2014/chart" uri="{C3380CC4-5D6E-409C-BE32-E72D297353CC}">
              <c16:uniqueId val="{00000003-1D7C-4D6C-9CF1-CC1143F55B42}"/>
            </c:ext>
          </c:extLst>
        </c:ser>
        <c:ser>
          <c:idx val="4"/>
          <c:order val="4"/>
          <c:tx>
            <c:strRef>
              <c:f>データシート!$A$31</c:f>
              <c:strCache>
                <c:ptCount val="1"/>
                <c:pt idx="0">
                  <c:v>白岡駅東部中央土地区画整理事業特別会計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0.14000000000000001</c:v>
                </c:pt>
                <c:pt idx="4">
                  <c:v>#N/A</c:v>
                </c:pt>
                <c:pt idx="5">
                  <c:v>0.15</c:v>
                </c:pt>
                <c:pt idx="6">
                  <c:v>#N/A</c:v>
                </c:pt>
                <c:pt idx="7">
                  <c:v>0.08</c:v>
                </c:pt>
                <c:pt idx="8">
                  <c:v>#N/A</c:v>
                </c:pt>
                <c:pt idx="9">
                  <c:v>0.14000000000000001</c:v>
                </c:pt>
              </c:numCache>
            </c:numRef>
          </c:val>
          <c:extLst>
            <c:ext xmlns:c16="http://schemas.microsoft.com/office/drawing/2014/chart" uri="{C3380CC4-5D6E-409C-BE32-E72D297353CC}">
              <c16:uniqueId val="{00000004-1D7C-4D6C-9CF1-CC1143F55B4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4.4000000000000004</c:v>
                </c:pt>
                <c:pt idx="2">
                  <c:v>#N/A</c:v>
                </c:pt>
                <c:pt idx="3">
                  <c:v>2.93</c:v>
                </c:pt>
                <c:pt idx="4">
                  <c:v>#N/A</c:v>
                </c:pt>
                <c:pt idx="5">
                  <c:v>2.15</c:v>
                </c:pt>
                <c:pt idx="6">
                  <c:v>#N/A</c:v>
                </c:pt>
                <c:pt idx="7">
                  <c:v>1.0900000000000001</c:v>
                </c:pt>
                <c:pt idx="8">
                  <c:v>#N/A</c:v>
                </c:pt>
                <c:pt idx="9">
                  <c:v>0.84</c:v>
                </c:pt>
              </c:numCache>
            </c:numRef>
          </c:val>
          <c:extLst>
            <c:ext xmlns:c16="http://schemas.microsoft.com/office/drawing/2014/chart" uri="{C3380CC4-5D6E-409C-BE32-E72D297353CC}">
              <c16:uniqueId val="{00000005-1D7C-4D6C-9CF1-CC1143F55B42}"/>
            </c:ext>
          </c:extLst>
        </c:ser>
        <c:ser>
          <c:idx val="6"/>
          <c:order val="6"/>
          <c:tx>
            <c:strRef>
              <c:f>データシート!$A$33</c:f>
              <c:strCache>
                <c:ptCount val="1"/>
                <c:pt idx="0">
                  <c:v>白岡市公共下水道事業会計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1.28</c:v>
                </c:pt>
                <c:pt idx="2">
                  <c:v>#N/A</c:v>
                </c:pt>
                <c:pt idx="3">
                  <c:v>1.08</c:v>
                </c:pt>
                <c:pt idx="4">
                  <c:v>#N/A</c:v>
                </c:pt>
                <c:pt idx="5">
                  <c:v>1.36</c:v>
                </c:pt>
                <c:pt idx="6">
                  <c:v>#N/A</c:v>
                </c:pt>
                <c:pt idx="7">
                  <c:v>1.49</c:v>
                </c:pt>
                <c:pt idx="8">
                  <c:v>#N/A</c:v>
                </c:pt>
                <c:pt idx="9">
                  <c:v>1.29</c:v>
                </c:pt>
              </c:numCache>
            </c:numRef>
          </c:val>
          <c:extLst>
            <c:ext xmlns:c16="http://schemas.microsoft.com/office/drawing/2014/chart" uri="{C3380CC4-5D6E-409C-BE32-E72D297353CC}">
              <c16:uniqueId val="{00000006-1D7C-4D6C-9CF1-CC1143F55B4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1.54</c:v>
                </c:pt>
                <c:pt idx="2">
                  <c:v>#N/A</c:v>
                </c:pt>
                <c:pt idx="3">
                  <c:v>1.5</c:v>
                </c:pt>
                <c:pt idx="4">
                  <c:v>#N/A</c:v>
                </c:pt>
                <c:pt idx="5">
                  <c:v>1.77</c:v>
                </c:pt>
                <c:pt idx="6">
                  <c:v>#N/A</c:v>
                </c:pt>
                <c:pt idx="7">
                  <c:v>1.66</c:v>
                </c:pt>
                <c:pt idx="8">
                  <c:v>#N/A</c:v>
                </c:pt>
                <c:pt idx="9">
                  <c:v>1.99</c:v>
                </c:pt>
              </c:numCache>
            </c:numRef>
          </c:val>
          <c:extLst>
            <c:ext xmlns:c16="http://schemas.microsoft.com/office/drawing/2014/chart" uri="{C3380CC4-5D6E-409C-BE32-E72D297353CC}">
              <c16:uniqueId val="{00000007-1D7C-4D6C-9CF1-CC1143F55B42}"/>
            </c:ext>
          </c:extLst>
        </c:ser>
        <c:ser>
          <c:idx val="8"/>
          <c:order val="8"/>
          <c:tx>
            <c:strRef>
              <c:f>データシート!$A$35</c:f>
              <c:strCache>
                <c:ptCount val="1"/>
                <c:pt idx="0">
                  <c:v>白岡市水道事業会計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12.18</c:v>
                </c:pt>
                <c:pt idx="2">
                  <c:v>#N/A</c:v>
                </c:pt>
                <c:pt idx="3">
                  <c:v>11.41</c:v>
                </c:pt>
                <c:pt idx="4">
                  <c:v>#N/A</c:v>
                </c:pt>
                <c:pt idx="5">
                  <c:v>11.61</c:v>
                </c:pt>
                <c:pt idx="6">
                  <c:v>#N/A</c:v>
                </c:pt>
                <c:pt idx="7">
                  <c:v>10.53</c:v>
                </c:pt>
                <c:pt idx="8">
                  <c:v>#N/A</c:v>
                </c:pt>
                <c:pt idx="9">
                  <c:v>7.31</c:v>
                </c:pt>
              </c:numCache>
            </c:numRef>
          </c:val>
          <c:extLst>
            <c:ext xmlns:c16="http://schemas.microsoft.com/office/drawing/2014/chart" uri="{C3380CC4-5D6E-409C-BE32-E72D297353CC}">
              <c16:uniqueId val="{00000008-1D7C-4D6C-9CF1-CC1143F55B4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7.08</c:v>
                </c:pt>
                <c:pt idx="2">
                  <c:v>#N/A</c:v>
                </c:pt>
                <c:pt idx="3">
                  <c:v>6.73</c:v>
                </c:pt>
                <c:pt idx="4">
                  <c:v>#N/A</c:v>
                </c:pt>
                <c:pt idx="5">
                  <c:v>8.02</c:v>
                </c:pt>
                <c:pt idx="6">
                  <c:v>#N/A</c:v>
                </c:pt>
                <c:pt idx="7">
                  <c:v>10.48</c:v>
                </c:pt>
                <c:pt idx="8">
                  <c:v>#N/A</c:v>
                </c:pt>
                <c:pt idx="9">
                  <c:v>8.5399999999999991</c:v>
                </c:pt>
              </c:numCache>
            </c:numRef>
          </c:val>
          <c:extLst>
            <c:ext xmlns:c16="http://schemas.microsoft.com/office/drawing/2014/chart" uri="{C3380CC4-5D6E-409C-BE32-E72D297353CC}">
              <c16:uniqueId val="{00000009-1D7C-4D6C-9CF1-CC1143F55B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1148</c:v>
                </c:pt>
                <c:pt idx="5">
                  <c:v>1149</c:v>
                </c:pt>
                <c:pt idx="8">
                  <c:v>1164</c:v>
                </c:pt>
                <c:pt idx="11">
                  <c:v>1156</c:v>
                </c:pt>
                <c:pt idx="14">
                  <c:v>1094</c:v>
                </c:pt>
              </c:numCache>
            </c:numRef>
          </c:val>
          <c:extLst>
            <c:ext xmlns:c16="http://schemas.microsoft.com/office/drawing/2014/chart" uri="{C3380CC4-5D6E-409C-BE32-E72D297353CC}">
              <c16:uniqueId val="{00000000-0B01-43F2-8FEE-7D178265CE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01-43F2-8FEE-7D178265CE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B01-43F2-8FEE-7D178265CE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109</c:v>
                </c:pt>
                <c:pt idx="3">
                  <c:v>99</c:v>
                </c:pt>
                <c:pt idx="6">
                  <c:v>89</c:v>
                </c:pt>
                <c:pt idx="9">
                  <c:v>100</c:v>
                </c:pt>
                <c:pt idx="12">
                  <c:v>98</c:v>
                </c:pt>
              </c:numCache>
            </c:numRef>
          </c:val>
          <c:extLst>
            <c:ext xmlns:c16="http://schemas.microsoft.com/office/drawing/2014/chart" uri="{C3380CC4-5D6E-409C-BE32-E72D297353CC}">
              <c16:uniqueId val="{00000003-0B01-43F2-8FEE-7D178265CE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253</c:v>
                </c:pt>
                <c:pt idx="3">
                  <c:v>232</c:v>
                </c:pt>
                <c:pt idx="6">
                  <c:v>215</c:v>
                </c:pt>
                <c:pt idx="9">
                  <c:v>172</c:v>
                </c:pt>
                <c:pt idx="12">
                  <c:v>134</c:v>
                </c:pt>
              </c:numCache>
            </c:numRef>
          </c:val>
          <c:extLst>
            <c:ext xmlns:c16="http://schemas.microsoft.com/office/drawing/2014/chart" uri="{C3380CC4-5D6E-409C-BE32-E72D297353CC}">
              <c16:uniqueId val="{00000004-0B01-43F2-8FEE-7D178265CE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01-43F2-8FEE-7D178265CE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01-43F2-8FEE-7D178265CE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1273</c:v>
                </c:pt>
                <c:pt idx="3">
                  <c:v>1245</c:v>
                </c:pt>
                <c:pt idx="6">
                  <c:v>1269</c:v>
                </c:pt>
                <c:pt idx="9">
                  <c:v>1287</c:v>
                </c:pt>
                <c:pt idx="12">
                  <c:v>1303</c:v>
                </c:pt>
              </c:numCache>
            </c:numRef>
          </c:val>
          <c:extLst>
            <c:ext xmlns:c16="http://schemas.microsoft.com/office/drawing/2014/chart" uri="{C3380CC4-5D6E-409C-BE32-E72D297353CC}">
              <c16:uniqueId val="{00000007-0B01-43F2-8FEE-7D178265CE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487</c:v>
                </c:pt>
                <c:pt idx="2">
                  <c:v>#N/A</c:v>
                </c:pt>
                <c:pt idx="3">
                  <c:v>#N/A</c:v>
                </c:pt>
                <c:pt idx="4">
                  <c:v>427</c:v>
                </c:pt>
                <c:pt idx="5">
                  <c:v>#N/A</c:v>
                </c:pt>
                <c:pt idx="6">
                  <c:v>#N/A</c:v>
                </c:pt>
                <c:pt idx="7">
                  <c:v>409</c:v>
                </c:pt>
                <c:pt idx="8">
                  <c:v>#N/A</c:v>
                </c:pt>
                <c:pt idx="9">
                  <c:v>#N/A</c:v>
                </c:pt>
                <c:pt idx="10">
                  <c:v>403</c:v>
                </c:pt>
                <c:pt idx="11">
                  <c:v>#N/A</c:v>
                </c:pt>
                <c:pt idx="12">
                  <c:v>#N/A</c:v>
                </c:pt>
                <c:pt idx="13">
                  <c:v>441</c:v>
                </c:pt>
                <c:pt idx="14">
                  <c:v>#N/A</c:v>
                </c:pt>
              </c:numCache>
            </c:numRef>
          </c:val>
          <c:smooth val="0"/>
          <c:extLst>
            <c:ext xmlns:c16="http://schemas.microsoft.com/office/drawing/2014/chart" uri="{C3380CC4-5D6E-409C-BE32-E72D297353CC}">
              <c16:uniqueId val="{00000008-0B01-43F2-8FEE-7D178265CE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12876</c:v>
                </c:pt>
                <c:pt idx="5">
                  <c:v>12921</c:v>
                </c:pt>
                <c:pt idx="8">
                  <c:v>12509</c:v>
                </c:pt>
                <c:pt idx="11">
                  <c:v>12187</c:v>
                </c:pt>
                <c:pt idx="14">
                  <c:v>11462</c:v>
                </c:pt>
              </c:numCache>
            </c:numRef>
          </c:val>
          <c:extLst>
            <c:ext xmlns:c16="http://schemas.microsoft.com/office/drawing/2014/chart" uri="{C3380CC4-5D6E-409C-BE32-E72D297353CC}">
              <c16:uniqueId val="{00000000-3B8F-4F5A-B5AA-76DFFE63B9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611</c:v>
                </c:pt>
                <c:pt idx="5">
                  <c:v>632</c:v>
                </c:pt>
                <c:pt idx="8">
                  <c:v>1548</c:v>
                </c:pt>
                <c:pt idx="11">
                  <c:v>1805</c:v>
                </c:pt>
                <c:pt idx="14">
                  <c:v>1668</c:v>
                </c:pt>
              </c:numCache>
            </c:numRef>
          </c:val>
          <c:extLst>
            <c:ext xmlns:c16="http://schemas.microsoft.com/office/drawing/2014/chart" uri="{C3380CC4-5D6E-409C-BE32-E72D297353CC}">
              <c16:uniqueId val="{00000001-3B8F-4F5A-B5AA-76DFFE63B9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3148</c:v>
                </c:pt>
                <c:pt idx="5">
                  <c:v>3980</c:v>
                </c:pt>
                <c:pt idx="8">
                  <c:v>3534</c:v>
                </c:pt>
                <c:pt idx="11">
                  <c:v>3513</c:v>
                </c:pt>
                <c:pt idx="14">
                  <c:v>3493</c:v>
                </c:pt>
              </c:numCache>
            </c:numRef>
          </c:val>
          <c:extLst>
            <c:ext xmlns:c16="http://schemas.microsoft.com/office/drawing/2014/chart" uri="{C3380CC4-5D6E-409C-BE32-E72D297353CC}">
              <c16:uniqueId val="{00000002-3B8F-4F5A-B5AA-76DFFE63B9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8F-4F5A-B5AA-76DFFE63B9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8F-4F5A-B5AA-76DFFE63B9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8F-4F5A-B5AA-76DFFE63B9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199</c:v>
                </c:pt>
                <c:pt idx="3">
                  <c:v>2012</c:v>
                </c:pt>
                <c:pt idx="6">
                  <c:v>211</c:v>
                </c:pt>
                <c:pt idx="9">
                  <c:v>393</c:v>
                </c:pt>
                <c:pt idx="12">
                  <c:v>334</c:v>
                </c:pt>
              </c:numCache>
            </c:numRef>
          </c:val>
          <c:extLst>
            <c:ext xmlns:c16="http://schemas.microsoft.com/office/drawing/2014/chart" uri="{C3380CC4-5D6E-409C-BE32-E72D297353CC}">
              <c16:uniqueId val="{00000006-3B8F-4F5A-B5AA-76DFFE63B9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576</c:v>
                </c:pt>
                <c:pt idx="3">
                  <c:v>483</c:v>
                </c:pt>
                <c:pt idx="6">
                  <c:v>403</c:v>
                </c:pt>
                <c:pt idx="9">
                  <c:v>353</c:v>
                </c:pt>
                <c:pt idx="12">
                  <c:v>255</c:v>
                </c:pt>
              </c:numCache>
            </c:numRef>
          </c:val>
          <c:extLst>
            <c:ext xmlns:c16="http://schemas.microsoft.com/office/drawing/2014/chart" uri="{C3380CC4-5D6E-409C-BE32-E72D297353CC}">
              <c16:uniqueId val="{00000007-3B8F-4F5A-B5AA-76DFFE63B9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3023</c:v>
                </c:pt>
                <c:pt idx="3">
                  <c:v>2559</c:v>
                </c:pt>
                <c:pt idx="6">
                  <c:v>2044</c:v>
                </c:pt>
                <c:pt idx="9">
                  <c:v>1678</c:v>
                </c:pt>
                <c:pt idx="12">
                  <c:v>1457</c:v>
                </c:pt>
              </c:numCache>
            </c:numRef>
          </c:val>
          <c:extLst>
            <c:ext xmlns:c16="http://schemas.microsoft.com/office/drawing/2014/chart" uri="{C3380CC4-5D6E-409C-BE32-E72D297353CC}">
              <c16:uniqueId val="{00000008-3B8F-4F5A-B5AA-76DFFE63B9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B8F-4F5A-B5AA-76DFFE63B9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11480</c:v>
                </c:pt>
                <c:pt idx="3">
                  <c:v>11320</c:v>
                </c:pt>
                <c:pt idx="6">
                  <c:v>11058</c:v>
                </c:pt>
                <c:pt idx="9">
                  <c:v>11268</c:v>
                </c:pt>
                <c:pt idx="12">
                  <c:v>11065</c:v>
                </c:pt>
              </c:numCache>
            </c:numRef>
          </c:val>
          <c:extLst>
            <c:ext xmlns:c16="http://schemas.microsoft.com/office/drawing/2014/chart" uri="{C3380CC4-5D6E-409C-BE32-E72D297353CC}">
              <c16:uniqueId val="{0000000A-3B8F-4F5A-B5AA-76DFFE63B9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8F-4F5A-B5AA-76DFFE63B9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1280</c:v>
                </c:pt>
                <c:pt idx="1">
                  <c:v>1158</c:v>
                </c:pt>
                <c:pt idx="2">
                  <c:v>1197</c:v>
                </c:pt>
              </c:numCache>
            </c:numRef>
          </c:val>
          <c:extLst>
            <c:ext xmlns:c16="http://schemas.microsoft.com/office/drawing/2014/chart" uri="{C3380CC4-5D6E-409C-BE32-E72D297353CC}">
              <c16:uniqueId val="{00000000-A3D7-47FB-B07A-33028CE4F6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48</c:v>
                </c:pt>
                <c:pt idx="1">
                  <c:v>48</c:v>
                </c:pt>
                <c:pt idx="2">
                  <c:v>48</c:v>
                </c:pt>
              </c:numCache>
            </c:numRef>
          </c:val>
          <c:extLst>
            <c:ext xmlns:c16="http://schemas.microsoft.com/office/drawing/2014/chart" uri="{C3380CC4-5D6E-409C-BE32-E72D297353CC}">
              <c16:uniqueId val="{00000001-A3D7-47FB-B07A-33028CE4F6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774</c:v>
                </c:pt>
                <c:pt idx="1">
                  <c:v>816</c:v>
                </c:pt>
                <c:pt idx="2">
                  <c:v>651</c:v>
                </c:pt>
              </c:numCache>
            </c:numRef>
          </c:val>
          <c:extLst>
            <c:ext xmlns:c16="http://schemas.microsoft.com/office/drawing/2014/chart" uri="{C3380CC4-5D6E-409C-BE32-E72D297353CC}">
              <c16:uniqueId val="{00000002-A3D7-47FB-B07A-33028CE4F6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埼玉県白岡市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地方債の発行額が令和元年度から令和４年度までは約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億程度だったが、令和６年度から償還が始まる令和５年度の地方債発行額は</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億円増の</a:t>
          </a:r>
          <a:r>
            <a:rPr kumimoji="1" lang="en-US" altLang="ja-JP" sz="1400">
              <a:latin typeface="ＭＳ ゴシック" pitchFamily="49" charset="-128"/>
              <a:ea typeface="ＭＳ ゴシック" pitchFamily="49" charset="-128"/>
            </a:rPr>
            <a:t>14.7</a:t>
          </a:r>
          <a:r>
            <a:rPr kumimoji="1" lang="ja-JP" altLang="en-US" sz="1400">
              <a:latin typeface="ＭＳ ゴシック" pitchFamily="49" charset="-128"/>
              <a:ea typeface="ＭＳ ゴシック" pitchFamily="49" charset="-128"/>
            </a:rPr>
            <a:t>億円となったため、実質公債費率の分子が増となった。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都市計画道路の整備等大規模事業が進行中であること、また一部事務組合による施設の基幹完了工事が予定されていることなどから、今後も元利償還金は増加していく見込みである。このため、投資的事業について取捨選択をし、実質的な公債費負担のコントロール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埼玉県白岡市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令和５年度の増加要因であった都市計画道路の整備事業が継続して令和６年度もあったものの、その多くが国庫補助事業の範囲内で実施できたことや、それ以外の地方債の発行額を抑えることができたため、</a:t>
          </a:r>
          <a:r>
            <a:rPr kumimoji="1" lang="en-US" altLang="ja-JP" sz="1400">
              <a:latin typeface="ＭＳ ゴシック" pitchFamily="49" charset="-128"/>
              <a:ea typeface="ＭＳ ゴシック" pitchFamily="49" charset="-128"/>
            </a:rPr>
            <a:t>203</a:t>
          </a:r>
          <a:r>
            <a:rPr kumimoji="1" lang="ja-JP" altLang="en-US" sz="1400">
              <a:latin typeface="ＭＳ ゴシック" pitchFamily="49" charset="-128"/>
              <a:ea typeface="ＭＳ ゴシック" pitchFamily="49" charset="-128"/>
            </a:rPr>
            <a:t>百万の減となった。また、公営企業等繰入見込額も年々順調に減少している。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は前述の都市計画道路の整備事業が本格化していくことや、一部事務組合の施設改修も予定されていることから、将来負担額は増加する見込みである。そのため、一層の投資的経費の取捨選択を行うとともに、予定される財政需要に備え、公共施設整備基金に計画的に積み立てる等、基金残高の確保を図り、将来への負担を大きく起こさない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埼玉県白岡市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基金利子を除き、財政調整基金、公共施設整備基金、社会福祉施設整備基金、医療法人社団哺育会白岡中央総合病院の機器等取得支援基金、親臨環境譲与税基金あわせて約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百万の積立を行ったが、それを上回る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百万を公共施設整備基金から取り崩したため、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災害等の突発的な財政需要に備え、財政調整基金に一定額を確保しながらも、今後必要となる公共施設の老朽化対策等に備えて、公共施設整備基金に適切に積み立てていく。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・公共施設整備基金：公共施設の整備、更新費用に充てるための基金</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・医療法人社団哺育会白岡中央総合病院機器等取得支援基金：白岡中央総合病院が市内への移転開設時に新たに導入する災害、感染症対策　　　</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等のための機器等の取得支援に要する経費に充てる基金</a:t>
          </a:r>
          <a:endParaRPr kumimoji="0"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0"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・森林環境譲与税基金：森林環境税及び森林環境譲与税に関する法律第</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項に規定する施策に要する経費の財源に充てる基金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・社会福祉施設整備基金：社会福祉事業に関する市の施設を総合的かつ計画的に整備するための基金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・保健福祉基金：保健福祉活動の推進に要する経費に充てる基金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・ふるさと文化振興基金：ふるさとの文化の振興に要する経費に充てる基金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都市計画道路等の整備費用に充てるため、公共施設整備基金を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及び森林環境譲与税基金について、公共施設の老朽化等による大規模改修等に備えるため、計画的な積み立てを行う予定である。また、医療法人社団哺育会白岡中央総合病院機器等取得支援基金については、当該病院が地域医療の中核的な役割を担うために必要な機器等の購入を支援するため、市内での移転開設までの間、計画的な積み立て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取崩しを行うことなく、基金利子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百万円、一般会計から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景気後退による市税の大幅な減収や大規模災害の発生等、不測の事態に備えるため、行財政改革の取組により効率化を図り、標準財政規模の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年度に実施した高利率の地方債の借換えによる取崩し以来、横ばいである。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金利の上昇状況に注視し、計画的な積み立てを視野に入れた検討を行う。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埼玉県白岡市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52,404
51,453
24.92
21,200,828
20,061,875
691,303
11,426,957
11,064,511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軽自動車税の増収等により、基準財政収入額は前年度比＋</a:t>
          </a:r>
          <a:r>
            <a:rPr kumimoji="1" lang="en-US" altLang="ja-JP" sz="1300" baseline="0">
              <a:latin typeface="ＭＳ Ｐゴシック" panose="020B0600070205080204" pitchFamily="50" charset="-128"/>
              <a:ea typeface="ＭＳ Ｐゴシック" panose="020B0600070205080204" pitchFamily="50" charset="-128"/>
            </a:rPr>
            <a:t>1.08</a:t>
          </a:r>
          <a:r>
            <a:rPr kumimoji="1" lang="ja-JP" altLang="en-US" sz="1300" baseline="0">
              <a:latin typeface="ＭＳ Ｐゴシック" panose="020B0600070205080204" pitchFamily="50" charset="-128"/>
              <a:ea typeface="ＭＳ Ｐゴシック" panose="020B0600070205080204" pitchFamily="50" charset="-128"/>
            </a:rPr>
            <a:t>％となった一方、生活保護費や公債費の増加等により基準財政需要額が前年度比＋</a:t>
          </a:r>
          <a:r>
            <a:rPr kumimoji="1" lang="en-US" altLang="ja-JP" sz="1300" baseline="0">
              <a:latin typeface="ＭＳ Ｐゴシック" panose="020B0600070205080204" pitchFamily="50" charset="-128"/>
              <a:ea typeface="ＭＳ Ｐゴシック" panose="020B0600070205080204" pitchFamily="50" charset="-128"/>
            </a:rPr>
            <a:t>4.32%</a:t>
          </a:r>
          <a:r>
            <a:rPr kumimoji="1" lang="ja-JP" altLang="en-US" sz="1300" baseline="0">
              <a:latin typeface="ＭＳ Ｐゴシック" panose="020B0600070205080204" pitchFamily="50" charset="-128"/>
              <a:ea typeface="ＭＳ Ｐゴシック" panose="020B0600070205080204" pitchFamily="50" charset="-128"/>
            </a:rPr>
            <a:t>と基準財政収入額の伸び率を上回ったために、</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ポイントの減となった。近年は、このような傾向が続いているため、緊急に必要な事業を峻別するなど、歳出の徹底的な見直しを実施する。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453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41</xdr:row>
      <xdr:rowOff>15875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6489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106892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136525</xdr:rowOff>
    </xdr:from>
    <xdr:to>
      <xdr:col>19</xdr:col>
      <xdr:colOff>184150</xdr:colOff>
      <xdr:row>41</xdr:row>
      <xdr:rowOff>66675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地方交付税が</a:t>
          </a:r>
          <a:r>
            <a:rPr kumimoji="1" lang="en-US" altLang="ja-JP" sz="1300">
              <a:latin typeface="ＭＳ Ｐゴシック" panose="020B0600070205080204" pitchFamily="50" charset="-128"/>
              <a:ea typeface="ＭＳ Ｐゴシック" panose="020B0600070205080204" pitchFamily="50" charset="-128"/>
            </a:rPr>
            <a:t>331,629</a:t>
          </a:r>
          <a:r>
            <a:rPr kumimoji="1" lang="ja-JP" altLang="en-US" sz="1300">
              <a:latin typeface="ＭＳ Ｐゴシック" panose="020B0600070205080204" pitchFamily="50" charset="-128"/>
              <a:ea typeface="ＭＳ Ｐゴシック" panose="020B0600070205080204" pitchFamily="50" charset="-128"/>
            </a:rPr>
            <a:t>千円、地方消費税交付金が</a:t>
          </a:r>
          <a:r>
            <a:rPr kumimoji="1" lang="en-US" altLang="ja-JP" sz="1300">
              <a:latin typeface="ＭＳ Ｐゴシック" panose="020B0600070205080204" pitchFamily="50" charset="-128"/>
              <a:ea typeface="ＭＳ Ｐゴシック" panose="020B0600070205080204" pitchFamily="50" charset="-128"/>
            </a:rPr>
            <a:t>57,663</a:t>
          </a:r>
          <a:r>
            <a:rPr kumimoji="1" lang="ja-JP" altLang="en-US" sz="1300">
              <a:latin typeface="ＭＳ Ｐゴシック" panose="020B0600070205080204" pitchFamily="50" charset="-128"/>
              <a:ea typeface="ＭＳ Ｐゴシック" panose="020B0600070205080204" pitchFamily="50" charset="-128"/>
            </a:rPr>
            <a:t>千円、株式等譲渡所得割交付金が</a:t>
          </a:r>
          <a:r>
            <a:rPr kumimoji="1" lang="en-US" altLang="ja-JP" sz="1300">
              <a:latin typeface="ＭＳ Ｐゴシック" panose="020B0600070205080204" pitchFamily="50" charset="-128"/>
              <a:ea typeface="ＭＳ Ｐゴシック" panose="020B0600070205080204" pitchFamily="50" charset="-128"/>
            </a:rPr>
            <a:t>43,485</a:t>
          </a:r>
          <a:r>
            <a:rPr kumimoji="1" lang="ja-JP" altLang="en-US" sz="1300">
              <a:latin typeface="ＭＳ Ｐゴシック" panose="020B0600070205080204" pitchFamily="50" charset="-128"/>
              <a:ea typeface="ＭＳ Ｐゴシック" panose="020B0600070205080204" pitchFamily="50" charset="-128"/>
            </a:rPr>
            <a:t>千円増となり、また徴税に係る県委託金も増加したことにより、充当一般財源等が</a:t>
          </a:r>
          <a:r>
            <a:rPr kumimoji="1" lang="en-US" altLang="ja-JP" sz="1300">
              <a:latin typeface="ＭＳ Ｐゴシック" panose="020B0600070205080204" pitchFamily="50" charset="-128"/>
              <a:ea typeface="ＭＳ Ｐゴシック" panose="020B0600070205080204" pitchFamily="50" charset="-128"/>
            </a:rPr>
            <a:t>24,109</a:t>
          </a:r>
          <a:r>
            <a:rPr kumimoji="1" lang="ja-JP" altLang="en-US" sz="1300">
              <a:latin typeface="ＭＳ Ｐゴシック" panose="020B0600070205080204" pitchFamily="50" charset="-128"/>
              <a:ea typeface="ＭＳ Ｐゴシック" panose="020B0600070205080204" pitchFamily="50" charset="-128"/>
            </a:rPr>
            <a:t>千円減少したため、前年度から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しかしながら、経常経費は近年増加傾向にあり、今後についても物件費等の増加が見込まれていることから、現在の水準を維持できるよう、事務執行経費の削減や指定管理者制度等の活用を図ることにより、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60007</xdr:rowOff>
    </xdr:from>
    <xdr:to>
      <xdr:col>23</xdr:col>
      <xdr:colOff>133350</xdr:colOff>
      <xdr:row>63</xdr:row>
      <xdr:rowOff>72072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6135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122872</xdr:rowOff>
    </xdr:from>
    <xdr:to>
      <xdr:col>19</xdr:col>
      <xdr:colOff>133350</xdr:colOff>
      <xdr:row>63</xdr:row>
      <xdr:rowOff>72072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527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8255</xdr:rowOff>
    </xdr:from>
    <xdr:to>
      <xdr:col>15</xdr:col>
      <xdr:colOff>82550</xdr:colOff>
      <xdr:row>62</xdr:row>
      <xdr:rowOff>122872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38155"/>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8255</xdr:rowOff>
    </xdr:from>
    <xdr:to>
      <xdr:col>11</xdr:col>
      <xdr:colOff>31750</xdr:colOff>
      <xdr:row>63</xdr:row>
      <xdr:rowOff>23813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38155"/>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25734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21272</xdr:rowOff>
    </xdr:from>
    <xdr:to>
      <xdr:col>19</xdr:col>
      <xdr:colOff>184150</xdr:colOff>
      <xdr:row>63</xdr:row>
      <xdr:rowOff>122872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133049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91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72072</xdr:rowOff>
    </xdr:from>
    <xdr:to>
      <xdr:col>15</xdr:col>
      <xdr:colOff>133350</xdr:colOff>
      <xdr:row>63</xdr:row>
      <xdr:rowOff>2222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128905</xdr:rowOff>
    </xdr:from>
    <xdr:to>
      <xdr:col>11</xdr:col>
      <xdr:colOff>82550</xdr:colOff>
      <xdr:row>62</xdr:row>
      <xdr:rowOff>59055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69232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144463</xdr:rowOff>
    </xdr:from>
    <xdr:to>
      <xdr:col>7</xdr:col>
      <xdr:colOff>31750</xdr:colOff>
      <xdr:row>63</xdr:row>
      <xdr:rowOff>74613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84790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4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類似団体内平均値が昨年度から増加している中で、令和５年度と同水準を維持できた。これは、人件費が人事院勧告に伴い</a:t>
          </a:r>
          <a:r>
            <a:rPr kumimoji="1" lang="en-US" altLang="ja-JP" sz="1300" baseline="0">
              <a:latin typeface="ＭＳ Ｐゴシック" panose="020B0600070205080204" pitchFamily="50" charset="-128"/>
              <a:ea typeface="ＭＳ Ｐゴシック" panose="020B0600070205080204" pitchFamily="50" charset="-128"/>
            </a:rPr>
            <a:t>56,746</a:t>
          </a:r>
          <a:r>
            <a:rPr kumimoji="1" lang="ja-JP" altLang="en-US" sz="1300" baseline="0">
              <a:latin typeface="ＭＳ Ｐゴシック" panose="020B0600070205080204" pitchFamily="50" charset="-128"/>
              <a:ea typeface="ＭＳ Ｐゴシック" panose="020B0600070205080204" pitchFamily="50" charset="-128"/>
            </a:rPr>
            <a:t>千円増加した一方、物件費が</a:t>
          </a:r>
          <a:r>
            <a:rPr kumimoji="1" lang="en-US" altLang="ja-JP" sz="1300" baseline="0">
              <a:latin typeface="ＭＳ Ｐゴシック" panose="020B0600070205080204" pitchFamily="50" charset="-128"/>
              <a:ea typeface="ＭＳ Ｐゴシック" panose="020B0600070205080204" pitchFamily="50" charset="-128"/>
            </a:rPr>
            <a:t>75,993</a:t>
          </a:r>
          <a:r>
            <a:rPr kumimoji="1" lang="ja-JP" altLang="en-US" sz="1300" baseline="0">
              <a:latin typeface="ＭＳ Ｐゴシック" panose="020B0600070205080204" pitchFamily="50" charset="-128"/>
              <a:ea typeface="ＭＳ Ｐゴシック" panose="020B0600070205080204" pitchFamily="50" charset="-128"/>
            </a:rPr>
            <a:t>千円減となったためである。また、ごみ処理業務、火葬業務、消防業務を一部事務組合で行っていることも要因のひとつである。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しかし、一部事務組合への負担金のうち人件費・物件費に充てる額を加えた場合、人口一人当たりの金額は大幅に増加することとなる。今後は、これらの経費も含め、抑制に努める必要がある。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72582</xdr:rowOff>
    </xdr:from>
    <xdr:to>
      <xdr:col>23</xdr:col>
      <xdr:colOff>133350</xdr:colOff>
      <xdr:row>80</xdr:row>
      <xdr:rowOff>72586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788582"/>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62202</xdr:rowOff>
    </xdr:from>
    <xdr:to>
      <xdr:col>19</xdr:col>
      <xdr:colOff>133350</xdr:colOff>
      <xdr:row>80</xdr:row>
      <xdr:rowOff>72586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78202"/>
          <a:ext cx="889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42365</xdr:rowOff>
    </xdr:from>
    <xdr:to>
      <xdr:col>15</xdr:col>
      <xdr:colOff>82550</xdr:colOff>
      <xdr:row>80</xdr:row>
      <xdr:rowOff>62202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58365"/>
          <a:ext cx="889000" cy="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32333</xdr:rowOff>
    </xdr:from>
    <xdr:to>
      <xdr:col>11</xdr:col>
      <xdr:colOff>31750</xdr:colOff>
      <xdr:row>80</xdr:row>
      <xdr:rowOff>42365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48333"/>
          <a:ext cx="8890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21782</xdr:rowOff>
    </xdr:from>
    <xdr:to>
      <xdr:col>23</xdr:col>
      <xdr:colOff>184150</xdr:colOff>
      <xdr:row>80</xdr:row>
      <xdr:rowOff>123382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114509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5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21786</xdr:rowOff>
    </xdr:from>
    <xdr:to>
      <xdr:col>19</xdr:col>
      <xdr:colOff>184150</xdr:colOff>
      <xdr:row>80</xdr:row>
      <xdr:rowOff>123386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3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133563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0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11402</xdr:rowOff>
    </xdr:from>
    <xdr:to>
      <xdr:col>15</xdr:col>
      <xdr:colOff>133350</xdr:colOff>
      <xdr:row>80</xdr:row>
      <xdr:rowOff>113002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2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123179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9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163015</xdr:rowOff>
    </xdr:from>
    <xdr:to>
      <xdr:col>11</xdr:col>
      <xdr:colOff>82550</xdr:colOff>
      <xdr:row>80</xdr:row>
      <xdr:rowOff>93165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103342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7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152983</xdr:rowOff>
    </xdr:from>
    <xdr:to>
      <xdr:col>7</xdr:col>
      <xdr:colOff>31750</xdr:colOff>
      <xdr:row>80</xdr:row>
      <xdr:rowOff>83133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9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93310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6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以降は類似団体平均水準を維持している。今後も人事院勧告に準拠することを基本に、社会経済情勢変化や他の公共団体の動向等を考慮しつつ、引き続き適正な給与水準を維持でき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82550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326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48079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326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82550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82550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809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0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制度改正や権限移譲等に伴う業務量の増加等から職員数が増加し、類似団体平均を上回っていたが、令和３年度に人口の増加等によりわずかに下回り、令和６年度にかけても同様の状況である。今後も、事務執行体制の見直しを含め、組織の合理化を図り、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28893</xdr:rowOff>
    </xdr:from>
    <xdr:to>
      <xdr:col>81</xdr:col>
      <xdr:colOff>44450</xdr:colOff>
      <xdr:row>61</xdr:row>
      <xdr:rowOff>40957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87343"/>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26881</xdr:rowOff>
    </xdr:from>
    <xdr:to>
      <xdr:col>77</xdr:col>
      <xdr:colOff>44450</xdr:colOff>
      <xdr:row>61</xdr:row>
      <xdr:rowOff>40957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8533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20849</xdr:rowOff>
    </xdr:from>
    <xdr:to>
      <xdr:col>72</xdr:col>
      <xdr:colOff>203200</xdr:colOff>
      <xdr:row>61</xdr:row>
      <xdr:rowOff>26881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7929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20849</xdr:rowOff>
    </xdr:from>
    <xdr:to>
      <xdr:col>68</xdr:col>
      <xdr:colOff>152400</xdr:colOff>
      <xdr:row>61</xdr:row>
      <xdr:rowOff>26881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7929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149543</xdr:rowOff>
    </xdr:from>
    <xdr:to>
      <xdr:col>81</xdr:col>
      <xdr:colOff>95250</xdr:colOff>
      <xdr:row>61</xdr:row>
      <xdr:rowOff>79693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166070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161607</xdr:rowOff>
    </xdr:from>
    <xdr:to>
      <xdr:col>77</xdr:col>
      <xdr:colOff>95250</xdr:colOff>
      <xdr:row>61</xdr:row>
      <xdr:rowOff>91757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101934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17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147531</xdr:rowOff>
    </xdr:from>
    <xdr:to>
      <xdr:col>73</xdr:col>
      <xdr:colOff>44450</xdr:colOff>
      <xdr:row>61</xdr:row>
      <xdr:rowOff>77681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87858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141499</xdr:rowOff>
    </xdr:from>
    <xdr:to>
      <xdr:col>68</xdr:col>
      <xdr:colOff>203200</xdr:colOff>
      <xdr:row>61</xdr:row>
      <xdr:rowOff>71649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81826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9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147531</xdr:rowOff>
    </xdr:from>
    <xdr:to>
      <xdr:col>64</xdr:col>
      <xdr:colOff>152400</xdr:colOff>
      <xdr:row>61</xdr:row>
      <xdr:rowOff>77681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62458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変わらず類似団体平均値を下回ったものの、近年、都市計画道路の整備等による地方債の発行額が増加しているため、当該道路の整備完了までは悪化することが見込まれている。そのため、緊急度や住民ニーズを的確に把握した上で、優先すべき事業を厳選し、必要に応じて経費の平準化についても検討するなど、地方債に頼りすぎることのないよう、健全な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54610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12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94827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126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167217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528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76200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252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最後に近年、将来負担比率は発生していない。しかし、現在積極的に進めている都市計画道路や土地区画整理事業等の都市基盤整備に係る地方債の発行額が増加しており、今後将来負担比率の増加が見込まれるため、交付税算入率の高い地方債を優先的に活用する等、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埼玉県白岡市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52,404
51,453
24.92
21,200,828
20,061,875
691,303
11,426,957
11,064,511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人事院勧告などの影響により増加しているものの、地方交付税等の経常一般財源額の増加により、昨年度から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となった。これまで類似団体平均を下回っているが、これはごみ処理、火葬、消防業務を一部事務組合で行っているためであり、これらの人件費にあたる負担金を含めた場合には、類似団体平均と同水準、もしくは上回ることが想定される。今後は負担金として支出する分も含めた人件費関係経費全体について、分析し抑制す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99568</xdr:rowOff>
    </xdr:from>
    <xdr:to>
      <xdr:col>24</xdr:col>
      <xdr:colOff>25400</xdr:colOff>
      <xdr:row>36</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717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36</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3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03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29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48768</xdr:rowOff>
    </xdr:from>
    <xdr:to>
      <xdr:col>24</xdr:col>
      <xdr:colOff>76200</xdr:colOff>
      <xdr:row>36</xdr:row>
      <xdr:rowOff>150368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65295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140208</xdr:rowOff>
    </xdr:from>
    <xdr:to>
      <xdr:col>6</xdr:col>
      <xdr:colOff>171450</xdr:colOff>
      <xdr:row>37</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80535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昨年度実施した公開型・統合型</a:t>
          </a:r>
          <a:r>
            <a:rPr kumimoji="1" lang="en-US" altLang="ja-JP" sz="1300">
              <a:latin typeface="ＭＳ Ｐゴシック" panose="020B0600070205080204" pitchFamily="50" charset="-128"/>
              <a:ea typeface="ＭＳ Ｐゴシック" panose="020B0600070205080204" pitchFamily="50" charset="-128"/>
            </a:rPr>
            <a:t>GIS</a:t>
          </a:r>
          <a:r>
            <a:rPr kumimoji="1" lang="ja-JP" altLang="en-US" sz="1300">
              <a:latin typeface="ＭＳ Ｐゴシック" panose="020B0600070205080204" pitchFamily="50" charset="-128"/>
              <a:ea typeface="ＭＳ Ｐゴシック" panose="020B0600070205080204" pitchFamily="50" charset="-128"/>
            </a:rPr>
            <a:t>導入事業の減により物件費が削減できたことに加えて、経常一般財源の増加により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ようやく類似団体内平均値には追いついたが、依然として全国平均値を上回っている。現在は更なる改善に向け、新たに指定管理者制度導入の準備を行っている。これを着実に進め、効率的な行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08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94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94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95250</xdr:rowOff>
    </xdr:from>
    <xdr:to>
      <xdr:col>65</xdr:col>
      <xdr:colOff>53975</xdr:colOff>
      <xdr:row>17</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障害者自立支援事業や子ども子育て支援制度における利用者が軒並み増加し、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となった。類似団体平均値の伸び率以上の増加により、平均値は下回っているものの、昨年度以前までの差はなくなり、同水準となった。扶助費の増加傾向は今後も続くと予想されるが、生活困窮者の自立支援等を行うことで抑えられる生活保護費等を中心に、財政を圧迫する扶助費の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41275</xdr:rowOff>
    </xdr:from>
    <xdr:to>
      <xdr:col>24</xdr:col>
      <xdr:colOff>25400</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710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41275</xdr:rowOff>
    </xdr:from>
    <xdr:to>
      <xdr:col>19</xdr:col>
      <xdr:colOff>187325</xdr:colOff>
      <xdr:row>55</xdr:row>
      <xdr:rowOff>41275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71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155575</xdr:rowOff>
    </xdr:from>
    <xdr:to>
      <xdr:col>15</xdr:col>
      <xdr:colOff>98425</xdr:colOff>
      <xdr:row>55</xdr:row>
      <xdr:rowOff>41275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138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117475</xdr:rowOff>
    </xdr:from>
    <xdr:to>
      <xdr:col>11</xdr:col>
      <xdr:colOff>9525</xdr:colOff>
      <xdr:row>54</xdr:row>
      <xdr:rowOff>155575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375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161925</xdr:rowOff>
    </xdr:from>
    <xdr:to>
      <xdr:col>20</xdr:col>
      <xdr:colOff>38100</xdr:colOff>
      <xdr:row>55</xdr:row>
      <xdr:rowOff>92075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102252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8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161925</xdr:rowOff>
    </xdr:from>
    <xdr:to>
      <xdr:col>15</xdr:col>
      <xdr:colOff>149225</xdr:colOff>
      <xdr:row>55</xdr:row>
      <xdr:rowOff>92075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102252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104775</xdr:rowOff>
    </xdr:from>
    <xdr:to>
      <xdr:col>11</xdr:col>
      <xdr:colOff>60325</xdr:colOff>
      <xdr:row>55</xdr:row>
      <xdr:rowOff>34925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45102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66675</xdr:rowOff>
    </xdr:from>
    <xdr:to>
      <xdr:col>6</xdr:col>
      <xdr:colOff>171450</xdr:colOff>
      <xdr:row>54</xdr:row>
      <xdr:rowOff>168275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9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繰出金の増加が主な理理由である。増加額では後期高齢者医療事業会計繰出金が、増加率では土地区画整理事業特別会計繰出金が要因である。前者は被保険者の増が要因であり、今後も高齢化に伴い増加傾向が続くと考えられるため、各特別会計の健全な財政運営に努め、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88138</xdr:rowOff>
    </xdr:from>
    <xdr:to>
      <xdr:col>82</xdr:col>
      <xdr:colOff>107950</xdr:colOff>
      <xdr:row>57</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607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51562</xdr:rowOff>
    </xdr:from>
    <xdr:to>
      <xdr:col>78</xdr:col>
      <xdr:colOff>69850</xdr:colOff>
      <xdr:row>57</xdr:row>
      <xdr:rowOff>88138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242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168148</xdr:rowOff>
    </xdr:from>
    <xdr:to>
      <xdr:col>73</xdr:col>
      <xdr:colOff>180975</xdr:colOff>
      <xdr:row>57</xdr:row>
      <xdr:rowOff>51562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693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159004</xdr:rowOff>
    </xdr:from>
    <xdr:to>
      <xdr:col>69</xdr:col>
      <xdr:colOff>92075</xdr:colOff>
      <xdr:row>56</xdr:row>
      <xdr:rowOff>168148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60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37338</xdr:rowOff>
    </xdr:from>
    <xdr:to>
      <xdr:col>78</xdr:col>
      <xdr:colOff>120650</xdr:colOff>
      <xdr:row>57</xdr:row>
      <xdr:rowOff>138938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149115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78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xdr:rowOff>
    </xdr:from>
    <xdr:to>
      <xdr:col>74</xdr:col>
      <xdr:colOff>31750</xdr:colOff>
      <xdr:row>57</xdr:row>
      <xdr:rowOff>102362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48531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補助費は昨年度から増加しているものの、経常一般財源の増加により、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た。しかしながら、依然として類似団体平均値を下回っている。これは、一部事務組合で行っているごみ処理、火葬、消防業務に負担金を支出しているためである。引き続き、各種団体への補助金について、補助金額の見直しや廃止を行うなど適正化に努め、補助費等の削減を図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83566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997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83566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723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74422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723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37</xdr:row>
      <xdr:rowOff>97282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180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公債費は昨年度から増加しているものの、経常一般財源も増加したため、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類似団体平均を下回ってはいるものの、公債費は近年増加傾向にあり、今後も都市計画道路等に係る都市基盤整備費用において地方債の発行を予定している。そのため、引き続き緊急度や住民ニーズを的確に把握した上で、優先すべき事業を厳選し、必要に応じて経費の平準化についても検討するなど、地方債に頼りすぎることのないよう、健全な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75</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81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75</xdr:row>
      <xdr:rowOff>153670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04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75</xdr:row>
      <xdr:rowOff>153670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89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76</xdr:row>
      <xdr:rowOff>35561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89560"/>
          <a:ext cx="8890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102870</xdr:rowOff>
    </xdr:from>
    <xdr:to>
      <xdr:col>15</xdr:col>
      <xdr:colOff>149225</xdr:colOff>
      <xdr:row>76</xdr:row>
      <xdr:rowOff>33020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43197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同水準を維持し、類似団体平均を下回った。引き続き、事務執行経費の削減や民間事業者への業務委託の推進、指定管理者制度導入施設の拡大等、徹底した歳出削減に取り組むとともに、税の徴収強化や受益者負担の適正化を図る等の歳入確保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8128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33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78994</xdr:rowOff>
    </xdr:from>
    <xdr:to>
      <xdr:col>78</xdr:col>
      <xdr:colOff>69850</xdr:colOff>
      <xdr:row>76</xdr:row>
      <xdr:rowOff>3556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377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xdr:rowOff>
    </xdr:from>
    <xdr:to>
      <xdr:col>73</xdr:col>
      <xdr:colOff>180975</xdr:colOff>
      <xdr:row>75</xdr:row>
      <xdr:rowOff>78994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645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75</xdr:row>
      <xdr:rowOff>101854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645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128778</xdr:rowOff>
    </xdr:from>
    <xdr:to>
      <xdr:col>82</xdr:col>
      <xdr:colOff>158750</xdr:colOff>
      <xdr:row>76</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145305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39133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069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28194</xdr:rowOff>
    </xdr:from>
    <xdr:to>
      <xdr:col>74</xdr:col>
      <xdr:colOff>31750</xdr:colOff>
      <xdr:row>75</xdr:row>
      <xdr:rowOff>129794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139971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126492</xdr:rowOff>
    </xdr:from>
    <xdr:to>
      <xdr:col>69</xdr:col>
      <xdr:colOff>142875</xdr:colOff>
      <xdr:row>75</xdr:row>
      <xdr:rowOff>56642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41419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埼玉県白岡市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124422</xdr:rowOff>
    </xdr:from>
    <xdr:to>
      <xdr:col>29</xdr:col>
      <xdr:colOff>127000</xdr:colOff>
      <xdr:row>19</xdr:row>
      <xdr:rowOff>139776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29597"/>
          <a:ext cx="647700" cy="15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139776</xdr:rowOff>
    </xdr:from>
    <xdr:to>
      <xdr:col>26</xdr:col>
      <xdr:colOff>50800</xdr:colOff>
      <xdr:row>20</xdr:row>
      <xdr:rowOff>30061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44951"/>
          <a:ext cx="698500" cy="61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8331</xdr:rowOff>
    </xdr:from>
    <xdr:to>
      <xdr:col>22</xdr:col>
      <xdr:colOff>114300</xdr:colOff>
      <xdr:row>20</xdr:row>
      <xdr:rowOff>30061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84956"/>
          <a:ext cx="698500" cy="21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8331</xdr:rowOff>
    </xdr:from>
    <xdr:to>
      <xdr:col>18</xdr:col>
      <xdr:colOff>177800</xdr:colOff>
      <xdr:row>20</xdr:row>
      <xdr:rowOff>16929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84956"/>
          <a:ext cx="698500" cy="8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73622</xdr:rowOff>
    </xdr:from>
    <xdr:to>
      <xdr:col>29</xdr:col>
      <xdr:colOff>177800</xdr:colOff>
      <xdr:row>20</xdr:row>
      <xdr:rowOff>3772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8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45699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88976</xdr:rowOff>
    </xdr:from>
    <xdr:to>
      <xdr:col>26</xdr:col>
      <xdr:colOff>101600</xdr:colOff>
      <xdr:row>20</xdr:row>
      <xdr:rowOff>19126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94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3903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0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150711</xdr:rowOff>
    </xdr:from>
    <xdr:to>
      <xdr:col>22</xdr:col>
      <xdr:colOff>165100</xdr:colOff>
      <xdr:row>20</xdr:row>
      <xdr:rowOff>80861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55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65638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128981</xdr:rowOff>
    </xdr:from>
    <xdr:to>
      <xdr:col>19</xdr:col>
      <xdr:colOff>38100</xdr:colOff>
      <xdr:row>20</xdr:row>
      <xdr:rowOff>59131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34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43908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137579</xdr:rowOff>
    </xdr:from>
    <xdr:to>
      <xdr:col>15</xdr:col>
      <xdr:colOff>101600</xdr:colOff>
      <xdr:row>20</xdr:row>
      <xdr:rowOff>67729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2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52506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56166</xdr:rowOff>
    </xdr:from>
    <xdr:to>
      <xdr:col>29</xdr:col>
      <xdr:colOff>127000</xdr:colOff>
      <xdr:row>36</xdr:row>
      <xdr:rowOff>81280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09416"/>
          <a:ext cx="647700" cy="25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77622</xdr:rowOff>
    </xdr:from>
    <xdr:to>
      <xdr:col>26</xdr:col>
      <xdr:colOff>50800</xdr:colOff>
      <xdr:row>36</xdr:row>
      <xdr:rowOff>81280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30872"/>
          <a:ext cx="698500" cy="3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65931</xdr:rowOff>
    </xdr:from>
    <xdr:to>
      <xdr:col>22</xdr:col>
      <xdr:colOff>114300</xdr:colOff>
      <xdr:row>36</xdr:row>
      <xdr:rowOff>77622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19181"/>
          <a:ext cx="698500" cy="11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28049</xdr:rowOff>
    </xdr:from>
    <xdr:to>
      <xdr:col>18</xdr:col>
      <xdr:colOff>177800</xdr:colOff>
      <xdr:row>36</xdr:row>
      <xdr:rowOff>65931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81299"/>
          <a:ext cx="698500" cy="37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5366</xdr:rowOff>
    </xdr:from>
    <xdr:to>
      <xdr:col>29</xdr:col>
      <xdr:colOff>177800</xdr:colOff>
      <xdr:row>36</xdr:row>
      <xdr:rowOff>106966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58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320343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3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30480</xdr:rowOff>
    </xdr:from>
    <xdr:to>
      <xdr:col>26</xdr:col>
      <xdr:colOff>101600</xdr:colOff>
      <xdr:row>36</xdr:row>
      <xdr:rowOff>132080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3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116857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70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26822</xdr:rowOff>
    </xdr:from>
    <xdr:to>
      <xdr:col>22</xdr:col>
      <xdr:colOff>165100</xdr:colOff>
      <xdr:row>36</xdr:row>
      <xdr:rowOff>128422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80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113199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6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15131</xdr:rowOff>
    </xdr:from>
    <xdr:to>
      <xdr:col>19</xdr:col>
      <xdr:colOff>38100</xdr:colOff>
      <xdr:row>36</xdr:row>
      <xdr:rowOff>116731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8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101508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5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320149</xdr:rowOff>
    </xdr:from>
    <xdr:to>
      <xdr:col>15</xdr:col>
      <xdr:colOff>101600</xdr:colOff>
      <xdr:row>36</xdr:row>
      <xdr:rowOff>78849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30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63626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1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埼玉県白岡市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52,404
51,453
24.92
21,200,828
20,061,875
691,303
11,426,957
11,064,511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33760</xdr:rowOff>
    </xdr:from>
    <xdr:to>
      <xdr:col>24</xdr:col>
      <xdr:colOff>63500</xdr:colOff>
      <xdr:row>38</xdr:row>
      <xdr:rowOff>55494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48860"/>
          <a:ext cx="838200" cy="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55494</xdr:rowOff>
    </xdr:from>
    <xdr:to>
      <xdr:col>19</xdr:col>
      <xdr:colOff>177800</xdr:colOff>
      <xdr:row>38</xdr:row>
      <xdr:rowOff>82289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70594"/>
          <a:ext cx="889000" cy="2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71642</xdr:rowOff>
    </xdr:from>
    <xdr:to>
      <xdr:col>15</xdr:col>
      <xdr:colOff>50800</xdr:colOff>
      <xdr:row>38</xdr:row>
      <xdr:rowOff>82289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86742"/>
          <a:ext cx="889000" cy="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71642</xdr:rowOff>
    </xdr:from>
    <xdr:to>
      <xdr:col>10</xdr:col>
      <xdr:colOff>114300</xdr:colOff>
      <xdr:row>38</xdr:row>
      <xdr:rowOff>79398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86742"/>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154410</xdr:rowOff>
    </xdr:from>
    <xdr:to>
      <xdr:col>24</xdr:col>
      <xdr:colOff>114300</xdr:colOff>
      <xdr:row>38</xdr:row>
      <xdr:rowOff>84561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980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69337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4694</xdr:rowOff>
    </xdr:from>
    <xdr:to>
      <xdr:col>20</xdr:col>
      <xdr:colOff>38100</xdr:colOff>
      <xdr:row>38</xdr:row>
      <xdr:rowOff>106294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97421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1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31489</xdr:rowOff>
    </xdr:from>
    <xdr:to>
      <xdr:col>15</xdr:col>
      <xdr:colOff>101600</xdr:colOff>
      <xdr:row>38</xdr:row>
      <xdr:rowOff>133089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4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124216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3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20842</xdr:rowOff>
    </xdr:from>
    <xdr:to>
      <xdr:col>10</xdr:col>
      <xdr:colOff>165100</xdr:colOff>
      <xdr:row>38</xdr:row>
      <xdr:rowOff>122442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3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113569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2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28598</xdr:rowOff>
    </xdr:from>
    <xdr:to>
      <xdr:col>6</xdr:col>
      <xdr:colOff>38100</xdr:colOff>
      <xdr:row>38</xdr:row>
      <xdr:rowOff>130198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121325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77002</xdr:rowOff>
    </xdr:from>
    <xdr:to>
      <xdr:col>24</xdr:col>
      <xdr:colOff>63500</xdr:colOff>
      <xdr:row>58</xdr:row>
      <xdr:rowOff>80832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21102"/>
          <a:ext cx="8382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77002</xdr:rowOff>
    </xdr:from>
    <xdr:to>
      <xdr:col>19</xdr:col>
      <xdr:colOff>177800</xdr:colOff>
      <xdr:row>58</xdr:row>
      <xdr:rowOff>83589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21102"/>
          <a:ext cx="889000" cy="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83589</xdr:rowOff>
    </xdr:from>
    <xdr:to>
      <xdr:col>15</xdr:col>
      <xdr:colOff>50800</xdr:colOff>
      <xdr:row>58</xdr:row>
      <xdr:rowOff>103186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27689"/>
          <a:ext cx="889000" cy="1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103186</xdr:rowOff>
    </xdr:from>
    <xdr:to>
      <xdr:col>10</xdr:col>
      <xdr:colOff>114300</xdr:colOff>
      <xdr:row>58</xdr:row>
      <xdr:rowOff>106883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47286"/>
          <a:ext cx="889000" cy="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30032</xdr:rowOff>
    </xdr:from>
    <xdr:to>
      <xdr:col>24</xdr:col>
      <xdr:colOff>114300</xdr:colOff>
      <xdr:row>58</xdr:row>
      <xdr:rowOff>131632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26202</xdr:rowOff>
    </xdr:from>
    <xdr:to>
      <xdr:col>20</xdr:col>
      <xdr:colOff>38100</xdr:colOff>
      <xdr:row>58</xdr:row>
      <xdr:rowOff>127802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118929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32789</xdr:rowOff>
    </xdr:from>
    <xdr:to>
      <xdr:col>15</xdr:col>
      <xdr:colOff>101600</xdr:colOff>
      <xdr:row>58</xdr:row>
      <xdr:rowOff>134389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125516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52386</xdr:rowOff>
    </xdr:from>
    <xdr:to>
      <xdr:col>10</xdr:col>
      <xdr:colOff>165100</xdr:colOff>
      <xdr:row>58</xdr:row>
      <xdr:rowOff>153986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9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145113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56083</xdr:rowOff>
    </xdr:from>
    <xdr:to>
      <xdr:col>6</xdr:col>
      <xdr:colOff>38100</xdr:colOff>
      <xdr:row>58</xdr:row>
      <xdr:rowOff>157683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0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148810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116115</xdr:rowOff>
    </xdr:from>
    <xdr:to>
      <xdr:col>24</xdr:col>
      <xdr:colOff>63500</xdr:colOff>
      <xdr:row>78</xdr:row>
      <xdr:rowOff>149453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89215"/>
          <a:ext cx="838200" cy="3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86131</xdr:rowOff>
    </xdr:from>
    <xdr:to>
      <xdr:col>19</xdr:col>
      <xdr:colOff>177800</xdr:colOff>
      <xdr:row>78</xdr:row>
      <xdr:rowOff>116115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59231"/>
          <a:ext cx="8890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86131</xdr:rowOff>
    </xdr:from>
    <xdr:to>
      <xdr:col>15</xdr:col>
      <xdr:colOff>50800</xdr:colOff>
      <xdr:row>78</xdr:row>
      <xdr:rowOff>89255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59231"/>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89255</xdr:rowOff>
    </xdr:from>
    <xdr:to>
      <xdr:col>10</xdr:col>
      <xdr:colOff>114300</xdr:colOff>
      <xdr:row>78</xdr:row>
      <xdr:rowOff>129870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62355"/>
          <a:ext cx="889000" cy="4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98653</xdr:rowOff>
    </xdr:from>
    <xdr:to>
      <xdr:col>24</xdr:col>
      <xdr:colOff>114300</xdr:colOff>
      <xdr:row>79</xdr:row>
      <xdr:rowOff>28803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7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13580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65315</xdr:rowOff>
    </xdr:from>
    <xdr:to>
      <xdr:col>20</xdr:col>
      <xdr:colOff>38100</xdr:colOff>
      <xdr:row>78</xdr:row>
      <xdr:rowOff>166915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158042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3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35331</xdr:rowOff>
    </xdr:from>
    <xdr:to>
      <xdr:col>15</xdr:col>
      <xdr:colOff>101600</xdr:colOff>
      <xdr:row>78</xdr:row>
      <xdr:rowOff>136931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0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128058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0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38455</xdr:rowOff>
    </xdr:from>
    <xdr:to>
      <xdr:col>10</xdr:col>
      <xdr:colOff>165100</xdr:colOff>
      <xdr:row>78</xdr:row>
      <xdr:rowOff>140055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1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131182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0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79070</xdr:rowOff>
    </xdr:from>
    <xdr:to>
      <xdr:col>6</xdr:col>
      <xdr:colOff>38100</xdr:colOff>
      <xdr:row>79</xdr:row>
      <xdr:rowOff>9220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4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160792</xdr:rowOff>
    </xdr:from>
    <xdr:to>
      <xdr:col>24</xdr:col>
      <xdr:colOff>63500</xdr:colOff>
      <xdr:row>97</xdr:row>
      <xdr:rowOff>89895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19992"/>
          <a:ext cx="838200" cy="10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89895</xdr:rowOff>
    </xdr:from>
    <xdr:to>
      <xdr:col>19</xdr:col>
      <xdr:colOff>177800</xdr:colOff>
      <xdr:row>97</xdr:row>
      <xdr:rowOff>135196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20545"/>
          <a:ext cx="889000" cy="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68712</xdr:rowOff>
    </xdr:from>
    <xdr:to>
      <xdr:col>15</xdr:col>
      <xdr:colOff>50800</xdr:colOff>
      <xdr:row>97</xdr:row>
      <xdr:rowOff>135196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99362"/>
          <a:ext cx="8890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68712</xdr:rowOff>
    </xdr:from>
    <xdr:to>
      <xdr:col>10</xdr:col>
      <xdr:colOff>114300</xdr:colOff>
      <xdr:row>98</xdr:row>
      <xdr:rowOff>64536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99362"/>
          <a:ext cx="889000" cy="16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69456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109992</xdr:rowOff>
    </xdr:from>
    <xdr:to>
      <xdr:col>24</xdr:col>
      <xdr:colOff>114300</xdr:colOff>
      <xdr:row>97</xdr:row>
      <xdr:rowOff>40142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6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88419</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4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39095</xdr:rowOff>
    </xdr:from>
    <xdr:to>
      <xdr:col>20</xdr:col>
      <xdr:colOff>38100</xdr:colOff>
      <xdr:row>97</xdr:row>
      <xdr:rowOff>140695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131822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6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84396</xdr:rowOff>
    </xdr:from>
    <xdr:to>
      <xdr:col>15</xdr:col>
      <xdr:colOff>101600</xdr:colOff>
      <xdr:row>98</xdr:row>
      <xdr:rowOff>14546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5673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0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17912</xdr:rowOff>
    </xdr:from>
    <xdr:to>
      <xdr:col>10</xdr:col>
      <xdr:colOff>165100</xdr:colOff>
      <xdr:row>97</xdr:row>
      <xdr:rowOff>119512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110639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4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13736</xdr:rowOff>
    </xdr:from>
    <xdr:to>
      <xdr:col>6</xdr:col>
      <xdr:colOff>38100</xdr:colOff>
      <xdr:row>98</xdr:row>
      <xdr:rowOff>115336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1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106463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0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60239</xdr:rowOff>
    </xdr:from>
    <xdr:to>
      <xdr:col>55</xdr:col>
      <xdr:colOff>0</xdr:colOff>
      <xdr:row>37</xdr:row>
      <xdr:rowOff>65542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03889"/>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60681</xdr:rowOff>
    </xdr:from>
    <xdr:to>
      <xdr:col>50</xdr:col>
      <xdr:colOff>114300</xdr:colOff>
      <xdr:row>37</xdr:row>
      <xdr:rowOff>65542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04331"/>
          <a:ext cx="889000" cy="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60681</xdr:rowOff>
    </xdr:from>
    <xdr:to>
      <xdr:col>45</xdr:col>
      <xdr:colOff>177800</xdr:colOff>
      <xdr:row>37</xdr:row>
      <xdr:rowOff>84341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04331"/>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161844</xdr:rowOff>
    </xdr:from>
    <xdr:to>
      <xdr:col>41</xdr:col>
      <xdr:colOff>50800</xdr:colOff>
      <xdr:row>37</xdr:row>
      <xdr:rowOff>84341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48244"/>
          <a:ext cx="889000" cy="77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9439</xdr:rowOff>
    </xdr:from>
    <xdr:to>
      <xdr:col>55</xdr:col>
      <xdr:colOff>50800</xdr:colOff>
      <xdr:row>37</xdr:row>
      <xdr:rowOff>111039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5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159316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3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14742</xdr:rowOff>
    </xdr:from>
    <xdr:to>
      <xdr:col>50</xdr:col>
      <xdr:colOff>165100</xdr:colOff>
      <xdr:row>37</xdr:row>
      <xdr:rowOff>116342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5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107469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5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9881</xdr:rowOff>
    </xdr:from>
    <xdr:to>
      <xdr:col>46</xdr:col>
      <xdr:colOff>38100</xdr:colOff>
      <xdr:row>37</xdr:row>
      <xdr:rowOff>111481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102608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4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33541</xdr:rowOff>
    </xdr:from>
    <xdr:to>
      <xdr:col>41</xdr:col>
      <xdr:colOff>101600</xdr:colOff>
      <xdr:row>37</xdr:row>
      <xdr:rowOff>135141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126268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111044</xdr:rowOff>
    </xdr:from>
    <xdr:to>
      <xdr:col>36</xdr:col>
      <xdr:colOff>165100</xdr:colOff>
      <xdr:row>33</xdr:row>
      <xdr:rowOff>41194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9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32321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9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712</xdr:rowOff>
    </xdr:from>
    <xdr:to>
      <xdr:col>55</xdr:col>
      <xdr:colOff>0</xdr:colOff>
      <xdr:row>56</xdr:row>
      <xdr:rowOff>38104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601912"/>
          <a:ext cx="838200" cy="3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38104</xdr:rowOff>
    </xdr:from>
    <xdr:to>
      <xdr:col>50</xdr:col>
      <xdr:colOff>114300</xdr:colOff>
      <xdr:row>57</xdr:row>
      <xdr:rowOff>80656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639304"/>
          <a:ext cx="889000" cy="2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80656</xdr:rowOff>
    </xdr:from>
    <xdr:to>
      <xdr:col>45</xdr:col>
      <xdr:colOff>177800</xdr:colOff>
      <xdr:row>58</xdr:row>
      <xdr:rowOff>57938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853306"/>
          <a:ext cx="889000" cy="14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29188</xdr:rowOff>
    </xdr:from>
    <xdr:to>
      <xdr:col>41</xdr:col>
      <xdr:colOff>50800</xdr:colOff>
      <xdr:row>58</xdr:row>
      <xdr:rowOff>57938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973288"/>
          <a:ext cx="889000" cy="2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121362</xdr:rowOff>
    </xdr:from>
    <xdr:to>
      <xdr:col>55</xdr:col>
      <xdr:colOff>50800</xdr:colOff>
      <xdr:row>56</xdr:row>
      <xdr:rowOff>51512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144239</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40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158754</xdr:rowOff>
    </xdr:from>
    <xdr:to>
      <xdr:col>50</xdr:col>
      <xdr:colOff>165100</xdr:colOff>
      <xdr:row>56</xdr:row>
      <xdr:rowOff>88904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8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105431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36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29856</xdr:rowOff>
    </xdr:from>
    <xdr:to>
      <xdr:col>46</xdr:col>
      <xdr:colOff>38100</xdr:colOff>
      <xdr:row>57</xdr:row>
      <xdr:rowOff>131456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0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122583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9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7138</xdr:rowOff>
    </xdr:from>
    <xdr:to>
      <xdr:col>41</xdr:col>
      <xdr:colOff>101600</xdr:colOff>
      <xdr:row>58</xdr:row>
      <xdr:rowOff>108738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99865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149838</xdr:rowOff>
    </xdr:from>
    <xdr:to>
      <xdr:col>36</xdr:col>
      <xdr:colOff>165100</xdr:colOff>
      <xdr:row>58</xdr:row>
      <xdr:rowOff>79988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2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71115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01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125546</xdr:rowOff>
    </xdr:from>
    <xdr:to>
      <xdr:col>55</xdr:col>
      <xdr:colOff>0</xdr:colOff>
      <xdr:row>76</xdr:row>
      <xdr:rowOff>87446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984296"/>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87446</xdr:rowOff>
    </xdr:from>
    <xdr:to>
      <xdr:col>50</xdr:col>
      <xdr:colOff>114300</xdr:colOff>
      <xdr:row>77</xdr:row>
      <xdr:rowOff>162922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117646"/>
          <a:ext cx="889000" cy="2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162922</xdr:rowOff>
    </xdr:from>
    <xdr:to>
      <xdr:col>45</xdr:col>
      <xdr:colOff>177800</xdr:colOff>
      <xdr:row>78</xdr:row>
      <xdr:rowOff>15494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364572"/>
          <a:ext cx="889000" cy="2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15494</xdr:rowOff>
    </xdr:from>
    <xdr:to>
      <xdr:col>41</xdr:col>
      <xdr:colOff>50800</xdr:colOff>
      <xdr:row>78</xdr:row>
      <xdr:rowOff>27687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88594"/>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74746</xdr:rowOff>
    </xdr:from>
    <xdr:to>
      <xdr:col>55</xdr:col>
      <xdr:colOff>50800</xdr:colOff>
      <xdr:row>76</xdr:row>
      <xdr:rowOff>4896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93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97623</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7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36646</xdr:rowOff>
    </xdr:from>
    <xdr:to>
      <xdr:col>50</xdr:col>
      <xdr:colOff>165100</xdr:colOff>
      <xdr:row>76</xdr:row>
      <xdr:rowOff>138246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0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154773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84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112122</xdr:rowOff>
    </xdr:from>
    <xdr:to>
      <xdr:col>46</xdr:col>
      <xdr:colOff>38100</xdr:colOff>
      <xdr:row>78</xdr:row>
      <xdr:rowOff>42272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58799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0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136144</xdr:rowOff>
    </xdr:from>
    <xdr:to>
      <xdr:col>41</xdr:col>
      <xdr:colOff>101600</xdr:colOff>
      <xdr:row>78</xdr:row>
      <xdr:rowOff>66294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57421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4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148337</xdr:rowOff>
    </xdr:from>
    <xdr:to>
      <xdr:col>36</xdr:col>
      <xdr:colOff>165100</xdr:colOff>
      <xdr:row>78</xdr:row>
      <xdr:rowOff>78487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69614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4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49581</xdr:rowOff>
    </xdr:from>
    <xdr:to>
      <xdr:col>55</xdr:col>
      <xdr:colOff>0</xdr:colOff>
      <xdr:row>98</xdr:row>
      <xdr:rowOff>77254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851681"/>
          <a:ext cx="838200" cy="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19456</xdr:rowOff>
    </xdr:from>
    <xdr:to>
      <xdr:col>50</xdr:col>
      <xdr:colOff>114300</xdr:colOff>
      <xdr:row>98</xdr:row>
      <xdr:rowOff>77254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821556"/>
          <a:ext cx="889000" cy="5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19456</xdr:rowOff>
    </xdr:from>
    <xdr:to>
      <xdr:col>45</xdr:col>
      <xdr:colOff>177800</xdr:colOff>
      <xdr:row>98</xdr:row>
      <xdr:rowOff>128854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821556"/>
          <a:ext cx="889000" cy="10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128854</xdr:rowOff>
    </xdr:from>
    <xdr:to>
      <xdr:col>41</xdr:col>
      <xdr:colOff>50800</xdr:colOff>
      <xdr:row>98</xdr:row>
      <xdr:rowOff>150140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930954"/>
          <a:ext cx="889000" cy="2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170231</xdr:rowOff>
    </xdr:from>
    <xdr:to>
      <xdr:col>55</xdr:col>
      <xdr:colOff>50800</xdr:colOff>
      <xdr:row>98</xdr:row>
      <xdr:rowOff>100381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8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85158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1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26454</xdr:rowOff>
    </xdr:from>
    <xdr:to>
      <xdr:col>50</xdr:col>
      <xdr:colOff>165100</xdr:colOff>
      <xdr:row>98</xdr:row>
      <xdr:rowOff>128054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119181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92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140106</xdr:rowOff>
    </xdr:from>
    <xdr:to>
      <xdr:col>46</xdr:col>
      <xdr:colOff>38100</xdr:colOff>
      <xdr:row>98</xdr:row>
      <xdr:rowOff>70256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7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61383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78054</xdr:rowOff>
    </xdr:from>
    <xdr:to>
      <xdr:col>41</xdr:col>
      <xdr:colOff>101600</xdr:colOff>
      <xdr:row>99</xdr:row>
      <xdr:rowOff>8204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170781</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97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99340</xdr:rowOff>
    </xdr:from>
    <xdr:to>
      <xdr:col>36</xdr:col>
      <xdr:colOff>165100</xdr:colOff>
      <xdr:row>99</xdr:row>
      <xdr:rowOff>29490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9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20617</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37428" y="1699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71641</xdr:rowOff>
    </xdr:from>
    <xdr:to>
      <xdr:col>85</xdr:col>
      <xdr:colOff>127000</xdr:colOff>
      <xdr:row>77</xdr:row>
      <xdr:rowOff>76912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73291"/>
          <a:ext cx="8382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76912</xdr:rowOff>
    </xdr:from>
    <xdr:to>
      <xdr:col>81</xdr:col>
      <xdr:colOff>50800</xdr:colOff>
      <xdr:row>77</xdr:row>
      <xdr:rowOff>80468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78562"/>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80468</xdr:rowOff>
    </xdr:from>
    <xdr:to>
      <xdr:col>76</xdr:col>
      <xdr:colOff>114300</xdr:colOff>
      <xdr:row>77</xdr:row>
      <xdr:rowOff>87427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82118"/>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79324</xdr:rowOff>
    </xdr:from>
    <xdr:to>
      <xdr:col>71</xdr:col>
      <xdr:colOff>177800</xdr:colOff>
      <xdr:row>77</xdr:row>
      <xdr:rowOff>87427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280974"/>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20841</xdr:rowOff>
    </xdr:from>
    <xdr:to>
      <xdr:col>85</xdr:col>
      <xdr:colOff>177800</xdr:colOff>
      <xdr:row>77</xdr:row>
      <xdr:rowOff>122441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2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170718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26112</xdr:rowOff>
    </xdr:from>
    <xdr:to>
      <xdr:col>81</xdr:col>
      <xdr:colOff>101600</xdr:colOff>
      <xdr:row>77</xdr:row>
      <xdr:rowOff>127712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118839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29668</xdr:rowOff>
    </xdr:from>
    <xdr:to>
      <xdr:col>76</xdr:col>
      <xdr:colOff>165100</xdr:colOff>
      <xdr:row>77</xdr:row>
      <xdr:rowOff>131268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122395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36627</xdr:rowOff>
    </xdr:from>
    <xdr:to>
      <xdr:col>72</xdr:col>
      <xdr:colOff>38100</xdr:colOff>
      <xdr:row>77</xdr:row>
      <xdr:rowOff>138227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129354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3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28524</xdr:rowOff>
    </xdr:from>
    <xdr:to>
      <xdr:col>67</xdr:col>
      <xdr:colOff>101600</xdr:colOff>
      <xdr:row>77</xdr:row>
      <xdr:rowOff>130124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121251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2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126606</xdr:rowOff>
    </xdr:from>
    <xdr:to>
      <xdr:col>85</xdr:col>
      <xdr:colOff>127000</xdr:colOff>
      <xdr:row>98</xdr:row>
      <xdr:rowOff>132339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28706"/>
          <a:ext cx="8382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98909</xdr:rowOff>
    </xdr:from>
    <xdr:to>
      <xdr:col>81</xdr:col>
      <xdr:colOff>50800</xdr:colOff>
      <xdr:row>98</xdr:row>
      <xdr:rowOff>132339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01009"/>
          <a:ext cx="889000" cy="3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33429</xdr:rowOff>
    </xdr:from>
    <xdr:to>
      <xdr:col>76</xdr:col>
      <xdr:colOff>114300</xdr:colOff>
      <xdr:row>98</xdr:row>
      <xdr:rowOff>98909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35529"/>
          <a:ext cx="889000" cy="6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33429</xdr:rowOff>
    </xdr:from>
    <xdr:to>
      <xdr:col>71</xdr:col>
      <xdr:colOff>177800</xdr:colOff>
      <xdr:row>98</xdr:row>
      <xdr:rowOff>120745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35529"/>
          <a:ext cx="889000" cy="8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75806</xdr:rowOff>
    </xdr:from>
    <xdr:to>
      <xdr:col>85</xdr:col>
      <xdr:colOff>177800</xdr:colOff>
      <xdr:row>99</xdr:row>
      <xdr:rowOff>5956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162183</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81539</xdr:rowOff>
    </xdr:from>
    <xdr:to>
      <xdr:col>81</xdr:col>
      <xdr:colOff>101600</xdr:colOff>
      <xdr:row>99</xdr:row>
      <xdr:rowOff>11689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2816</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2017" y="16976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48109</xdr:rowOff>
    </xdr:from>
    <xdr:to>
      <xdr:col>76</xdr:col>
      <xdr:colOff>165100</xdr:colOff>
      <xdr:row>98</xdr:row>
      <xdr:rowOff>149709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140836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4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154079</xdr:rowOff>
    </xdr:from>
    <xdr:to>
      <xdr:col>72</xdr:col>
      <xdr:colOff>38100</xdr:colOff>
      <xdr:row>98</xdr:row>
      <xdr:rowOff>84229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75356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7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69945</xdr:rowOff>
    </xdr:from>
    <xdr:to>
      <xdr:col>67</xdr:col>
      <xdr:colOff>101600</xdr:colOff>
      <xdr:row>99</xdr:row>
      <xdr:rowOff>95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7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162672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6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24384</xdr:rowOff>
    </xdr:from>
    <xdr:to>
      <xdr:col>116</xdr:col>
      <xdr:colOff>63500</xdr:colOff>
      <xdr:row>37</xdr:row>
      <xdr:rowOff>125095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368034"/>
          <a:ext cx="838200" cy="10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10668</xdr:rowOff>
    </xdr:from>
    <xdr:to>
      <xdr:col>111</xdr:col>
      <xdr:colOff>177800</xdr:colOff>
      <xdr:row>37</xdr:row>
      <xdr:rowOff>24384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35431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10668</xdr:rowOff>
    </xdr:from>
    <xdr:to>
      <xdr:col>107</xdr:col>
      <xdr:colOff>50800</xdr:colOff>
      <xdr:row>37</xdr:row>
      <xdr:rowOff>109855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354318"/>
          <a:ext cx="889000" cy="9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147701</xdr:rowOff>
    </xdr:from>
    <xdr:to>
      <xdr:col>102</xdr:col>
      <xdr:colOff>114300</xdr:colOff>
      <xdr:row>37</xdr:row>
      <xdr:rowOff>109855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319901"/>
          <a:ext cx="889000"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74295</xdr:rowOff>
    </xdr:from>
    <xdr:to>
      <xdr:col>116</xdr:col>
      <xdr:colOff>114300</xdr:colOff>
      <xdr:row>38</xdr:row>
      <xdr:rowOff>4445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97172</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6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145034</xdr:rowOff>
    </xdr:from>
    <xdr:to>
      <xdr:col>112</xdr:col>
      <xdr:colOff>38100</xdr:colOff>
      <xdr:row>37</xdr:row>
      <xdr:rowOff>75184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3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91711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09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131318</xdr:rowOff>
    </xdr:from>
    <xdr:to>
      <xdr:col>107</xdr:col>
      <xdr:colOff>101600</xdr:colOff>
      <xdr:row>37</xdr:row>
      <xdr:rowOff>61468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3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77995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07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59055</xdr:rowOff>
    </xdr:from>
    <xdr:to>
      <xdr:col>102</xdr:col>
      <xdr:colOff>165100</xdr:colOff>
      <xdr:row>37</xdr:row>
      <xdr:rowOff>160655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5732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17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96901</xdr:rowOff>
    </xdr:from>
    <xdr:to>
      <xdr:col>98</xdr:col>
      <xdr:colOff>38100</xdr:colOff>
      <xdr:row>37</xdr:row>
      <xdr:rowOff>27051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43578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04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137482</xdr:rowOff>
    </xdr:from>
    <xdr:to>
      <xdr:col>116</xdr:col>
      <xdr:colOff>63500</xdr:colOff>
      <xdr:row>58</xdr:row>
      <xdr:rowOff>137506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1582"/>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137482</xdr:rowOff>
    </xdr:from>
    <xdr:to>
      <xdr:col>111</xdr:col>
      <xdr:colOff>177800</xdr:colOff>
      <xdr:row>58</xdr:row>
      <xdr:rowOff>137802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81582"/>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135448</xdr:rowOff>
    </xdr:from>
    <xdr:to>
      <xdr:col>107</xdr:col>
      <xdr:colOff>50800</xdr:colOff>
      <xdr:row>58</xdr:row>
      <xdr:rowOff>137802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79548"/>
          <a:ext cx="889000" cy="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135448</xdr:rowOff>
    </xdr:from>
    <xdr:to>
      <xdr:col>102</xdr:col>
      <xdr:colOff>114300</xdr:colOff>
      <xdr:row>58</xdr:row>
      <xdr:rowOff>135562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7954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86706</xdr:rowOff>
    </xdr:from>
    <xdr:to>
      <xdr:col>116</xdr:col>
      <xdr:colOff>114300</xdr:colOff>
      <xdr:row>59</xdr:row>
      <xdr:rowOff>16856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86682</xdr:rowOff>
    </xdr:from>
    <xdr:to>
      <xdr:col>112</xdr:col>
      <xdr:colOff>38100</xdr:colOff>
      <xdr:row>59</xdr:row>
      <xdr:rowOff>16832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7959</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1235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87002</xdr:rowOff>
    </xdr:from>
    <xdr:to>
      <xdr:col>107</xdr:col>
      <xdr:colOff>101600</xdr:colOff>
      <xdr:row>59</xdr:row>
      <xdr:rowOff>17152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8279</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1238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84648</xdr:rowOff>
    </xdr:from>
    <xdr:to>
      <xdr:col>102</xdr:col>
      <xdr:colOff>165100</xdr:colOff>
      <xdr:row>59</xdr:row>
      <xdr:rowOff>14798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5925</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21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84762</xdr:rowOff>
    </xdr:from>
    <xdr:to>
      <xdr:col>98</xdr:col>
      <xdr:colOff>38100</xdr:colOff>
      <xdr:row>59</xdr:row>
      <xdr:rowOff>14912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2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6039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21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18047</xdr:rowOff>
    </xdr:from>
    <xdr:to>
      <xdr:col>116</xdr:col>
      <xdr:colOff>63500</xdr:colOff>
      <xdr:row>76</xdr:row>
      <xdr:rowOff>125985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876797"/>
          <a:ext cx="838200" cy="27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125985</xdr:rowOff>
    </xdr:from>
    <xdr:to>
      <xdr:col>111</xdr:col>
      <xdr:colOff>177800</xdr:colOff>
      <xdr:row>77</xdr:row>
      <xdr:rowOff>30620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56185"/>
          <a:ext cx="889000" cy="7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141643</xdr:rowOff>
    </xdr:from>
    <xdr:to>
      <xdr:col>107</xdr:col>
      <xdr:colOff>50800</xdr:colOff>
      <xdr:row>77</xdr:row>
      <xdr:rowOff>30620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171843"/>
          <a:ext cx="889000" cy="6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141643</xdr:rowOff>
    </xdr:from>
    <xdr:to>
      <xdr:col>102</xdr:col>
      <xdr:colOff>114300</xdr:colOff>
      <xdr:row>77</xdr:row>
      <xdr:rowOff>82589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71843"/>
          <a:ext cx="889000" cy="11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138697</xdr:rowOff>
    </xdr:from>
    <xdr:to>
      <xdr:col>116</xdr:col>
      <xdr:colOff>114300</xdr:colOff>
      <xdr:row>75</xdr:row>
      <xdr:rowOff>68847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2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117124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0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75185</xdr:rowOff>
    </xdr:from>
    <xdr:to>
      <xdr:col>112</xdr:col>
      <xdr:colOff>38100</xdr:colOff>
      <xdr:row>77</xdr:row>
      <xdr:rowOff>5335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167912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9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151270</xdr:rowOff>
    </xdr:from>
    <xdr:to>
      <xdr:col>107</xdr:col>
      <xdr:colOff>101600</xdr:colOff>
      <xdr:row>77</xdr:row>
      <xdr:rowOff>81420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72547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7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90843</xdr:rowOff>
    </xdr:from>
    <xdr:to>
      <xdr:col>102</xdr:col>
      <xdr:colOff>165100</xdr:colOff>
      <xdr:row>77</xdr:row>
      <xdr:rowOff>20993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12120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31789</xdr:rowOff>
    </xdr:from>
    <xdr:to>
      <xdr:col>98</xdr:col>
      <xdr:colOff>38100</xdr:colOff>
      <xdr:row>77</xdr:row>
      <xdr:rowOff>133389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124516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2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382,830</a:t>
          </a:r>
          <a:r>
            <a:rPr kumimoji="1" lang="ja-JP" altLang="en-US" sz="1300">
              <a:latin typeface="ＭＳ Ｐゴシック" panose="020B0600070205080204" pitchFamily="50" charset="-128"/>
              <a:ea typeface="ＭＳ Ｐゴシック" panose="020B0600070205080204" pitchFamily="50" charset="-128"/>
            </a:rPr>
            <a:t>円となり、昨年度から</a:t>
          </a:r>
          <a:r>
            <a:rPr kumimoji="1" lang="en-US" altLang="ja-JP" sz="1300">
              <a:latin typeface="ＭＳ Ｐゴシック" panose="020B0600070205080204" pitchFamily="50" charset="-128"/>
              <a:ea typeface="ＭＳ Ｐゴシック" panose="020B0600070205080204" pitchFamily="50" charset="-128"/>
            </a:rPr>
            <a:t>24,192</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102,232</a:t>
          </a:r>
          <a:r>
            <a:rPr kumimoji="1" lang="ja-JP" altLang="en-US" sz="1300">
              <a:latin typeface="ＭＳ Ｐゴシック" panose="020B0600070205080204" pitchFamily="50" charset="-128"/>
              <a:ea typeface="ＭＳ Ｐゴシック" panose="020B0600070205080204" pitchFamily="50" charset="-128"/>
            </a:rPr>
            <a:t>円となっており、増加傾向にはあるものの、類似団体平均は下回っている。一方、増加率が顕著である項目が普通建設事業費（うち新規整備）であり、類似団体平均を大きく上回っている。これは、現在積極的に推進している</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本の都市計画道路及び土地区画整理事業等の都市基盤整備が要因である。その裏で、更新整備については、緊急度や住民ニーズを的確に把握し、優先すべき事業を厳選しているため、普通建設事業費全体では類似団体平均をわずかに上回る程度に抑えられている。今後数年間は、都市基盤整備に多額な費用がかかる見込みであることから、事業の取捨選択を徹底していくことで、事業費の減少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埼玉県白岡市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52,404
51,453
24.92
21,200,828
20,061,875
691,303
11,426,957
11,064,511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83007</xdr:rowOff>
    </xdr:from>
    <xdr:to>
      <xdr:col>24</xdr:col>
      <xdr:colOff>63500</xdr:colOff>
      <xdr:row>36</xdr:row>
      <xdr:rowOff>104038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55207"/>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66091</xdr:rowOff>
    </xdr:from>
    <xdr:to>
      <xdr:col>19</xdr:col>
      <xdr:colOff>177800</xdr:colOff>
      <xdr:row>36</xdr:row>
      <xdr:rowOff>104038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66841"/>
          <a:ext cx="889000" cy="2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66091</xdr:rowOff>
    </xdr:from>
    <xdr:to>
      <xdr:col>15</xdr:col>
      <xdr:colOff>50800</xdr:colOff>
      <xdr:row>36</xdr:row>
      <xdr:rowOff>76149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66841"/>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61519</xdr:rowOff>
    </xdr:from>
    <xdr:to>
      <xdr:col>10</xdr:col>
      <xdr:colOff>114300</xdr:colOff>
      <xdr:row>36</xdr:row>
      <xdr:rowOff>76149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33719"/>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32207</xdr:rowOff>
    </xdr:from>
    <xdr:to>
      <xdr:col>24</xdr:col>
      <xdr:colOff>114300</xdr:colOff>
      <xdr:row>36</xdr:row>
      <xdr:rowOff>133807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0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10634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8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53238</xdr:rowOff>
    </xdr:from>
    <xdr:to>
      <xdr:col>20</xdr:col>
      <xdr:colOff>38100</xdr:colOff>
      <xdr:row>36</xdr:row>
      <xdr:rowOff>154838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145965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15291</xdr:rowOff>
    </xdr:from>
    <xdr:to>
      <xdr:col>15</xdr:col>
      <xdr:colOff>101600</xdr:colOff>
      <xdr:row>35</xdr:row>
      <xdr:rowOff>116891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133418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25349</xdr:rowOff>
    </xdr:from>
    <xdr:to>
      <xdr:col>10</xdr:col>
      <xdr:colOff>165100</xdr:colOff>
      <xdr:row>36</xdr:row>
      <xdr:rowOff>126949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118076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10719</xdr:rowOff>
    </xdr:from>
    <xdr:to>
      <xdr:col>6</xdr:col>
      <xdr:colOff>38100</xdr:colOff>
      <xdr:row>36</xdr:row>
      <xdr:rowOff>112319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103446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7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141098</xdr:rowOff>
    </xdr:from>
    <xdr:to>
      <xdr:col>24</xdr:col>
      <xdr:colOff>63500</xdr:colOff>
      <xdr:row>57</xdr:row>
      <xdr:rowOff>154370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3748"/>
          <a:ext cx="8382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124475</xdr:rowOff>
    </xdr:from>
    <xdr:to>
      <xdr:col>19</xdr:col>
      <xdr:colOff>177800</xdr:colOff>
      <xdr:row>57</xdr:row>
      <xdr:rowOff>154370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97125"/>
          <a:ext cx="889000" cy="2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124475</xdr:rowOff>
    </xdr:from>
    <xdr:to>
      <xdr:col>15</xdr:col>
      <xdr:colOff>50800</xdr:colOff>
      <xdr:row>57</xdr:row>
      <xdr:rowOff>126964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7125"/>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35922</xdr:rowOff>
    </xdr:from>
    <xdr:to>
      <xdr:col>10</xdr:col>
      <xdr:colOff>114300</xdr:colOff>
      <xdr:row>57</xdr:row>
      <xdr:rowOff>126964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94222"/>
          <a:ext cx="889000" cy="60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90298</xdr:rowOff>
    </xdr:from>
    <xdr:to>
      <xdr:col>24</xdr:col>
      <xdr:colOff>114300</xdr:colOff>
      <xdr:row>58</xdr:row>
      <xdr:rowOff>20448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5225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103570</xdr:rowOff>
    </xdr:from>
    <xdr:to>
      <xdr:col>20</xdr:col>
      <xdr:colOff>38100</xdr:colOff>
      <xdr:row>58</xdr:row>
      <xdr:rowOff>33720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24847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73675</xdr:rowOff>
    </xdr:from>
    <xdr:to>
      <xdr:col>15</xdr:col>
      <xdr:colOff>101600</xdr:colOff>
      <xdr:row>58</xdr:row>
      <xdr:rowOff>3825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166402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76164</xdr:rowOff>
    </xdr:from>
    <xdr:to>
      <xdr:col>10</xdr:col>
      <xdr:colOff>165100</xdr:colOff>
      <xdr:row>58</xdr:row>
      <xdr:rowOff>6314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168891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156572</xdr:rowOff>
    </xdr:from>
    <xdr:to>
      <xdr:col>6</xdr:col>
      <xdr:colOff>38100</xdr:colOff>
      <xdr:row>54</xdr:row>
      <xdr:rowOff>86722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4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77849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3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73352</xdr:rowOff>
    </xdr:from>
    <xdr:to>
      <xdr:col>24</xdr:col>
      <xdr:colOff>63500</xdr:colOff>
      <xdr:row>77</xdr:row>
      <xdr:rowOff>36449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3552"/>
          <a:ext cx="838200" cy="13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36449</xdr:rowOff>
    </xdr:from>
    <xdr:to>
      <xdr:col>19</xdr:col>
      <xdr:colOff>177800</xdr:colOff>
      <xdr:row>77</xdr:row>
      <xdr:rowOff>102118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8099"/>
          <a:ext cx="889000" cy="6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63607</xdr:rowOff>
    </xdr:from>
    <xdr:to>
      <xdr:col>15</xdr:col>
      <xdr:colOff>50800</xdr:colOff>
      <xdr:row>77</xdr:row>
      <xdr:rowOff>102118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65257"/>
          <a:ext cx="889000" cy="3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63607</xdr:rowOff>
    </xdr:from>
    <xdr:to>
      <xdr:col>10</xdr:col>
      <xdr:colOff>114300</xdr:colOff>
      <xdr:row>78</xdr:row>
      <xdr:rowOff>31161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5257"/>
          <a:ext cx="889000" cy="13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22552</xdr:rowOff>
    </xdr:from>
    <xdr:to>
      <xdr:col>24</xdr:col>
      <xdr:colOff>114300</xdr:colOff>
      <xdr:row>76</xdr:row>
      <xdr:rowOff>124152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108930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6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157099</xdr:rowOff>
    </xdr:from>
    <xdr:to>
      <xdr:col>20</xdr:col>
      <xdr:colOff>38100</xdr:colOff>
      <xdr:row>77</xdr:row>
      <xdr:rowOff>87249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78376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51318</xdr:rowOff>
    </xdr:from>
    <xdr:to>
      <xdr:col>15</xdr:col>
      <xdr:colOff>101600</xdr:colOff>
      <xdr:row>77</xdr:row>
      <xdr:rowOff>152918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144045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4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12807</xdr:rowOff>
    </xdr:from>
    <xdr:to>
      <xdr:col>10</xdr:col>
      <xdr:colOff>165100</xdr:colOff>
      <xdr:row>77</xdr:row>
      <xdr:rowOff>114407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105534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151811</xdr:rowOff>
    </xdr:from>
    <xdr:to>
      <xdr:col>6</xdr:col>
      <xdr:colOff>38100</xdr:colOff>
      <xdr:row>78</xdr:row>
      <xdr:rowOff>81961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73088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118025</xdr:rowOff>
    </xdr:from>
    <xdr:to>
      <xdr:col>24</xdr:col>
      <xdr:colOff>63500</xdr:colOff>
      <xdr:row>98</xdr:row>
      <xdr:rowOff>118196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920125"/>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99653</xdr:rowOff>
    </xdr:from>
    <xdr:to>
      <xdr:col>19</xdr:col>
      <xdr:colOff>177800</xdr:colOff>
      <xdr:row>98</xdr:row>
      <xdr:rowOff>118025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901753"/>
          <a:ext cx="889000" cy="1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99653</xdr:rowOff>
    </xdr:from>
    <xdr:to>
      <xdr:col>15</xdr:col>
      <xdr:colOff>50800</xdr:colOff>
      <xdr:row>98</xdr:row>
      <xdr:rowOff>109227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01753"/>
          <a:ext cx="889000" cy="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109227</xdr:rowOff>
    </xdr:from>
    <xdr:to>
      <xdr:col>10</xdr:col>
      <xdr:colOff>114300</xdr:colOff>
      <xdr:row>98</xdr:row>
      <xdr:rowOff>134248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11327"/>
          <a:ext cx="889000" cy="2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67396</xdr:rowOff>
    </xdr:from>
    <xdr:to>
      <xdr:col>24</xdr:col>
      <xdr:colOff>114300</xdr:colOff>
      <xdr:row>98</xdr:row>
      <xdr:rowOff>168996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153773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8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67225</xdr:rowOff>
    </xdr:from>
    <xdr:to>
      <xdr:col>20</xdr:col>
      <xdr:colOff>38100</xdr:colOff>
      <xdr:row>98</xdr:row>
      <xdr:rowOff>168825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159952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6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48853</xdr:rowOff>
    </xdr:from>
    <xdr:to>
      <xdr:col>15</xdr:col>
      <xdr:colOff>101600</xdr:colOff>
      <xdr:row>98</xdr:row>
      <xdr:rowOff>150453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5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141580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4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58427</xdr:rowOff>
    </xdr:from>
    <xdr:to>
      <xdr:col>10</xdr:col>
      <xdr:colOff>165100</xdr:colOff>
      <xdr:row>98</xdr:row>
      <xdr:rowOff>160027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6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151154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83448</xdr:rowOff>
    </xdr:from>
    <xdr:to>
      <xdr:col>6</xdr:col>
      <xdr:colOff>38100</xdr:colOff>
      <xdr:row>99</xdr:row>
      <xdr:rowOff>13598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8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4725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7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93853</xdr:rowOff>
    </xdr:from>
    <xdr:to>
      <xdr:col>55</xdr:col>
      <xdr:colOff>0</xdr:colOff>
      <xdr:row>38</xdr:row>
      <xdr:rowOff>120777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08953"/>
          <a:ext cx="8382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93853</xdr:rowOff>
    </xdr:from>
    <xdr:to>
      <xdr:col>50</xdr:col>
      <xdr:colOff>114300</xdr:colOff>
      <xdr:row>38</xdr:row>
      <xdr:rowOff>96647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08953"/>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88011</xdr:rowOff>
    </xdr:from>
    <xdr:to>
      <xdr:col>45</xdr:col>
      <xdr:colOff>177800</xdr:colOff>
      <xdr:row>38</xdr:row>
      <xdr:rowOff>96647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03111"/>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88011</xdr:rowOff>
    </xdr:from>
    <xdr:to>
      <xdr:col>41</xdr:col>
      <xdr:colOff>50800</xdr:colOff>
      <xdr:row>38</xdr:row>
      <xdr:rowOff>92456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03111"/>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69977</xdr:rowOff>
    </xdr:from>
    <xdr:to>
      <xdr:col>55</xdr:col>
      <xdr:colOff>50800</xdr:colOff>
      <xdr:row>39</xdr:row>
      <xdr:rowOff>127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29354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43053</xdr:rowOff>
    </xdr:from>
    <xdr:to>
      <xdr:col>50</xdr:col>
      <xdr:colOff>165100</xdr:colOff>
      <xdr:row>38</xdr:row>
      <xdr:rowOff>144653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161180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3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45847</xdr:rowOff>
    </xdr:from>
    <xdr:to>
      <xdr:col>46</xdr:col>
      <xdr:colOff>38100</xdr:colOff>
      <xdr:row>38</xdr:row>
      <xdr:rowOff>147447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163974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336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37211</xdr:rowOff>
    </xdr:from>
    <xdr:to>
      <xdr:col>41</xdr:col>
      <xdr:colOff>101600</xdr:colOff>
      <xdr:row>38</xdr:row>
      <xdr:rowOff>138811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155338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3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41656</xdr:rowOff>
    </xdr:from>
    <xdr:to>
      <xdr:col>36</xdr:col>
      <xdr:colOff>165100</xdr:colOff>
      <xdr:row>38</xdr:row>
      <xdr:rowOff>143256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5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159783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74054</xdr:rowOff>
    </xdr:from>
    <xdr:to>
      <xdr:col>55</xdr:col>
      <xdr:colOff>0</xdr:colOff>
      <xdr:row>58</xdr:row>
      <xdr:rowOff>82550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18154"/>
          <a:ext cx="8382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135852</xdr:rowOff>
    </xdr:from>
    <xdr:to>
      <xdr:col>50</xdr:col>
      <xdr:colOff>114300</xdr:colOff>
      <xdr:row>58</xdr:row>
      <xdr:rowOff>82550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08502"/>
          <a:ext cx="889000" cy="11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135852</xdr:rowOff>
    </xdr:from>
    <xdr:to>
      <xdr:col>45</xdr:col>
      <xdr:colOff>177800</xdr:colOff>
      <xdr:row>58</xdr:row>
      <xdr:rowOff>54128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08502"/>
          <a:ext cx="889000" cy="8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54128</xdr:rowOff>
    </xdr:from>
    <xdr:to>
      <xdr:col>41</xdr:col>
      <xdr:colOff>50800</xdr:colOff>
      <xdr:row>58</xdr:row>
      <xdr:rowOff>112154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98228"/>
          <a:ext cx="889000" cy="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23254</xdr:rowOff>
    </xdr:from>
    <xdr:to>
      <xdr:col>55</xdr:col>
      <xdr:colOff>50800</xdr:colOff>
      <xdr:row>58</xdr:row>
      <xdr:rowOff>124854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6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1681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31750</xdr:rowOff>
    </xdr:from>
    <xdr:to>
      <xdr:col>50</xdr:col>
      <xdr:colOff>165100</xdr:colOff>
      <xdr:row>58</xdr:row>
      <xdr:rowOff>133350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124477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85052</xdr:rowOff>
    </xdr:from>
    <xdr:to>
      <xdr:col>46</xdr:col>
      <xdr:colOff>38100</xdr:colOff>
      <xdr:row>58</xdr:row>
      <xdr:rowOff>15202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5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31729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63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3328</xdr:rowOff>
    </xdr:from>
    <xdr:to>
      <xdr:col>41</xdr:col>
      <xdr:colOff>101600</xdr:colOff>
      <xdr:row>58</xdr:row>
      <xdr:rowOff>104928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4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96055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4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61354</xdr:rowOff>
    </xdr:from>
    <xdr:to>
      <xdr:col>36</xdr:col>
      <xdr:colOff>165100</xdr:colOff>
      <xdr:row>58</xdr:row>
      <xdr:rowOff>162954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154081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9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135889</xdr:rowOff>
    </xdr:from>
    <xdr:to>
      <xdr:col>55</xdr:col>
      <xdr:colOff>0</xdr:colOff>
      <xdr:row>78</xdr:row>
      <xdr:rowOff>140500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08989"/>
          <a:ext cx="8382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132614</xdr:rowOff>
    </xdr:from>
    <xdr:to>
      <xdr:col>50</xdr:col>
      <xdr:colOff>114300</xdr:colOff>
      <xdr:row>78</xdr:row>
      <xdr:rowOff>135889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05714"/>
          <a:ext cx="889000" cy="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86855</xdr:rowOff>
    </xdr:from>
    <xdr:to>
      <xdr:col>45</xdr:col>
      <xdr:colOff>177800</xdr:colOff>
      <xdr:row>78</xdr:row>
      <xdr:rowOff>132614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59955"/>
          <a:ext cx="889000" cy="4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76797</xdr:rowOff>
    </xdr:from>
    <xdr:to>
      <xdr:col>41</xdr:col>
      <xdr:colOff>50800</xdr:colOff>
      <xdr:row>78</xdr:row>
      <xdr:rowOff>86855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49897"/>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89700</xdr:rowOff>
    </xdr:from>
    <xdr:to>
      <xdr:col>55</xdr:col>
      <xdr:colOff>50800</xdr:colOff>
      <xdr:row>79</xdr:row>
      <xdr:rowOff>19850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4627</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85089</xdr:rowOff>
    </xdr:from>
    <xdr:to>
      <xdr:col>50</xdr:col>
      <xdr:colOff>165100</xdr:colOff>
      <xdr:row>79</xdr:row>
      <xdr:rowOff>15239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6366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81814</xdr:rowOff>
    </xdr:from>
    <xdr:to>
      <xdr:col>46</xdr:col>
      <xdr:colOff>38100</xdr:colOff>
      <xdr:row>79</xdr:row>
      <xdr:rowOff>11964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3091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36055</xdr:rowOff>
    </xdr:from>
    <xdr:to>
      <xdr:col>41</xdr:col>
      <xdr:colOff>101600</xdr:colOff>
      <xdr:row>78</xdr:row>
      <xdr:rowOff>137655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0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128782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0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25997</xdr:rowOff>
    </xdr:from>
    <xdr:to>
      <xdr:col>36</xdr:col>
      <xdr:colOff>165100</xdr:colOff>
      <xdr:row>78</xdr:row>
      <xdr:rowOff>127597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118724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9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154693</xdr:rowOff>
    </xdr:from>
    <xdr:to>
      <xdr:col>55</xdr:col>
      <xdr:colOff>0</xdr:colOff>
      <xdr:row>94</xdr:row>
      <xdr:rowOff>60852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099543"/>
          <a:ext cx="838200" cy="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60852</xdr:rowOff>
    </xdr:from>
    <xdr:to>
      <xdr:col>50</xdr:col>
      <xdr:colOff>114300</xdr:colOff>
      <xdr:row>96</xdr:row>
      <xdr:rowOff>152597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177152"/>
          <a:ext cx="889000" cy="4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152597</xdr:rowOff>
    </xdr:from>
    <xdr:to>
      <xdr:col>45</xdr:col>
      <xdr:colOff>177800</xdr:colOff>
      <xdr:row>97</xdr:row>
      <xdr:rowOff>100019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11797"/>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100019</xdr:rowOff>
    </xdr:from>
    <xdr:to>
      <xdr:col>41</xdr:col>
      <xdr:colOff>50800</xdr:colOff>
      <xdr:row>97</xdr:row>
      <xdr:rowOff>170466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30669"/>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103893</xdr:rowOff>
    </xdr:from>
    <xdr:to>
      <xdr:col>55</xdr:col>
      <xdr:colOff>50800</xdr:colOff>
      <xdr:row>94</xdr:row>
      <xdr:rowOff>34043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04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126770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90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10052</xdr:rowOff>
    </xdr:from>
    <xdr:to>
      <xdr:col>50</xdr:col>
      <xdr:colOff>165100</xdr:colOff>
      <xdr:row>94</xdr:row>
      <xdr:rowOff>111652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1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128179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9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101797</xdr:rowOff>
    </xdr:from>
    <xdr:to>
      <xdr:col>46</xdr:col>
      <xdr:colOff>38100</xdr:colOff>
      <xdr:row>97</xdr:row>
      <xdr:rowOff>31947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48474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33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49219</xdr:rowOff>
    </xdr:from>
    <xdr:to>
      <xdr:col>41</xdr:col>
      <xdr:colOff>101600</xdr:colOff>
      <xdr:row>97</xdr:row>
      <xdr:rowOff>150819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141946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119666</xdr:rowOff>
    </xdr:from>
    <xdr:to>
      <xdr:col>36</xdr:col>
      <xdr:colOff>165100</xdr:colOff>
      <xdr:row>98</xdr:row>
      <xdr:rowOff>49816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5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40943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4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98914</xdr:rowOff>
    </xdr:from>
    <xdr:to>
      <xdr:col>85</xdr:col>
      <xdr:colOff>127000</xdr:colOff>
      <xdr:row>37</xdr:row>
      <xdr:rowOff>100628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42564"/>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98914</xdr:rowOff>
    </xdr:from>
    <xdr:to>
      <xdr:col>81</xdr:col>
      <xdr:colOff>50800</xdr:colOff>
      <xdr:row>37</xdr:row>
      <xdr:rowOff>167970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42564"/>
          <a:ext cx="889000" cy="6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141014</xdr:rowOff>
    </xdr:from>
    <xdr:to>
      <xdr:col>76</xdr:col>
      <xdr:colOff>114300</xdr:colOff>
      <xdr:row>37</xdr:row>
      <xdr:rowOff>167970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84664"/>
          <a:ext cx="889000" cy="2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135814</xdr:rowOff>
    </xdr:from>
    <xdr:to>
      <xdr:col>71</xdr:col>
      <xdr:colOff>177800</xdr:colOff>
      <xdr:row>37</xdr:row>
      <xdr:rowOff>141014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79464"/>
          <a:ext cx="8890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49828</xdr:rowOff>
    </xdr:from>
    <xdr:to>
      <xdr:col>85</xdr:col>
      <xdr:colOff>177800</xdr:colOff>
      <xdr:row>37</xdr:row>
      <xdr:rowOff>151428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48114</xdr:rowOff>
    </xdr:from>
    <xdr:to>
      <xdr:col>81</xdr:col>
      <xdr:colOff>101600</xdr:colOff>
      <xdr:row>37</xdr:row>
      <xdr:rowOff>149714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140841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117170</xdr:rowOff>
    </xdr:from>
    <xdr:to>
      <xdr:col>76</xdr:col>
      <xdr:colOff>165100</xdr:colOff>
      <xdr:row>38</xdr:row>
      <xdr:rowOff>47320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38447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90214</xdr:rowOff>
    </xdr:from>
    <xdr:to>
      <xdr:col>72</xdr:col>
      <xdr:colOff>38100</xdr:colOff>
      <xdr:row>38</xdr:row>
      <xdr:rowOff>20365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338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11492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85014</xdr:rowOff>
    </xdr:from>
    <xdr:to>
      <xdr:col>67</xdr:col>
      <xdr:colOff>101600</xdr:colOff>
      <xdr:row>38</xdr:row>
      <xdr:rowOff>15163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286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6290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2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44514</xdr:rowOff>
    </xdr:from>
    <xdr:to>
      <xdr:col>85</xdr:col>
      <xdr:colOff>127000</xdr:colOff>
      <xdr:row>59</xdr:row>
      <xdr:rowOff>47206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160064"/>
          <a:ext cx="838200" cy="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47206</xdr:rowOff>
    </xdr:from>
    <xdr:to>
      <xdr:col>81</xdr:col>
      <xdr:colOff>50800</xdr:colOff>
      <xdr:row>59</xdr:row>
      <xdr:rowOff>98590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162756"/>
          <a:ext cx="889000" cy="5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98590</xdr:rowOff>
    </xdr:from>
    <xdr:to>
      <xdr:col>76</xdr:col>
      <xdr:colOff>114300</xdr:colOff>
      <xdr:row>59</xdr:row>
      <xdr:rowOff>114541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214140"/>
          <a:ext cx="889000" cy="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42164</xdr:rowOff>
    </xdr:from>
    <xdr:to>
      <xdr:col>71</xdr:col>
      <xdr:colOff>177800</xdr:colOff>
      <xdr:row>59</xdr:row>
      <xdr:rowOff>114541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157714"/>
          <a:ext cx="889000" cy="7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165164</xdr:rowOff>
    </xdr:from>
    <xdr:to>
      <xdr:col>85</xdr:col>
      <xdr:colOff>177800</xdr:colOff>
      <xdr:row>59</xdr:row>
      <xdr:rowOff>95314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101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80091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100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167856</xdr:rowOff>
    </xdr:from>
    <xdr:to>
      <xdr:col>81</xdr:col>
      <xdr:colOff>101600</xdr:colOff>
      <xdr:row>59</xdr:row>
      <xdr:rowOff>98006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1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89133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20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47790</xdr:rowOff>
    </xdr:from>
    <xdr:to>
      <xdr:col>76</xdr:col>
      <xdr:colOff>165100</xdr:colOff>
      <xdr:row>59</xdr:row>
      <xdr:rowOff>149390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1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140517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2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63741</xdr:rowOff>
    </xdr:from>
    <xdr:to>
      <xdr:col>72</xdr:col>
      <xdr:colOff>38100</xdr:colOff>
      <xdr:row>59</xdr:row>
      <xdr:rowOff>165341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17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156468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27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162814</xdr:rowOff>
    </xdr:from>
    <xdr:to>
      <xdr:col>67</xdr:col>
      <xdr:colOff>101600</xdr:colOff>
      <xdr:row>59</xdr:row>
      <xdr:rowOff>92964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84091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19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71641</xdr:rowOff>
    </xdr:from>
    <xdr:to>
      <xdr:col>85</xdr:col>
      <xdr:colOff>127000</xdr:colOff>
      <xdr:row>97</xdr:row>
      <xdr:rowOff>76912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02291"/>
          <a:ext cx="8382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76912</xdr:rowOff>
    </xdr:from>
    <xdr:to>
      <xdr:col>81</xdr:col>
      <xdr:colOff>50800</xdr:colOff>
      <xdr:row>97</xdr:row>
      <xdr:rowOff>80468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07562"/>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80468</xdr:rowOff>
    </xdr:from>
    <xdr:to>
      <xdr:col>76</xdr:col>
      <xdr:colOff>114300</xdr:colOff>
      <xdr:row>97</xdr:row>
      <xdr:rowOff>87427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11118"/>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79324</xdr:rowOff>
    </xdr:from>
    <xdr:to>
      <xdr:col>71</xdr:col>
      <xdr:colOff>177800</xdr:colOff>
      <xdr:row>97</xdr:row>
      <xdr:rowOff>87427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09974"/>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20841</xdr:rowOff>
    </xdr:from>
    <xdr:to>
      <xdr:col>85</xdr:col>
      <xdr:colOff>177800</xdr:colOff>
      <xdr:row>97</xdr:row>
      <xdr:rowOff>122441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170718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26112</xdr:rowOff>
    </xdr:from>
    <xdr:to>
      <xdr:col>81</xdr:col>
      <xdr:colOff>101600</xdr:colOff>
      <xdr:row>97</xdr:row>
      <xdr:rowOff>127712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5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118839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29668</xdr:rowOff>
    </xdr:from>
    <xdr:to>
      <xdr:col>76</xdr:col>
      <xdr:colOff>165100</xdr:colOff>
      <xdr:row>97</xdr:row>
      <xdr:rowOff>131268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122395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5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36627</xdr:rowOff>
    </xdr:from>
    <xdr:to>
      <xdr:col>72</xdr:col>
      <xdr:colOff>38100</xdr:colOff>
      <xdr:row>97</xdr:row>
      <xdr:rowOff>138227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6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129354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6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28524</xdr:rowOff>
    </xdr:from>
    <xdr:to>
      <xdr:col>67</xdr:col>
      <xdr:colOff>101600</xdr:colOff>
      <xdr:row>97</xdr:row>
      <xdr:rowOff>130124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121251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5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163,707</a:t>
          </a:r>
          <a:r>
            <a:rPr kumimoji="1" lang="ja-JP" altLang="en-US" sz="1300">
              <a:latin typeface="ＭＳ Ｐゴシック" panose="020B0600070205080204" pitchFamily="50" charset="-128"/>
              <a:ea typeface="ＭＳ Ｐゴシック" panose="020B0600070205080204" pitchFamily="50" charset="-128"/>
            </a:rPr>
            <a:t>円と前年度比＋</a:t>
          </a:r>
          <a:r>
            <a:rPr kumimoji="1" lang="en-US" altLang="ja-JP" sz="1300">
              <a:latin typeface="ＭＳ Ｐゴシック" panose="020B0600070205080204" pitchFamily="50" charset="-128"/>
              <a:ea typeface="ＭＳ Ｐゴシック" panose="020B0600070205080204" pitchFamily="50" charset="-128"/>
            </a:rPr>
            <a:t>17,657</a:t>
          </a:r>
          <a:r>
            <a:rPr kumimoji="1" lang="ja-JP" altLang="en-US" sz="1300">
              <a:latin typeface="ＭＳ Ｐゴシック" panose="020B0600070205080204" pitchFamily="50" charset="-128"/>
              <a:ea typeface="ＭＳ Ｐゴシック" panose="020B0600070205080204" pitchFamily="50" charset="-128"/>
            </a:rPr>
            <a:t>円となった。なかでも、増減率が大きかったのが社会福祉費であり、低所得者給付金及び定額減税補足給付金支給事業の皆増や、障害者自立支援給付等事業の増が主な要因である。全項目のなかで、類似団体平均から大きく離れている項目が、土木費であり、その差は</a:t>
          </a:r>
          <a:r>
            <a:rPr kumimoji="1" lang="en-US" altLang="ja-JP" sz="1300">
              <a:latin typeface="ＭＳ Ｐゴシック" panose="020B0600070205080204" pitchFamily="50" charset="-128"/>
              <a:ea typeface="ＭＳ Ｐゴシック" panose="020B0600070205080204" pitchFamily="50" charset="-128"/>
            </a:rPr>
            <a:t>26,173</a:t>
          </a:r>
          <a:r>
            <a:rPr kumimoji="1" lang="ja-JP" altLang="en-US" sz="1300">
              <a:latin typeface="ＭＳ Ｐゴシック" panose="020B0600070205080204" pitchFamily="50" charset="-128"/>
              <a:ea typeface="ＭＳ Ｐゴシック" panose="020B0600070205080204" pitchFamily="50" charset="-128"/>
            </a:rPr>
            <a:t>円である。これは、主に都市計画道路の整備事業の増加によるものである。今後も、都市計画道路の整備事業が続くため、土木費は継続的に類似団体内でも高い値になることが見込まれる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埼玉県白岡市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取崩しは今年度回避し、積立てられたものの昨年度の取崩し額を補てんできるだけの額には届かなかった。また、公共施設整備に係る事業費に充当するため公共施設整備基金を取り崩したため、単年度収支は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今後予定している大規模事業や災害対策等を見据え、安定した財政運営を行えるよう基金管理と財源確保に努める。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埼玉県白岡市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いずれの会計においても実質収支の赤字は発生していない。</a:t>
          </a:r>
        </a:p>
        <a:p>
          <a:r>
            <a:rPr kumimoji="1" lang="ja-JP" altLang="en-US" sz="1400">
              <a:latin typeface="ＭＳ ゴシック" pitchFamily="49" charset="-128"/>
              <a:ea typeface="ＭＳ ゴシック" pitchFamily="49" charset="-128"/>
            </a:rPr>
            <a:t>標準財政規模に占める黒字額の割合では、一般会計、水道事業会計、介護保険特別会計の順に大きく、水道事業は堅調な経営を続けている。今後も独立採算の原則に立ち返り、定期的に適正な使用料への改定を行う等、一般会計への負担軽減を図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55" zoomScaleNormal="55"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21200828</v>
      </c>
      <c r="BO4" s="371"/>
      <c r="BP4" s="371"/>
      <c r="BQ4" s="371"/>
      <c r="BR4" s="371"/>
      <c r="BS4" s="371"/>
      <c r="BT4" s="371"/>
      <c r="BU4" s="372"/>
      <c r="BV4" s="370">
        <v>20536048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v>
      </c>
      <c r="CU4" s="377"/>
      <c r="CV4" s="377"/>
      <c r="CW4" s="377"/>
      <c r="CX4" s="377"/>
      <c r="CY4" s="377"/>
      <c r="CZ4" s="377"/>
      <c r="DA4" s="378"/>
      <c r="DB4" s="376">
        <v>10.6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20061875</v>
      </c>
      <c r="BO5" s="408"/>
      <c r="BP5" s="408"/>
      <c r="BQ5" s="408"/>
      <c r="BR5" s="408"/>
      <c r="BS5" s="408"/>
      <c r="BT5" s="408"/>
      <c r="BU5" s="409"/>
      <c r="BV5" s="407">
        <v>18881939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91.1</v>
      </c>
      <c r="CU5" s="405"/>
      <c r="CV5" s="405"/>
      <c r="CW5" s="405"/>
      <c r="CX5" s="405"/>
      <c r="CY5" s="405"/>
      <c r="CZ5" s="405"/>
      <c r="DA5" s="406"/>
      <c r="DB5" s="404">
        <v>91.3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1138953</v>
      </c>
      <c r="BO6" s="408"/>
      <c r="BP6" s="408"/>
      <c r="BQ6" s="408"/>
      <c r="BR6" s="408"/>
      <c r="BS6" s="408"/>
      <c r="BT6" s="408"/>
      <c r="BU6" s="409"/>
      <c r="BV6" s="407">
        <v>1654109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91.6</v>
      </c>
      <c r="CU6" s="445"/>
      <c r="CV6" s="445"/>
      <c r="CW6" s="445"/>
      <c r="CX6" s="445"/>
      <c r="CY6" s="445"/>
      <c r="CZ6" s="445"/>
      <c r="DA6" s="446"/>
      <c r="DB6" s="444">
        <v>92.4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447650</v>
      </c>
      <c r="BO7" s="408"/>
      <c r="BP7" s="408"/>
      <c r="BQ7" s="408"/>
      <c r="BR7" s="408"/>
      <c r="BS7" s="408"/>
      <c r="BT7" s="408"/>
      <c r="BU7" s="409"/>
      <c r="BV7" s="407">
        <v>485154</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11426957</v>
      </c>
      <c r="CU7" s="408"/>
      <c r="CV7" s="408"/>
      <c r="CW7" s="408"/>
      <c r="CX7" s="408"/>
      <c r="CY7" s="408"/>
      <c r="CZ7" s="408"/>
      <c r="DA7" s="409"/>
      <c r="DB7" s="407">
        <v>11062430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691303</v>
      </c>
      <c r="BO8" s="408"/>
      <c r="BP8" s="408"/>
      <c r="BQ8" s="408"/>
      <c r="BR8" s="408"/>
      <c r="BS8" s="408"/>
      <c r="BT8" s="408"/>
      <c r="BU8" s="409"/>
      <c r="BV8" s="407">
        <v>1168955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0.76</v>
      </c>
      <c r="CU8" s="448"/>
      <c r="CV8" s="448"/>
      <c r="CW8" s="448"/>
      <c r="CX8" s="448"/>
      <c r="CY8" s="448"/>
      <c r="CZ8" s="448"/>
      <c r="DA8" s="449"/>
      <c r="DB8" s="447">
        <v>0.77</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52214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-472120</v>
      </c>
      <c r="BO9" s="408"/>
      <c r="BP9" s="408"/>
      <c r="BQ9" s="408"/>
      <c r="BR9" s="408"/>
      <c r="BS9" s="408"/>
      <c r="BT9" s="408"/>
      <c r="BU9" s="409"/>
      <c r="BV9" s="407">
        <v>287906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9.1</v>
      </c>
      <c r="CU9" s="405"/>
      <c r="CV9" s="405"/>
      <c r="CW9" s="405"/>
      <c r="CX9" s="405"/>
      <c r="CY9" s="405"/>
      <c r="CZ9" s="405"/>
      <c r="DA9" s="406"/>
      <c r="DB9" s="404">
        <v>9.3000000000000007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51535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39197</v>
      </c>
      <c r="BO10" s="408"/>
      <c r="BP10" s="408"/>
      <c r="BQ10" s="408"/>
      <c r="BR10" s="408"/>
      <c r="BS10" s="408"/>
      <c r="BT10" s="408"/>
      <c r="BU10" s="409"/>
      <c r="BV10" s="407">
        <v>1009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52404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122848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51453</v>
      </c>
      <c r="S13" s="492"/>
      <c r="T13" s="492"/>
      <c r="U13" s="492"/>
      <c r="V13" s="493"/>
      <c r="W13" s="423" t="s">
        <v>131</v>
      </c>
      <c r="X13" s="424"/>
      <c r="Y13" s="424"/>
      <c r="Z13" s="424"/>
      <c r="AA13" s="424"/>
      <c r="AB13" s="414"/>
      <c r="AC13" s="458">
        <v>481</v>
      </c>
      <c r="AD13" s="459"/>
      <c r="AE13" s="459"/>
      <c r="AF13" s="459"/>
      <c r="AG13" s="501"/>
      <c r="AH13" s="458">
        <v>585</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-432923</v>
      </c>
      <c r="BO13" s="408"/>
      <c r="BP13" s="408"/>
      <c r="BQ13" s="408"/>
      <c r="BR13" s="408"/>
      <c r="BS13" s="408"/>
      <c r="BT13" s="408"/>
      <c r="BU13" s="409"/>
      <c r="BV13" s="407">
        <v>166067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4.0999999999999996</v>
      </c>
      <c r="CU13" s="405"/>
      <c r="CV13" s="405"/>
      <c r="CW13" s="405"/>
      <c r="CX13" s="405"/>
      <c r="CY13" s="405"/>
      <c r="CZ13" s="405"/>
      <c r="DA13" s="406"/>
      <c r="DB13" s="404">
        <v>4.0999999999999996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52649</v>
      </c>
      <c r="S14" s="492"/>
      <c r="T14" s="492"/>
      <c r="U14" s="492"/>
      <c r="V14" s="493"/>
      <c r="W14" s="397"/>
      <c r="X14" s="398"/>
      <c r="Y14" s="398"/>
      <c r="Z14" s="398"/>
      <c r="AA14" s="398"/>
      <c r="AB14" s="387"/>
      <c r="AC14" s="494">
        <v>1.9</v>
      </c>
      <c r="AD14" s="495"/>
      <c r="AE14" s="495"/>
      <c r="AF14" s="495"/>
      <c r="AG14" s="496"/>
      <c r="AH14" s="494">
        <v>2.4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51763</v>
      </c>
      <c r="S15" s="492"/>
      <c r="T15" s="492"/>
      <c r="U15" s="492"/>
      <c r="V15" s="493"/>
      <c r="W15" s="423" t="s">
        <v>137</v>
      </c>
      <c r="X15" s="424"/>
      <c r="Y15" s="424"/>
      <c r="Z15" s="424"/>
      <c r="AA15" s="424"/>
      <c r="AB15" s="414"/>
      <c r="AC15" s="458">
        <v>5493</v>
      </c>
      <c r="AD15" s="459"/>
      <c r="AE15" s="459"/>
      <c r="AF15" s="459"/>
      <c r="AG15" s="501"/>
      <c r="AH15" s="458">
        <v>5761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7014673</v>
      </c>
      <c r="BO15" s="371"/>
      <c r="BP15" s="371"/>
      <c r="BQ15" s="371"/>
      <c r="BR15" s="371"/>
      <c r="BS15" s="371"/>
      <c r="BT15" s="371"/>
      <c r="BU15" s="372"/>
      <c r="BV15" s="370">
        <v>6939414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22.2</v>
      </c>
      <c r="AD16" s="495"/>
      <c r="AE16" s="495"/>
      <c r="AF16" s="495"/>
      <c r="AG16" s="496"/>
      <c r="AH16" s="494">
        <v>23.8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9474271</v>
      </c>
      <c r="BO16" s="408"/>
      <c r="BP16" s="408"/>
      <c r="BQ16" s="408"/>
      <c r="BR16" s="408"/>
      <c r="BS16" s="408"/>
      <c r="BT16" s="408"/>
      <c r="BU16" s="409"/>
      <c r="BV16" s="407">
        <v>9081916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18818</v>
      </c>
      <c r="AD17" s="459"/>
      <c r="AE17" s="459"/>
      <c r="AF17" s="459"/>
      <c r="AG17" s="501"/>
      <c r="AH17" s="458">
        <v>17887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8903649</v>
      </c>
      <c r="BO17" s="408"/>
      <c r="BP17" s="408"/>
      <c r="BQ17" s="408"/>
      <c r="BR17" s="408"/>
      <c r="BS17" s="408"/>
      <c r="BT17" s="408"/>
      <c r="BU17" s="409"/>
      <c r="BV17" s="407">
        <v>8806891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24.92</v>
      </c>
      <c r="M18" s="531"/>
      <c r="N18" s="531"/>
      <c r="O18" s="531"/>
      <c r="P18" s="531"/>
      <c r="Q18" s="531"/>
      <c r="R18" s="532"/>
      <c r="S18" s="532"/>
      <c r="T18" s="532"/>
      <c r="U18" s="532"/>
      <c r="V18" s="533"/>
      <c r="W18" s="425"/>
      <c r="X18" s="426"/>
      <c r="Y18" s="426"/>
      <c r="Z18" s="426"/>
      <c r="AA18" s="426"/>
      <c r="AB18" s="417"/>
      <c r="AC18" s="534">
        <v>75.900000000000006</v>
      </c>
      <c r="AD18" s="535"/>
      <c r="AE18" s="535"/>
      <c r="AF18" s="535"/>
      <c r="AG18" s="536"/>
      <c r="AH18" s="534">
        <v>73.8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10636259</v>
      </c>
      <c r="BO18" s="408"/>
      <c r="BP18" s="408"/>
      <c r="BQ18" s="408"/>
      <c r="BR18" s="408"/>
      <c r="BS18" s="408"/>
      <c r="BT18" s="408"/>
      <c r="BU18" s="409"/>
      <c r="BV18" s="407">
        <v>10223504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2095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14308277</v>
      </c>
      <c r="BO19" s="408"/>
      <c r="BP19" s="408"/>
      <c r="BQ19" s="408"/>
      <c r="BR19" s="408"/>
      <c r="BS19" s="408"/>
      <c r="BT19" s="408"/>
      <c r="BU19" s="409"/>
      <c r="BV19" s="407">
        <v>13797917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20513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11064511</v>
      </c>
      <c r="BO22" s="371"/>
      <c r="BP22" s="371"/>
      <c r="BQ22" s="371"/>
      <c r="BR22" s="371"/>
      <c r="BS22" s="371"/>
      <c r="BT22" s="371"/>
      <c r="BU22" s="372"/>
      <c r="BV22" s="370">
        <v>11267922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6922773</v>
      </c>
      <c r="BO23" s="408"/>
      <c r="BP23" s="408"/>
      <c r="BQ23" s="408"/>
      <c r="BR23" s="408"/>
      <c r="BS23" s="408"/>
      <c r="BT23" s="408"/>
      <c r="BU23" s="409"/>
      <c r="BV23" s="407">
        <v>7270962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8100</v>
      </c>
      <c r="R24" s="459"/>
      <c r="S24" s="459"/>
      <c r="T24" s="459"/>
      <c r="U24" s="459"/>
      <c r="V24" s="501"/>
      <c r="W24" s="553"/>
      <c r="X24" s="554"/>
      <c r="Y24" s="555"/>
      <c r="Z24" s="457" t="s">
        <v>162</v>
      </c>
      <c r="AA24" s="437"/>
      <c r="AB24" s="437"/>
      <c r="AC24" s="437"/>
      <c r="AD24" s="437"/>
      <c r="AE24" s="437"/>
      <c r="AF24" s="437"/>
      <c r="AG24" s="438"/>
      <c r="AH24" s="458">
        <v>333</v>
      </c>
      <c r="AI24" s="459"/>
      <c r="AJ24" s="459"/>
      <c r="AK24" s="459"/>
      <c r="AL24" s="501"/>
      <c r="AM24" s="458">
        <v>1004661</v>
      </c>
      <c r="AN24" s="459"/>
      <c r="AO24" s="459"/>
      <c r="AP24" s="459"/>
      <c r="AQ24" s="459"/>
      <c r="AR24" s="501"/>
      <c r="AS24" s="458">
        <v>3017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4984482</v>
      </c>
      <c r="BO24" s="408"/>
      <c r="BP24" s="408"/>
      <c r="BQ24" s="408"/>
      <c r="BR24" s="408"/>
      <c r="BS24" s="408"/>
      <c r="BT24" s="408"/>
      <c r="BU24" s="409"/>
      <c r="BV24" s="407">
        <v>4537180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6860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4511771</v>
      </c>
      <c r="BO25" s="371"/>
      <c r="BP25" s="371"/>
      <c r="BQ25" s="371"/>
      <c r="BR25" s="371"/>
      <c r="BS25" s="371"/>
      <c r="BT25" s="371"/>
      <c r="BU25" s="372"/>
      <c r="BV25" s="370">
        <v>4545538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6410</v>
      </c>
      <c r="R26" s="459"/>
      <c r="S26" s="459"/>
      <c r="T26" s="459"/>
      <c r="U26" s="459"/>
      <c r="V26" s="501"/>
      <c r="W26" s="553"/>
      <c r="X26" s="554"/>
      <c r="Y26" s="555"/>
      <c r="Z26" s="457" t="s">
        <v>168</v>
      </c>
      <c r="AA26" s="559"/>
      <c r="AB26" s="559"/>
      <c r="AC26" s="559"/>
      <c r="AD26" s="559"/>
      <c r="AE26" s="559"/>
      <c r="AF26" s="559"/>
      <c r="AG26" s="560"/>
      <c r="AH26" s="458">
        <v>11</v>
      </c>
      <c r="AI26" s="459"/>
      <c r="AJ26" s="459"/>
      <c r="AK26" s="459"/>
      <c r="AL26" s="501"/>
      <c r="AM26" s="458">
        <v>28589</v>
      </c>
      <c r="AN26" s="459"/>
      <c r="AO26" s="459"/>
      <c r="AP26" s="459"/>
      <c r="AQ26" s="459"/>
      <c r="AR26" s="501"/>
      <c r="AS26" s="458">
        <v>2599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3720</v>
      </c>
      <c r="R27" s="459"/>
      <c r="S27" s="459"/>
      <c r="T27" s="459"/>
      <c r="U27" s="459"/>
      <c r="V27" s="501"/>
      <c r="W27" s="553"/>
      <c r="X27" s="554"/>
      <c r="Y27" s="555"/>
      <c r="Z27" s="457" t="s">
        <v>171</v>
      </c>
      <c r="AA27" s="437"/>
      <c r="AB27" s="437"/>
      <c r="AC27" s="437"/>
      <c r="AD27" s="437"/>
      <c r="AE27" s="437"/>
      <c r="AF27" s="437"/>
      <c r="AG27" s="438"/>
      <c r="AH27" s="458">
        <v>6</v>
      </c>
      <c r="AI27" s="459"/>
      <c r="AJ27" s="459"/>
      <c r="AK27" s="459"/>
      <c r="AL27" s="501"/>
      <c r="AM27" s="458">
        <v>22778</v>
      </c>
      <c r="AN27" s="459"/>
      <c r="AO27" s="459"/>
      <c r="AP27" s="459"/>
      <c r="AQ27" s="459"/>
      <c r="AR27" s="501"/>
      <c r="AS27" s="458">
        <v>3796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1399461</v>
      </c>
      <c r="BO27" s="527"/>
      <c r="BP27" s="527"/>
      <c r="BQ27" s="527"/>
      <c r="BR27" s="527"/>
      <c r="BS27" s="527"/>
      <c r="BT27" s="527"/>
      <c r="BU27" s="528"/>
      <c r="BV27" s="526">
        <v>1098990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2940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1197408</v>
      </c>
      <c r="BO28" s="371"/>
      <c r="BP28" s="371"/>
      <c r="BQ28" s="371"/>
      <c r="BR28" s="371"/>
      <c r="BS28" s="371"/>
      <c r="BT28" s="371"/>
      <c r="BU28" s="372"/>
      <c r="BV28" s="370">
        <v>1158211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2660</v>
      </c>
      <c r="R29" s="459"/>
      <c r="S29" s="459"/>
      <c r="T29" s="459"/>
      <c r="U29" s="459"/>
      <c r="V29" s="501"/>
      <c r="W29" s="556"/>
      <c r="X29" s="557"/>
      <c r="Y29" s="558"/>
      <c r="Z29" s="457" t="s">
        <v>177</v>
      </c>
      <c r="AA29" s="437"/>
      <c r="AB29" s="437"/>
      <c r="AC29" s="437"/>
      <c r="AD29" s="437"/>
      <c r="AE29" s="437"/>
      <c r="AF29" s="437"/>
      <c r="AG29" s="438"/>
      <c r="AH29" s="458">
        <v>339</v>
      </c>
      <c r="AI29" s="459"/>
      <c r="AJ29" s="459"/>
      <c r="AK29" s="459"/>
      <c r="AL29" s="501"/>
      <c r="AM29" s="458">
        <v>1027439</v>
      </c>
      <c r="AN29" s="459"/>
      <c r="AO29" s="459"/>
      <c r="AP29" s="459"/>
      <c r="AQ29" s="459"/>
      <c r="AR29" s="501"/>
      <c r="AS29" s="458">
        <v>3031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47769</v>
      </c>
      <c r="BO29" s="408"/>
      <c r="BP29" s="408"/>
      <c r="BQ29" s="408"/>
      <c r="BR29" s="408"/>
      <c r="BS29" s="408"/>
      <c r="BT29" s="408"/>
      <c r="BU29" s="409"/>
      <c r="BV29" s="407">
        <v>47712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651340</v>
      </c>
      <c r="BO30" s="527"/>
      <c r="BP30" s="527"/>
      <c r="BQ30" s="527"/>
      <c r="BR30" s="527"/>
      <c r="BS30" s="527"/>
      <c r="BT30" s="527"/>
      <c r="BU30" s="528"/>
      <c r="BV30" s="526">
        <v>815526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白岡市水道事業会計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白岡駅東部中央土地区画整理事業特別会計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白岡市公共下水道事業会計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白岡市農業集落排水事業会計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nYXMYei8ANMDAKqE1tTDfp7xvrOZJU1D6aKHq4Wrrb6ze1Emtn9p1UlliOPiVeG31XAEI0jonoyRHbcaxQchQ==" saltValue="X4dKpXPGW57Qo0r7KrGH0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topLeftCell="A33" zoomScale="70" zoomScaleNormal="100" zoomScaleSheetLayoutView="70" workbookViewId="0">
      <selection activeCell="I39" sqref="I39"/>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532</v>
      </c>
      <c r="D34" s="1151"/>
      <c r="E34" s="1152"/>
      <c r="F34" s="32">
        <v>7.08</v>
      </c>
      <c r="G34" s="33">
        <v>6.73</v>
      </c>
      <c r="H34" s="33">
        <v>8.02</v>
      </c>
      <c r="I34" s="33">
        <v>10.48</v>
      </c>
      <c r="J34" s="34">
        <v>8.5399999999999991</v>
      </c>
      <c r="K34" s="22"/>
      <c r="L34" s="22"/>
      <c r="M34" s="22"/>
      <c r="N34" s="22"/>
      <c r="O34" s="22"/>
      <c r="P34" s="22"/>
    </row>
    <row r="35" spans="1:16" ht="39" customHeight="1" x14ac:dyDescent="0.2">
      <c r="A35" s="22"/>
      <c r="B35" s="35"/>
      <c r="C35" s="1145" t="s">
        <v>533</v>
      </c>
      <c r="D35" s="1146"/>
      <c r="E35" s="1147"/>
      <c r="F35" s="36">
        <v>12.18</v>
      </c>
      <c r="G35" s="37">
        <v>11.41</v>
      </c>
      <c r="H35" s="37">
        <v>11.61</v>
      </c>
      <c r="I35" s="37">
        <v>10.53</v>
      </c>
      <c r="J35" s="38">
        <v>7.31</v>
      </c>
      <c r="K35" s="22"/>
      <c r="L35" s="22"/>
      <c r="M35" s="22"/>
      <c r="N35" s="22"/>
      <c r="O35" s="22"/>
      <c r="P35" s="22"/>
    </row>
    <row r="36" spans="1:16" ht="39" customHeight="1" x14ac:dyDescent="0.2">
      <c r="A36" s="22"/>
      <c r="B36" s="35"/>
      <c r="C36" s="1145" t="s">
        <v>534</v>
      </c>
      <c r="D36" s="1146"/>
      <c r="E36" s="1147"/>
      <c r="F36" s="36">
        <v>1.54</v>
      </c>
      <c r="G36" s="37">
        <v>1.5</v>
      </c>
      <c r="H36" s="37">
        <v>1.77</v>
      </c>
      <c r="I36" s="37">
        <v>1.66</v>
      </c>
      <c r="J36" s="38">
        <v>1.99</v>
      </c>
      <c r="K36" s="22"/>
      <c r="L36" s="22"/>
      <c r="M36" s="22"/>
      <c r="N36" s="22"/>
      <c r="O36" s="22"/>
      <c r="P36" s="22"/>
    </row>
    <row r="37" spans="1:16" ht="39" customHeight="1" x14ac:dyDescent="0.2">
      <c r="A37" s="22"/>
      <c r="B37" s="35"/>
      <c r="C37" s="1145" t="s">
        <v>535</v>
      </c>
      <c r="D37" s="1146"/>
      <c r="E37" s="1147"/>
      <c r="F37" s="36">
        <v>1.28</v>
      </c>
      <c r="G37" s="37">
        <v>1.08</v>
      </c>
      <c r="H37" s="37">
        <v>1.36</v>
      </c>
      <c r="I37" s="37">
        <v>1.49</v>
      </c>
      <c r="J37" s="38">
        <v>1.29</v>
      </c>
      <c r="K37" s="22"/>
      <c r="L37" s="22"/>
      <c r="M37" s="22"/>
      <c r="N37" s="22"/>
      <c r="O37" s="22"/>
      <c r="P37" s="22"/>
    </row>
    <row r="38" spans="1:16" ht="39" customHeight="1" x14ac:dyDescent="0.2">
      <c r="A38" s="22"/>
      <c r="B38" s="35"/>
      <c r="C38" s="1145" t="s">
        <v>536</v>
      </c>
      <c r="D38" s="1146"/>
      <c r="E38" s="1147"/>
      <c r="F38" s="36">
        <v>4.4000000000000004</v>
      </c>
      <c r="G38" s="37">
        <v>2.93</v>
      </c>
      <c r="H38" s="37">
        <v>2.15</v>
      </c>
      <c r="I38" s="37">
        <v>1.0900000000000001</v>
      </c>
      <c r="J38" s="38">
        <v>0.84</v>
      </c>
      <c r="K38" s="22"/>
      <c r="L38" s="22"/>
      <c r="M38" s="22"/>
      <c r="N38" s="22"/>
      <c r="O38" s="22"/>
      <c r="P38" s="22"/>
    </row>
    <row r="39" spans="1:16" ht="39" customHeight="1" x14ac:dyDescent="0.2">
      <c r="A39" s="22"/>
      <c r="B39" s="35"/>
      <c r="C39" s="1145" t="s">
        <v>537</v>
      </c>
      <c r="D39" s="1146"/>
      <c r="E39" s="1147"/>
      <c r="F39" s="36">
        <v>0.09</v>
      </c>
      <c r="G39" s="37">
        <v>0.14000000000000001</v>
      </c>
      <c r="H39" s="37">
        <v>0.15</v>
      </c>
      <c r="I39" s="37">
        <v>0.08</v>
      </c>
      <c r="J39" s="38">
        <v>0.14000000000000001</v>
      </c>
      <c r="K39" s="22"/>
      <c r="L39" s="22"/>
      <c r="M39" s="22"/>
      <c r="N39" s="22"/>
      <c r="O39" s="22"/>
      <c r="P39" s="22"/>
    </row>
    <row r="40" spans="1:16" ht="39" customHeight="1" x14ac:dyDescent="0.2">
      <c r="A40" s="22"/>
      <c r="B40" s="35"/>
      <c r="C40" s="1145" t="s">
        <v>538</v>
      </c>
      <c r="D40" s="1146"/>
      <c r="E40" s="1147"/>
      <c r="F40" s="36">
        <v>0.04</v>
      </c>
      <c r="G40" s="37">
        <v>7.0000000000000007E-2</v>
      </c>
      <c r="H40" s="37">
        <v>0.08</v>
      </c>
      <c r="I40" s="37">
        <v>0.1</v>
      </c>
      <c r="J40" s="38">
        <v>0.1</v>
      </c>
      <c r="K40" s="22"/>
      <c r="L40" s="22"/>
      <c r="M40" s="22"/>
      <c r="N40" s="22"/>
      <c r="O40" s="22"/>
      <c r="P40" s="22"/>
    </row>
    <row r="41" spans="1:16" ht="39" customHeight="1" x14ac:dyDescent="0.2">
      <c r="A41" s="22"/>
      <c r="B41" s="35"/>
      <c r="C41" s="1145" t="s">
        <v>539</v>
      </c>
      <c r="D41" s="1146"/>
      <c r="E41" s="1147"/>
      <c r="F41" s="36">
        <v>0.03</v>
      </c>
      <c r="G41" s="37">
        <v>0.04</v>
      </c>
      <c r="H41" s="37">
        <v>0.03</v>
      </c>
      <c r="I41" s="37">
        <v>0.03</v>
      </c>
      <c r="J41" s="38">
        <v>0.02</v>
      </c>
      <c r="K41" s="22"/>
      <c r="L41" s="22"/>
      <c r="M41" s="22"/>
      <c r="N41" s="22"/>
      <c r="O41" s="22"/>
      <c r="P41" s="22"/>
    </row>
    <row r="42" spans="1:16" ht="39" customHeight="1" x14ac:dyDescent="0.2">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541</v>
      </c>
      <c r="D43" s="1149"/>
      <c r="E43" s="1150"/>
      <c r="F43" s="41">
        <v>0.06</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englSYQITC0U8SBorJ2etuRORDaG+iWJfxpQ5ZqCPfl1d8YbyEevuH1VJ3jwSPfJiA2MOere5KGmv3t/cehCw==" saltValue="euhuLVMrQ5wdJCDQZLLp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A49" zoomScale="50" zoomScaleNormal="50" zoomScaleSheetLayoutView="55" workbookViewId="0">
      <selection activeCell="O55" sqref="O55"/>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1273</v>
      </c>
      <c r="L45" s="60">
        <v>1245</v>
      </c>
      <c r="M45" s="60">
        <v>1269</v>
      </c>
      <c r="N45" s="60">
        <v>1287</v>
      </c>
      <c r="O45" s="61">
        <v>1303</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253</v>
      </c>
      <c r="L48" s="64">
        <v>232</v>
      </c>
      <c r="M48" s="64">
        <v>215</v>
      </c>
      <c r="N48" s="64">
        <v>172</v>
      </c>
      <c r="O48" s="65">
        <v>134</v>
      </c>
      <c r="P48" s="48"/>
      <c r="Q48" s="48"/>
      <c r="R48" s="48"/>
      <c r="S48" s="48"/>
      <c r="T48" s="48"/>
      <c r="U48" s="48"/>
    </row>
    <row r="49" spans="1:21" ht="30.75" customHeight="1" x14ac:dyDescent="0.2">
      <c r="A49" s="48"/>
      <c r="B49" s="1155"/>
      <c r="C49" s="1156"/>
      <c r="D49" s="62"/>
      <c r="E49" s="1161" t="s">
        <v>14</v>
      </c>
      <c r="F49" s="1161"/>
      <c r="G49" s="1161"/>
      <c r="H49" s="1161"/>
      <c r="I49" s="1161"/>
      <c r="J49" s="1162"/>
      <c r="K49" s="63">
        <v>109</v>
      </c>
      <c r="L49" s="64">
        <v>99</v>
      </c>
      <c r="M49" s="64">
        <v>89</v>
      </c>
      <c r="N49" s="64">
        <v>100</v>
      </c>
      <c r="O49" s="65">
        <v>98</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1148</v>
      </c>
      <c r="L52" s="64">
        <v>1149</v>
      </c>
      <c r="M52" s="64">
        <v>1164</v>
      </c>
      <c r="N52" s="64">
        <v>1156</v>
      </c>
      <c r="O52" s="65">
        <v>1094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487</v>
      </c>
      <c r="L53" s="69">
        <v>427</v>
      </c>
      <c r="M53" s="69">
        <v>409</v>
      </c>
      <c r="N53" s="69">
        <v>403</v>
      </c>
      <c r="O53" s="70">
        <v>441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dJNOCYu99nXx3IOUUjWZx7gW2jwNuM+uE7CD/tjEY4EOOWTUt8wDyG/XFZzkz8egQ42g7ASoVosXDiiDcnKBQ==" saltValue="cIEIyBBo6EUHgCnIEn5mt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50" zoomScaleNormal="50" zoomScaleSheetLayoutView="100" workbookViewId="0">
      <selection activeCell="K52" sqref="K52"/>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11480</v>
      </c>
      <c r="J41" s="344">
        <v>11320</v>
      </c>
      <c r="K41" s="344">
        <v>11058</v>
      </c>
      <c r="L41" s="344">
        <v>11268</v>
      </c>
      <c r="M41" s="345">
        <v>11065</v>
      </c>
    </row>
    <row r="42" spans="2:13" ht="27.75" customHeight="1" x14ac:dyDescent="0.2">
      <c r="B42" s="1186"/>
      <c r="C42" s="1187"/>
      <c r="D42" s="106"/>
      <c r="E42" s="1192" t="s">
        <v>32</v>
      </c>
      <c r="F42" s="1192"/>
      <c r="G42" s="1192"/>
      <c r="H42" s="1193"/>
      <c r="I42" s="346" t="s">
        <v>488</v>
      </c>
      <c r="J42" s="347" t="s">
        <v>488</v>
      </c>
      <c r="K42" s="347" t="s">
        <v>488</v>
      </c>
      <c r="L42" s="347" t="s">
        <v>488</v>
      </c>
      <c r="M42" s="348" t="s">
        <v>488</v>
      </c>
    </row>
    <row r="43" spans="2:13" ht="27.75" customHeight="1" x14ac:dyDescent="0.2">
      <c r="B43" s="1186"/>
      <c r="C43" s="1187"/>
      <c r="D43" s="106"/>
      <c r="E43" s="1192" t="s">
        <v>33</v>
      </c>
      <c r="F43" s="1192"/>
      <c r="G43" s="1192"/>
      <c r="H43" s="1193"/>
      <c r="I43" s="346">
        <v>3023</v>
      </c>
      <c r="J43" s="347">
        <v>2559</v>
      </c>
      <c r="K43" s="347">
        <v>2044</v>
      </c>
      <c r="L43" s="347">
        <v>1678</v>
      </c>
      <c r="M43" s="348">
        <v>1457</v>
      </c>
    </row>
    <row r="44" spans="2:13" ht="27.75" customHeight="1" x14ac:dyDescent="0.2">
      <c r="B44" s="1186"/>
      <c r="C44" s="1187"/>
      <c r="D44" s="106"/>
      <c r="E44" s="1192" t="s">
        <v>34</v>
      </c>
      <c r="F44" s="1192"/>
      <c r="G44" s="1192"/>
      <c r="H44" s="1193"/>
      <c r="I44" s="346">
        <v>576</v>
      </c>
      <c r="J44" s="347">
        <v>483</v>
      </c>
      <c r="K44" s="347">
        <v>403</v>
      </c>
      <c r="L44" s="347">
        <v>353</v>
      </c>
      <c r="M44" s="348">
        <v>255</v>
      </c>
    </row>
    <row r="45" spans="2:13" ht="27.75" customHeight="1" x14ac:dyDescent="0.2">
      <c r="B45" s="1186"/>
      <c r="C45" s="1187"/>
      <c r="D45" s="106"/>
      <c r="E45" s="1192" t="s">
        <v>35</v>
      </c>
      <c r="F45" s="1192"/>
      <c r="G45" s="1192"/>
      <c r="H45" s="1193"/>
      <c r="I45" s="346">
        <v>199</v>
      </c>
      <c r="J45" s="347">
        <v>2012</v>
      </c>
      <c r="K45" s="347">
        <v>211</v>
      </c>
      <c r="L45" s="347">
        <v>393</v>
      </c>
      <c r="M45" s="348">
        <v>334</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3148</v>
      </c>
      <c r="J50" s="347">
        <v>3980</v>
      </c>
      <c r="K50" s="347">
        <v>3534</v>
      </c>
      <c r="L50" s="347">
        <v>3513</v>
      </c>
      <c r="M50" s="348">
        <v>3493</v>
      </c>
    </row>
    <row r="51" spans="2:13" ht="27.75" customHeight="1" x14ac:dyDescent="0.2">
      <c r="B51" s="1186"/>
      <c r="C51" s="1187"/>
      <c r="D51" s="106"/>
      <c r="E51" s="1192" t="s">
        <v>42</v>
      </c>
      <c r="F51" s="1192"/>
      <c r="G51" s="1192"/>
      <c r="H51" s="1193"/>
      <c r="I51" s="346">
        <v>611</v>
      </c>
      <c r="J51" s="347">
        <v>632</v>
      </c>
      <c r="K51" s="347">
        <v>1548</v>
      </c>
      <c r="L51" s="347">
        <v>1805</v>
      </c>
      <c r="M51" s="348">
        <v>1668</v>
      </c>
    </row>
    <row r="52" spans="2:13" ht="27.75" customHeight="1" x14ac:dyDescent="0.2">
      <c r="B52" s="1188"/>
      <c r="C52" s="1189"/>
      <c r="D52" s="106"/>
      <c r="E52" s="1192" t="s">
        <v>43</v>
      </c>
      <c r="F52" s="1192"/>
      <c r="G52" s="1192"/>
      <c r="H52" s="1193"/>
      <c r="I52" s="346">
        <v>12876</v>
      </c>
      <c r="J52" s="347">
        <v>12921</v>
      </c>
      <c r="K52" s="347">
        <v>12509</v>
      </c>
      <c r="L52" s="347">
        <v>12187</v>
      </c>
      <c r="M52" s="348">
        <v>11462</v>
      </c>
    </row>
    <row r="53" spans="2:13" ht="27.75" customHeight="1" thickBot="1" x14ac:dyDescent="0.25">
      <c r="B53" s="1199" t="s">
        <v>19</v>
      </c>
      <c r="C53" s="1200"/>
      <c r="D53" s="110"/>
      <c r="E53" s="1201" t="s">
        <v>44</v>
      </c>
      <c r="F53" s="1201"/>
      <c r="G53" s="1201"/>
      <c r="H53" s="1202"/>
      <c r="I53" s="349">
        <v>-1357</v>
      </c>
      <c r="J53" s="350">
        <v>-1158</v>
      </c>
      <c r="K53" s="350">
        <v>-3873</v>
      </c>
      <c r="L53" s="350">
        <v>-3814</v>
      </c>
      <c r="M53" s="351">
        <v>-3512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ZLrryqjhdHYdPBolRXyckFLQMmA+BzEPydICZvjuLB4FfT6Z1Def0QCvyuiWA3pLeKodRoJ2PL6FUOIWu/5cg==" saltValue="HsaXEGH2ja36mpQbl4Vx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9" zoomScale="55" zoomScaleNormal="55" zoomScaleSheetLayoutView="100" workbookViewId="0">
      <selection activeCell="C59" sqref="C59:E59"/>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1280</v>
      </c>
      <c r="G55" s="352">
        <v>1158</v>
      </c>
      <c r="H55" s="353">
        <v>1197</v>
      </c>
    </row>
    <row r="56" spans="2:8" ht="52.5" customHeight="1" x14ac:dyDescent="0.2">
      <c r="B56" s="122"/>
      <c r="C56" s="1213" t="s">
        <v>47</v>
      </c>
      <c r="D56" s="1213"/>
      <c r="E56" s="1214"/>
      <c r="F56" s="354">
        <v>48</v>
      </c>
      <c r="G56" s="354">
        <v>48</v>
      </c>
      <c r="H56" s="355">
        <v>48</v>
      </c>
    </row>
    <row r="57" spans="2:8" ht="53.25" customHeight="1" x14ac:dyDescent="0.2">
      <c r="B57" s="122"/>
      <c r="C57" s="1215" t="s">
        <v>48</v>
      </c>
      <c r="D57" s="1215"/>
      <c r="E57" s="1216"/>
      <c r="F57" s="356">
        <v>774</v>
      </c>
      <c r="G57" s="356">
        <v>816</v>
      </c>
      <c r="H57" s="357">
        <v>651</v>
      </c>
    </row>
    <row r="58" spans="2:8" ht="45.75" customHeight="1" x14ac:dyDescent="0.2">
      <c r="B58" s="123"/>
      <c r="C58" s="1203" t="s">
        <v>547</v>
      </c>
      <c r="D58" s="1204"/>
      <c r="E58" s="1205"/>
      <c r="F58" s="358">
        <v>767</v>
      </c>
      <c r="G58" s="358">
        <v>793</v>
      </c>
      <c r="H58" s="359">
        <v>614</v>
      </c>
    </row>
    <row r="59" spans="2:8" ht="45.75" customHeight="1" x14ac:dyDescent="0.2">
      <c r="B59" s="123"/>
      <c r="C59" s="1203" t="s">
        <v>548</v>
      </c>
      <c r="D59" s="1204"/>
      <c r="E59" s="1205"/>
      <c r="F59" s="358">
        <v>0</v>
      </c>
      <c r="G59" s="358">
        <v>10</v>
      </c>
      <c r="H59" s="359">
        <v>20</v>
      </c>
    </row>
    <row r="60" spans="2:8" ht="45.75" customHeight="1" x14ac:dyDescent="0.2">
      <c r="B60" s="123"/>
      <c r="C60" s="1203" t="s">
        <v>549</v>
      </c>
      <c r="D60" s="1204"/>
      <c r="E60" s="1205"/>
      <c r="F60" s="358" t="s">
        <v>552</v>
      </c>
      <c r="G60" s="358">
        <v>5</v>
      </c>
      <c r="H60" s="359">
        <v>9</v>
      </c>
    </row>
    <row r="61" spans="2:8" ht="45.75" customHeight="1" x14ac:dyDescent="0.2">
      <c r="B61" s="123"/>
      <c r="C61" s="1203" t="s">
        <v>550</v>
      </c>
      <c r="D61" s="1204"/>
      <c r="E61" s="1205"/>
      <c r="F61" s="358">
        <v>6</v>
      </c>
      <c r="G61" s="358">
        <v>6</v>
      </c>
      <c r="H61" s="359">
        <v>7</v>
      </c>
    </row>
    <row r="62" spans="2:8" ht="45.75" customHeight="1" thickBot="1" x14ac:dyDescent="0.25">
      <c r="B62" s="124"/>
      <c r="C62" s="1206" t="s">
        <v>551</v>
      </c>
      <c r="D62" s="1207"/>
      <c r="E62" s="1208"/>
      <c r="F62" s="360">
        <v>1</v>
      </c>
      <c r="G62" s="360">
        <v>1</v>
      </c>
      <c r="H62" s="361">
        <v>1</v>
      </c>
    </row>
    <row r="63" spans="2:8" ht="52.5" customHeight="1" thickBot="1" x14ac:dyDescent="0.25">
      <c r="B63" s="125"/>
      <c r="C63" s="1209" t="s">
        <v>49</v>
      </c>
      <c r="D63" s="1209"/>
      <c r="E63" s="1210"/>
      <c r="F63" s="362">
        <v>2102</v>
      </c>
      <c r="G63" s="362">
        <v>2021</v>
      </c>
      <c r="H63" s="363">
        <v>1897</v>
      </c>
    </row>
    <row r="64" spans="2:8" ht="13" x14ac:dyDescent="0.2"/>
  </sheetData>
  <sheetProtection algorithmName="SHA-512" hashValue="OqS3MIHmdapvt6sLNEw94K/Q++zr0Nc8cWANgEsQoMU4LwW4ucO2boZJ52VLV0MXpQrsMaSWMp1vd1PWsCnPzA==" saltValue="InBkOOIciBs4DkGfD1Kc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22152</v>
      </c>
      <c r="E3" s="144"/>
      <c r="F3" s="145">
        <v>45483</v>
      </c>
      <c r="G3" s="146"/>
      <c r="H3" s="147"/>
    </row>
    <row r="4" spans="1:8" x14ac:dyDescent="0.2">
      <c r="A4" s="148"/>
      <c r="B4" s="149"/>
      <c r="C4" s="150"/>
      <c r="D4" s="151">
        <v>11341</v>
      </c>
      <c r="E4" s="152"/>
      <c r="F4" s="153">
        <v>24241</v>
      </c>
      <c r="G4" s="154"/>
      <c r="H4" s="155"/>
    </row>
    <row r="5" spans="1:8" x14ac:dyDescent="0.2">
      <c r="A5" s="136" t="s">
        <v>520</v>
      </c>
      <c r="B5" s="141"/>
      <c r="C5" s="142"/>
      <c r="D5" s="143">
        <v>19511</v>
      </c>
      <c r="E5" s="144"/>
      <c r="F5" s="145">
        <v>45945</v>
      </c>
      <c r="G5" s="146"/>
      <c r="H5" s="147"/>
    </row>
    <row r="6" spans="1:8" x14ac:dyDescent="0.2">
      <c r="A6" s="148"/>
      <c r="B6" s="149"/>
      <c r="C6" s="150"/>
      <c r="D6" s="151">
        <v>9507</v>
      </c>
      <c r="E6" s="152"/>
      <c r="F6" s="153">
        <v>25180</v>
      </c>
      <c r="G6" s="154"/>
      <c r="H6" s="155"/>
    </row>
    <row r="7" spans="1:8" x14ac:dyDescent="0.2">
      <c r="A7" s="136" t="s">
        <v>521</v>
      </c>
      <c r="B7" s="141"/>
      <c r="C7" s="142"/>
      <c r="D7" s="143">
        <v>33174</v>
      </c>
      <c r="E7" s="144"/>
      <c r="F7" s="145">
        <v>44475</v>
      </c>
      <c r="G7" s="146"/>
      <c r="H7" s="147"/>
    </row>
    <row r="8" spans="1:8" x14ac:dyDescent="0.2">
      <c r="A8" s="148"/>
      <c r="B8" s="149"/>
      <c r="C8" s="150"/>
      <c r="D8" s="151">
        <v>22346</v>
      </c>
      <c r="E8" s="152"/>
      <c r="F8" s="153">
        <v>24780</v>
      </c>
      <c r="G8" s="154"/>
      <c r="H8" s="155"/>
    </row>
    <row r="9" spans="1:8" x14ac:dyDescent="0.2">
      <c r="A9" s="136" t="s">
        <v>522</v>
      </c>
      <c r="B9" s="141"/>
      <c r="C9" s="142"/>
      <c r="D9" s="143">
        <v>52833</v>
      </c>
      <c r="E9" s="144"/>
      <c r="F9" s="145">
        <v>45982</v>
      </c>
      <c r="G9" s="146"/>
      <c r="H9" s="147"/>
    </row>
    <row r="10" spans="1:8" x14ac:dyDescent="0.2">
      <c r="A10" s="148"/>
      <c r="B10" s="149"/>
      <c r="C10" s="150"/>
      <c r="D10" s="151">
        <v>24926</v>
      </c>
      <c r="E10" s="152"/>
      <c r="F10" s="153">
        <v>25583</v>
      </c>
      <c r="G10" s="154"/>
      <c r="H10" s="155"/>
    </row>
    <row r="11" spans="1:8" x14ac:dyDescent="0.2">
      <c r="A11" s="136" t="s">
        <v>523</v>
      </c>
      <c r="B11" s="141"/>
      <c r="C11" s="142"/>
      <c r="D11" s="143">
        <v>56268</v>
      </c>
      <c r="E11" s="144"/>
      <c r="F11" s="145">
        <v>50538</v>
      </c>
      <c r="G11" s="146"/>
      <c r="H11" s="147"/>
    </row>
    <row r="12" spans="1:8" x14ac:dyDescent="0.2">
      <c r="A12" s="148"/>
      <c r="B12" s="149"/>
      <c r="C12" s="156"/>
      <c r="D12" s="151">
        <v>25402</v>
      </c>
      <c r="E12" s="152"/>
      <c r="F12" s="153">
        <v>29053</v>
      </c>
      <c r="G12" s="154"/>
      <c r="H12" s="155"/>
    </row>
    <row r="13" spans="1:8" x14ac:dyDescent="0.2">
      <c r="A13" s="136"/>
      <c r="B13" s="141"/>
      <c r="C13" s="157"/>
      <c r="D13" s="158">
        <v>36788</v>
      </c>
      <c r="E13" s="159"/>
      <c r="F13" s="160">
        <v>46485</v>
      </c>
      <c r="G13" s="161"/>
      <c r="H13" s="147"/>
    </row>
    <row r="14" spans="1:8" x14ac:dyDescent="0.2">
      <c r="A14" s="148"/>
      <c r="B14" s="149"/>
      <c r="C14" s="150"/>
      <c r="D14" s="151">
        <v>18704</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7.44</v>
      </c>
      <c r="C19" s="162">
        <f>ROUND(VALUE(SUBSTITUTE(実質収支比率等に係る経年分析!G$48,"▲","-")),2)</f>
        <v>6.96</v>
      </c>
      <c r="D19" s="162">
        <f>ROUND(VALUE(SUBSTITUTE(実質収支比率等に係る経年分析!H$48,"▲","-")),2)</f>
        <v>8.18</v>
      </c>
      <c r="E19" s="162">
        <f>ROUND(VALUE(SUBSTITUTE(実質収支比率等に係る経年分析!I$48,"▲","-")),2)</f>
        <v>10.57</v>
      </c>
      <c r="F19" s="162">
        <f>ROUND(VALUE(SUBSTITUTE(実質収支比率等に係る経年分析!J$48,"▲","-")),2)</f>
        <v>6.05</v>
      </c>
    </row>
    <row r="20" spans="1:11" x14ac:dyDescent="0.2">
      <c r="A20" s="162" t="s">
        <v>53</v>
      </c>
      <c r="B20" s="162">
        <f>ROUND(VALUE(SUBSTITUTE(実質収支比率等に係る経年分析!F$47,"▲","-")),2)</f>
        <v>9.24</v>
      </c>
      <c r="C20" s="162">
        <f>ROUND(VALUE(SUBSTITUTE(実質収支比率等に係る経年分析!G$47,"▲","-")),2)</f>
        <v>9.65</v>
      </c>
      <c r="D20" s="162">
        <f>ROUND(VALUE(SUBSTITUTE(実質収支比率等に係る経年分析!H$47,"▲","-")),2)</f>
        <v>11.89</v>
      </c>
      <c r="E20" s="162">
        <f>ROUND(VALUE(SUBSTITUTE(実質収支比率等に係る経年分析!I$47,"▲","-")),2)</f>
        <v>10.47</v>
      </c>
      <c r="F20" s="162">
        <f>ROUND(VALUE(SUBSTITUTE(実質収支比率等に係る経年分析!J$47,"▲","-")),2)</f>
        <v>10.48</v>
      </c>
    </row>
    <row r="21" spans="1:11" x14ac:dyDescent="0.2">
      <c r="A21" s="162" t="s">
        <v>54</v>
      </c>
      <c r="B21" s="162">
        <f>IF(ISNUMBER(VALUE(SUBSTITUTE(実質収支比率等に係る経年分析!F$49,"▲","-"))),ROUND(VALUE(SUBSTITUTE(実質収支比率等に係る経年分析!F$49,"▲","-")),2),NA())</f>
        <v>2.58</v>
      </c>
      <c r="C21" s="162">
        <f>IF(ISNUMBER(VALUE(SUBSTITUTE(実質収支比率等に係る経年分析!G$49,"▲","-"))),ROUND(VALUE(SUBSTITUTE(実質収支比率等に係る経年分析!G$49,"▲","-")),2),NA())</f>
        <v>1.17</v>
      </c>
      <c r="D21" s="162">
        <f>IF(ISNUMBER(VALUE(SUBSTITUTE(実質収支比率等に係る経年分析!H$49,"▲","-"))),ROUND(VALUE(SUBSTITUTE(実質収支比率等に係る経年分析!H$49,"▲","-")),2),NA())</f>
        <v>3</v>
      </c>
      <c r="E21" s="162">
        <f>IF(ISNUMBER(VALUE(SUBSTITUTE(実質収支比率等に係る経年分析!I$49,"▲","-"))),ROUND(VALUE(SUBSTITUTE(実質収支比率等に係る経年分析!I$49,"▲","-")),2),NA())</f>
        <v>1.5</v>
      </c>
      <c r="F21" s="162">
        <f>IF(ISNUMBER(VALUE(SUBSTITUTE(実質収支比率等に係る経年分析!J$49,"▲","-"))),ROUND(VALUE(SUBSTITUTE(実質収支比率等に係る経年分析!J$49,"▲","-")),2),NA())</f>
        <v>-3.79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0.06</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2">
      <c r="A30" s="163" t="str">
        <f>IF(連結実質赤字比率に係る赤字・黒字の構成分析!C$40="",NA(),連結実質赤字比率に係る赤字・黒字の構成分析!C$40)</f>
        <v>白岡市農業集落排水事業会計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v>
      </c>
    </row>
    <row r="31" spans="1:11" x14ac:dyDescent="0.2">
      <c r="A31" s="163" t="str">
        <f>IF(連結実質赤字比率に係る赤字・黒字の構成分析!C$39="",NA(),連結実質赤字比率に係る赤字・黒字の構成分析!C$39)</f>
        <v>白岡駅東部中央土地区画整理事業特別会計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0.14000000000000001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4.4000000000000004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2.93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2.15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1.0900000000000001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0.84</v>
      </c>
    </row>
    <row r="33" spans="1:16" x14ac:dyDescent="0.2">
      <c r="A33" s="163" t="str">
        <f>IF(連結実質赤字比率に係る赤字・黒字の構成分析!C$37="",NA(),連結実質赤字比率に係る赤字・黒字の構成分析!C$37)</f>
        <v>白岡市公共下水道事業会計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1.29</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1.99</v>
      </c>
    </row>
    <row r="35" spans="1:16" x14ac:dyDescent="0.2">
      <c r="A35" s="163" t="str">
        <f>IF(連結実質赤字比率に係る赤字・黒字の構成分析!C$35="",NA(),連結実質赤字比率に係る赤字・黒字の構成分析!C$35)</f>
        <v>白岡市水道事業会計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11.41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11.61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10.53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7.31</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6.73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10.48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8.5399999999999991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1148</v>
      </c>
      <c r="E42" s="164"/>
      <c r="F42" s="164"/>
      <c r="G42" s="164">
        <f>'実質公債費比率（分子）の構造'!L$52</f>
        <v>1149</v>
      </c>
      <c r="H42" s="164"/>
      <c r="I42" s="164"/>
      <c r="J42" s="164">
        <f>'実質公債費比率（分子）の構造'!M$52</f>
        <v>1164</v>
      </c>
      <c r="K42" s="164"/>
      <c r="L42" s="164"/>
      <c r="M42" s="164">
        <f>'実質公債費比率（分子）の構造'!N$52</f>
        <v>1156</v>
      </c>
      <c r="N42" s="164"/>
      <c r="O42" s="164"/>
      <c r="P42" s="164">
        <f>'実質公債費比率（分子）の構造'!O$52</f>
        <v>1094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109</v>
      </c>
      <c r="C45" s="164"/>
      <c r="D45" s="164"/>
      <c r="E45" s="164">
        <f>'実質公債費比率（分子）の構造'!L$49</f>
        <v>99</v>
      </c>
      <c r="F45" s="164"/>
      <c r="G45" s="164"/>
      <c r="H45" s="164">
        <f>'実質公債費比率（分子）の構造'!M$49</f>
        <v>89</v>
      </c>
      <c r="I45" s="164"/>
      <c r="J45" s="164"/>
      <c r="K45" s="164">
        <f>'実質公債費比率（分子）の構造'!N$49</f>
        <v>100</v>
      </c>
      <c r="L45" s="164"/>
      <c r="M45" s="164"/>
      <c r="N45" s="164">
        <f>'実質公債費比率（分子）の構造'!O$49</f>
        <v>98</v>
      </c>
      <c r="O45" s="164"/>
      <c r="P45" s="164"/>
    </row>
    <row r="46" spans="1:16" x14ac:dyDescent="0.2">
      <c r="A46" s="164" t="s">
        <v>64</v>
      </c>
      <c r="B46" s="164">
        <f>'実質公債費比率（分子）の構造'!K$48</f>
        <v>253</v>
      </c>
      <c r="C46" s="164"/>
      <c r="D46" s="164"/>
      <c r="E46" s="164">
        <f>'実質公債費比率（分子）の構造'!L$48</f>
        <v>232</v>
      </c>
      <c r="F46" s="164"/>
      <c r="G46" s="164"/>
      <c r="H46" s="164">
        <f>'実質公債費比率（分子）の構造'!M$48</f>
        <v>215</v>
      </c>
      <c r="I46" s="164"/>
      <c r="J46" s="164"/>
      <c r="K46" s="164">
        <f>'実質公債費比率（分子）の構造'!N$48</f>
        <v>172</v>
      </c>
      <c r="L46" s="164"/>
      <c r="M46" s="164"/>
      <c r="N46" s="164">
        <f>'実質公債費比率（分子）の構造'!O$48</f>
        <v>134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1273</v>
      </c>
      <c r="C49" s="164"/>
      <c r="D49" s="164"/>
      <c r="E49" s="164">
        <f>'実質公債費比率（分子）の構造'!L$45</f>
        <v>1245</v>
      </c>
      <c r="F49" s="164"/>
      <c r="G49" s="164"/>
      <c r="H49" s="164">
        <f>'実質公債費比率（分子）の構造'!M$45</f>
        <v>1269</v>
      </c>
      <c r="I49" s="164"/>
      <c r="J49" s="164"/>
      <c r="K49" s="164">
        <f>'実質公債費比率（分子）の構造'!N$45</f>
        <v>1287</v>
      </c>
      <c r="L49" s="164"/>
      <c r="M49" s="164"/>
      <c r="N49" s="164">
        <f>'実質公債費比率（分子）の構造'!O$45</f>
        <v>1303</v>
      </c>
      <c r="O49" s="164"/>
      <c r="P49" s="164"/>
    </row>
    <row r="50" spans="1:16" x14ac:dyDescent="0.2">
      <c r="A50" s="164" t="s">
        <v>67</v>
      </c>
      <c r="B50" s="164" t="e">
        <f>NA()</f>
        <v>#N/A</v>
      </c>
      <c r="C50" s="164">
        <f>IF(ISNUMBER('実質公債費比率（分子）の構造'!K$53),'実質公債費比率（分子）の構造'!K$53,NA())</f>
        <v>487</v>
      </c>
      <c r="D50" s="164" t="e">
        <f>NA()</f>
        <v>#N/A</v>
      </c>
      <c r="E50" s="164" t="e">
        <f>NA()</f>
        <v>#N/A</v>
      </c>
      <c r="F50" s="164">
        <f>IF(ISNUMBER('実質公債費比率（分子）の構造'!L$53),'実質公債費比率（分子）の構造'!L$53,NA())</f>
        <v>427</v>
      </c>
      <c r="G50" s="164" t="e">
        <f>NA()</f>
        <v>#N/A</v>
      </c>
      <c r="H50" s="164" t="e">
        <f>NA()</f>
        <v>#N/A</v>
      </c>
      <c r="I50" s="164">
        <f>IF(ISNUMBER('実質公債費比率（分子）の構造'!M$53),'実質公債費比率（分子）の構造'!M$53,NA())</f>
        <v>409</v>
      </c>
      <c r="J50" s="164" t="e">
        <f>NA()</f>
        <v>#N/A</v>
      </c>
      <c r="K50" s="164" t="e">
        <f>NA()</f>
        <v>#N/A</v>
      </c>
      <c r="L50" s="164">
        <f>IF(ISNUMBER('実質公債費比率（分子）の構造'!N$53),'実質公債費比率（分子）の構造'!N$53,NA())</f>
        <v>403</v>
      </c>
      <c r="M50" s="164" t="e">
        <f>NA()</f>
        <v>#N/A</v>
      </c>
      <c r="N50" s="164" t="e">
        <f>NA()</f>
        <v>#N/A</v>
      </c>
      <c r="O50" s="164">
        <f>IF(ISNUMBER('実質公債費比率（分子）の構造'!O$53),'実質公債費比率（分子）の構造'!O$53,NA())</f>
        <v>441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12876</v>
      </c>
      <c r="E56" s="163"/>
      <c r="F56" s="163"/>
      <c r="G56" s="163">
        <f>'将来負担比率（分子）の構造'!J$52</f>
        <v>12921</v>
      </c>
      <c r="H56" s="163"/>
      <c r="I56" s="163"/>
      <c r="J56" s="163">
        <f>'将来負担比率（分子）の構造'!K$52</f>
        <v>12509</v>
      </c>
      <c r="K56" s="163"/>
      <c r="L56" s="163"/>
      <c r="M56" s="163">
        <f>'将来負担比率（分子）の構造'!L$52</f>
        <v>12187</v>
      </c>
      <c r="N56" s="163"/>
      <c r="O56" s="163"/>
      <c r="P56" s="163">
        <f>'将来負担比率（分子）の構造'!M$52</f>
        <v>11462</v>
      </c>
    </row>
    <row r="57" spans="1:16" x14ac:dyDescent="0.2">
      <c r="A57" s="163" t="s">
        <v>42</v>
      </c>
      <c r="B57" s="163"/>
      <c r="C57" s="163"/>
      <c r="D57" s="163">
        <f>'将来負担比率（分子）の構造'!I$51</f>
        <v>611</v>
      </c>
      <c r="E57" s="163"/>
      <c r="F57" s="163"/>
      <c r="G57" s="163">
        <f>'将来負担比率（分子）の構造'!J$51</f>
        <v>632</v>
      </c>
      <c r="H57" s="163"/>
      <c r="I57" s="163"/>
      <c r="J57" s="163">
        <f>'将来負担比率（分子）の構造'!K$51</f>
        <v>1548</v>
      </c>
      <c r="K57" s="163"/>
      <c r="L57" s="163"/>
      <c r="M57" s="163">
        <f>'将来負担比率（分子）の構造'!L$51</f>
        <v>1805</v>
      </c>
      <c r="N57" s="163"/>
      <c r="O57" s="163"/>
      <c r="P57" s="163">
        <f>'将来負担比率（分子）の構造'!M$51</f>
        <v>1668</v>
      </c>
    </row>
    <row r="58" spans="1:16" x14ac:dyDescent="0.2">
      <c r="A58" s="163" t="s">
        <v>41</v>
      </c>
      <c r="B58" s="163"/>
      <c r="C58" s="163"/>
      <c r="D58" s="163">
        <f>'将来負担比率（分子）の構造'!I$50</f>
        <v>3148</v>
      </c>
      <c r="E58" s="163"/>
      <c r="F58" s="163"/>
      <c r="G58" s="163">
        <f>'将来負担比率（分子）の構造'!J$50</f>
        <v>3980</v>
      </c>
      <c r="H58" s="163"/>
      <c r="I58" s="163"/>
      <c r="J58" s="163">
        <f>'将来負担比率（分子）の構造'!K$50</f>
        <v>3534</v>
      </c>
      <c r="K58" s="163"/>
      <c r="L58" s="163"/>
      <c r="M58" s="163">
        <f>'将来負担比率（分子）の構造'!L$50</f>
        <v>3513</v>
      </c>
      <c r="N58" s="163"/>
      <c r="O58" s="163"/>
      <c r="P58" s="163">
        <f>'将来負担比率（分子）の構造'!M$50</f>
        <v>3493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199</v>
      </c>
      <c r="C62" s="163"/>
      <c r="D62" s="163"/>
      <c r="E62" s="163">
        <f>'将来負担比率（分子）の構造'!J$45</f>
        <v>2012</v>
      </c>
      <c r="F62" s="163"/>
      <c r="G62" s="163"/>
      <c r="H62" s="163">
        <f>'将来負担比率（分子）の構造'!K$45</f>
        <v>211</v>
      </c>
      <c r="I62" s="163"/>
      <c r="J62" s="163"/>
      <c r="K62" s="163">
        <f>'将来負担比率（分子）の構造'!L$45</f>
        <v>393</v>
      </c>
      <c r="L62" s="163"/>
      <c r="M62" s="163"/>
      <c r="N62" s="163">
        <f>'将来負担比率（分子）の構造'!M$45</f>
        <v>334</v>
      </c>
      <c r="O62" s="163"/>
      <c r="P62" s="163"/>
    </row>
    <row r="63" spans="1:16" x14ac:dyDescent="0.2">
      <c r="A63" s="163" t="s">
        <v>34</v>
      </c>
      <c r="B63" s="163">
        <f>'将来負担比率（分子）の構造'!I$44</f>
        <v>576</v>
      </c>
      <c r="C63" s="163"/>
      <c r="D63" s="163"/>
      <c r="E63" s="163">
        <f>'将来負担比率（分子）の構造'!J$44</f>
        <v>483</v>
      </c>
      <c r="F63" s="163"/>
      <c r="G63" s="163"/>
      <c r="H63" s="163">
        <f>'将来負担比率（分子）の構造'!K$44</f>
        <v>403</v>
      </c>
      <c r="I63" s="163"/>
      <c r="J63" s="163"/>
      <c r="K63" s="163">
        <f>'将来負担比率（分子）の構造'!L$44</f>
        <v>353</v>
      </c>
      <c r="L63" s="163"/>
      <c r="M63" s="163"/>
      <c r="N63" s="163">
        <f>'将来負担比率（分子）の構造'!M$44</f>
        <v>255</v>
      </c>
      <c r="O63" s="163"/>
      <c r="P63" s="163"/>
    </row>
    <row r="64" spans="1:16" x14ac:dyDescent="0.2">
      <c r="A64" s="163" t="s">
        <v>33</v>
      </c>
      <c r="B64" s="163">
        <f>'将来負担比率（分子）の構造'!I$43</f>
        <v>3023</v>
      </c>
      <c r="C64" s="163"/>
      <c r="D64" s="163"/>
      <c r="E64" s="163">
        <f>'将来負担比率（分子）の構造'!J$43</f>
        <v>2559</v>
      </c>
      <c r="F64" s="163"/>
      <c r="G64" s="163"/>
      <c r="H64" s="163">
        <f>'将来負担比率（分子）の構造'!K$43</f>
        <v>2044</v>
      </c>
      <c r="I64" s="163"/>
      <c r="J64" s="163"/>
      <c r="K64" s="163">
        <f>'将来負担比率（分子）の構造'!L$43</f>
        <v>1678</v>
      </c>
      <c r="L64" s="163"/>
      <c r="M64" s="163"/>
      <c r="N64" s="163">
        <f>'将来負担比率（分子）の構造'!M$43</f>
        <v>1457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11480</v>
      </c>
      <c r="C66" s="163"/>
      <c r="D66" s="163"/>
      <c r="E66" s="163">
        <f>'将来負担比率（分子）の構造'!J$41</f>
        <v>11320</v>
      </c>
      <c r="F66" s="163"/>
      <c r="G66" s="163"/>
      <c r="H66" s="163">
        <f>'将来負担比率（分子）の構造'!K$41</f>
        <v>11058</v>
      </c>
      <c r="I66" s="163"/>
      <c r="J66" s="163"/>
      <c r="K66" s="163">
        <f>'将来負担比率（分子）の構造'!L$41</f>
        <v>11268</v>
      </c>
      <c r="L66" s="163"/>
      <c r="M66" s="163"/>
      <c r="N66" s="163">
        <f>'将来負担比率（分子）の構造'!M$41</f>
        <v>11065</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1280</v>
      </c>
      <c r="C72" s="167">
        <f>基金残高に係る経年分析!G55</f>
        <v>1158</v>
      </c>
      <c r="D72" s="167">
        <f>基金残高に係る経年分析!H55</f>
        <v>1197</v>
      </c>
    </row>
    <row r="73" spans="1:16" x14ac:dyDescent="0.2">
      <c r="A73" s="166" t="s">
        <v>74</v>
      </c>
      <c r="B73" s="167">
        <f>基金残高に係る経年分析!F56</f>
        <v>48</v>
      </c>
      <c r="C73" s="167">
        <f>基金残高に係る経年分析!G56</f>
        <v>48</v>
      </c>
      <c r="D73" s="167">
        <f>基金残高に係る経年分析!H56</f>
        <v>48</v>
      </c>
    </row>
    <row r="74" spans="1:16" x14ac:dyDescent="0.2">
      <c r="A74" s="166" t="s">
        <v>75</v>
      </c>
      <c r="B74" s="167">
        <f>基金残高に係る経年分析!F57</f>
        <v>774</v>
      </c>
      <c r="C74" s="167">
        <f>基金残高に係る経年分析!G57</f>
        <v>816</v>
      </c>
      <c r="D74" s="167">
        <f>基金残高に係る経年分析!H57</f>
        <v>651</v>
      </c>
    </row>
  </sheetData>
  <sheetProtection algorithmName="SHA-512" hashValue="QeeW+qzVMJw+N5DUUCO/ykQ7QYG/iQqbgGJ8GZ277lNe5MeSL4E88mJj1lbCDuWMU1al31rvoeeCBpAnBhiglg==" saltValue="Nn3rAzs7AlphMVFpXHP3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P34" workbookViewId="0">
      <selection activeCell="DL24" sqref="DL24:DV40"/>
    </sheetView>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7333403</v>
      </c>
      <c r="S5" s="613"/>
      <c r="T5" s="613"/>
      <c r="U5" s="613"/>
      <c r="V5" s="613"/>
      <c r="W5" s="613"/>
      <c r="X5" s="613"/>
      <c r="Y5" s="614"/>
      <c r="Z5" s="615">
        <v>34.6</v>
      </c>
      <c r="AA5" s="615"/>
      <c r="AB5" s="615"/>
      <c r="AC5" s="615"/>
      <c r="AD5" s="616">
        <v>7155399</v>
      </c>
      <c r="AE5" s="616"/>
      <c r="AF5" s="616"/>
      <c r="AG5" s="616"/>
      <c r="AH5" s="616"/>
      <c r="AI5" s="616"/>
      <c r="AJ5" s="616"/>
      <c r="AK5" s="616"/>
      <c r="AL5" s="617">
        <v>61.6</v>
      </c>
      <c r="AM5" s="618"/>
      <c r="AN5" s="618"/>
      <c r="AO5" s="619"/>
      <c r="AP5" s="609" t="s">
        <v>216</v>
      </c>
      <c r="AQ5" s="610"/>
      <c r="AR5" s="610"/>
      <c r="AS5" s="610"/>
      <c r="AT5" s="610"/>
      <c r="AU5" s="610"/>
      <c r="AV5" s="610"/>
      <c r="AW5" s="610"/>
      <c r="AX5" s="610"/>
      <c r="AY5" s="610"/>
      <c r="AZ5" s="610"/>
      <c r="BA5" s="610"/>
      <c r="BB5" s="610"/>
      <c r="BC5" s="610"/>
      <c r="BD5" s="610"/>
      <c r="BE5" s="610"/>
      <c r="BF5" s="611"/>
      <c r="BG5" s="623">
        <v>7155399</v>
      </c>
      <c r="BH5" s="624"/>
      <c r="BI5" s="624"/>
      <c r="BJ5" s="624"/>
      <c r="BK5" s="624"/>
      <c r="BL5" s="624"/>
      <c r="BM5" s="624"/>
      <c r="BN5" s="625"/>
      <c r="BO5" s="626">
        <v>97.6</v>
      </c>
      <c r="BP5" s="626"/>
      <c r="BQ5" s="626"/>
      <c r="BR5" s="626"/>
      <c r="BS5" s="627">
        <v>31421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149361</v>
      </c>
      <c r="S6" s="624"/>
      <c r="T6" s="624"/>
      <c r="U6" s="624"/>
      <c r="V6" s="624"/>
      <c r="W6" s="624"/>
      <c r="X6" s="624"/>
      <c r="Y6" s="625"/>
      <c r="Z6" s="626">
        <v>0.7</v>
      </c>
      <c r="AA6" s="626"/>
      <c r="AB6" s="626"/>
      <c r="AC6" s="626"/>
      <c r="AD6" s="627">
        <v>149361</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7155399</v>
      </c>
      <c r="BH6" s="624"/>
      <c r="BI6" s="624"/>
      <c r="BJ6" s="624"/>
      <c r="BK6" s="624"/>
      <c r="BL6" s="624"/>
      <c r="BM6" s="624"/>
      <c r="BN6" s="625"/>
      <c r="BO6" s="626">
        <v>97.6</v>
      </c>
      <c r="BP6" s="626"/>
      <c r="BQ6" s="626"/>
      <c r="BR6" s="626"/>
      <c r="BS6" s="627">
        <v>31421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150593</v>
      </c>
      <c r="CS6" s="624"/>
      <c r="CT6" s="624"/>
      <c r="CU6" s="624"/>
      <c r="CV6" s="624"/>
      <c r="CW6" s="624"/>
      <c r="CX6" s="624"/>
      <c r="CY6" s="625"/>
      <c r="CZ6" s="617">
        <v>0.8</v>
      </c>
      <c r="DA6" s="618"/>
      <c r="DB6" s="618"/>
      <c r="DC6" s="634"/>
      <c r="DD6" s="632">
        <v>165</v>
      </c>
      <c r="DE6" s="624"/>
      <c r="DF6" s="624"/>
      <c r="DG6" s="624"/>
      <c r="DH6" s="624"/>
      <c r="DI6" s="624"/>
      <c r="DJ6" s="624"/>
      <c r="DK6" s="624"/>
      <c r="DL6" s="624"/>
      <c r="DM6" s="624"/>
      <c r="DN6" s="624"/>
      <c r="DO6" s="624"/>
      <c r="DP6" s="625"/>
      <c r="DQ6" s="632">
        <v>150593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3732</v>
      </c>
      <c r="S7" s="624"/>
      <c r="T7" s="624"/>
      <c r="U7" s="624"/>
      <c r="V7" s="624"/>
      <c r="W7" s="624"/>
      <c r="X7" s="624"/>
      <c r="Y7" s="625"/>
      <c r="Z7" s="626">
        <v>0</v>
      </c>
      <c r="AA7" s="626"/>
      <c r="AB7" s="626"/>
      <c r="AC7" s="626"/>
      <c r="AD7" s="627">
        <v>3732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3580611</v>
      </c>
      <c r="BH7" s="624"/>
      <c r="BI7" s="624"/>
      <c r="BJ7" s="624"/>
      <c r="BK7" s="624"/>
      <c r="BL7" s="624"/>
      <c r="BM7" s="624"/>
      <c r="BN7" s="625"/>
      <c r="BO7" s="626">
        <v>48.8</v>
      </c>
      <c r="BP7" s="626"/>
      <c r="BQ7" s="626"/>
      <c r="BR7" s="626"/>
      <c r="BS7" s="627">
        <v>31421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2412475</v>
      </c>
      <c r="CS7" s="624"/>
      <c r="CT7" s="624"/>
      <c r="CU7" s="624"/>
      <c r="CV7" s="624"/>
      <c r="CW7" s="624"/>
      <c r="CX7" s="624"/>
      <c r="CY7" s="625"/>
      <c r="CZ7" s="626">
        <v>12</v>
      </c>
      <c r="DA7" s="626"/>
      <c r="DB7" s="626"/>
      <c r="DC7" s="626"/>
      <c r="DD7" s="632">
        <v>85234</v>
      </c>
      <c r="DE7" s="624"/>
      <c r="DF7" s="624"/>
      <c r="DG7" s="624"/>
      <c r="DH7" s="624"/>
      <c r="DI7" s="624"/>
      <c r="DJ7" s="624"/>
      <c r="DK7" s="624"/>
      <c r="DL7" s="624"/>
      <c r="DM7" s="624"/>
      <c r="DN7" s="624"/>
      <c r="DO7" s="624"/>
      <c r="DP7" s="625"/>
      <c r="DQ7" s="632">
        <v>2083061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71128</v>
      </c>
      <c r="S8" s="624"/>
      <c r="T8" s="624"/>
      <c r="U8" s="624"/>
      <c r="V8" s="624"/>
      <c r="W8" s="624"/>
      <c r="X8" s="624"/>
      <c r="Y8" s="625"/>
      <c r="Z8" s="626">
        <v>0.3</v>
      </c>
      <c r="AA8" s="626"/>
      <c r="AB8" s="626"/>
      <c r="AC8" s="626"/>
      <c r="AD8" s="627">
        <v>71128</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87238</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8578922</v>
      </c>
      <c r="CS8" s="624"/>
      <c r="CT8" s="624"/>
      <c r="CU8" s="624"/>
      <c r="CV8" s="624"/>
      <c r="CW8" s="624"/>
      <c r="CX8" s="624"/>
      <c r="CY8" s="625"/>
      <c r="CZ8" s="626">
        <v>42.8</v>
      </c>
      <c r="DA8" s="626"/>
      <c r="DB8" s="626"/>
      <c r="DC8" s="626"/>
      <c r="DD8" s="632">
        <v>122378</v>
      </c>
      <c r="DE8" s="624"/>
      <c r="DF8" s="624"/>
      <c r="DG8" s="624"/>
      <c r="DH8" s="624"/>
      <c r="DI8" s="624"/>
      <c r="DJ8" s="624"/>
      <c r="DK8" s="624"/>
      <c r="DL8" s="624"/>
      <c r="DM8" s="624"/>
      <c r="DN8" s="624"/>
      <c r="DO8" s="624"/>
      <c r="DP8" s="625"/>
      <c r="DQ8" s="632">
        <v>4625937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102174</v>
      </c>
      <c r="S9" s="624"/>
      <c r="T9" s="624"/>
      <c r="U9" s="624"/>
      <c r="V9" s="624"/>
      <c r="W9" s="624"/>
      <c r="X9" s="624"/>
      <c r="Y9" s="625"/>
      <c r="Z9" s="626">
        <v>0.5</v>
      </c>
      <c r="AA9" s="626"/>
      <c r="AB9" s="626"/>
      <c r="AC9" s="626"/>
      <c r="AD9" s="627">
        <v>102174</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3099615</v>
      </c>
      <c r="BH9" s="624"/>
      <c r="BI9" s="624"/>
      <c r="BJ9" s="624"/>
      <c r="BK9" s="624"/>
      <c r="BL9" s="624"/>
      <c r="BM9" s="624"/>
      <c r="BN9" s="625"/>
      <c r="BO9" s="626">
        <v>42.3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1343839</v>
      </c>
      <c r="CS9" s="624"/>
      <c r="CT9" s="624"/>
      <c r="CU9" s="624"/>
      <c r="CV9" s="624"/>
      <c r="CW9" s="624"/>
      <c r="CX9" s="624"/>
      <c r="CY9" s="625"/>
      <c r="CZ9" s="626">
        <v>6.7</v>
      </c>
      <c r="DA9" s="626"/>
      <c r="DB9" s="626"/>
      <c r="DC9" s="626"/>
      <c r="DD9" s="632" t="s">
        <v>122</v>
      </c>
      <c r="DE9" s="624"/>
      <c r="DF9" s="624"/>
      <c r="DG9" s="624"/>
      <c r="DH9" s="624"/>
      <c r="DI9" s="624"/>
      <c r="DJ9" s="624"/>
      <c r="DK9" s="624"/>
      <c r="DL9" s="624"/>
      <c r="DM9" s="624"/>
      <c r="DN9" s="624"/>
      <c r="DO9" s="624"/>
      <c r="DP9" s="625"/>
      <c r="DQ9" s="632">
        <v>1242457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125868</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39267</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37766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1192832</v>
      </c>
      <c r="S11" s="624"/>
      <c r="T11" s="624"/>
      <c r="U11" s="624"/>
      <c r="V11" s="624"/>
      <c r="W11" s="624"/>
      <c r="X11" s="624"/>
      <c r="Y11" s="625"/>
      <c r="Z11" s="628">
        <v>5.6</v>
      </c>
      <c r="AA11" s="629"/>
      <c r="AB11" s="629"/>
      <c r="AC11" s="635"/>
      <c r="AD11" s="632">
        <v>1192832</v>
      </c>
      <c r="AE11" s="624"/>
      <c r="AF11" s="624"/>
      <c r="AG11" s="624"/>
      <c r="AH11" s="624"/>
      <c r="AI11" s="624"/>
      <c r="AJ11" s="624"/>
      <c r="AK11" s="625"/>
      <c r="AL11" s="628">
        <v>10.3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267890</v>
      </c>
      <c r="BH11" s="624"/>
      <c r="BI11" s="624"/>
      <c r="BJ11" s="624"/>
      <c r="BK11" s="624"/>
      <c r="BL11" s="624"/>
      <c r="BM11" s="624"/>
      <c r="BN11" s="625"/>
      <c r="BO11" s="626">
        <v>3.7</v>
      </c>
      <c r="BP11" s="626"/>
      <c r="BQ11" s="626"/>
      <c r="BR11" s="626"/>
      <c r="BS11" s="627">
        <v>31421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195093</v>
      </c>
      <c r="CS11" s="624"/>
      <c r="CT11" s="624"/>
      <c r="CU11" s="624"/>
      <c r="CV11" s="624"/>
      <c r="CW11" s="624"/>
      <c r="CX11" s="624"/>
      <c r="CY11" s="625"/>
      <c r="CZ11" s="626">
        <v>1</v>
      </c>
      <c r="DA11" s="626"/>
      <c r="DB11" s="626"/>
      <c r="DC11" s="626"/>
      <c r="DD11" s="632">
        <v>22872</v>
      </c>
      <c r="DE11" s="624"/>
      <c r="DF11" s="624"/>
      <c r="DG11" s="624"/>
      <c r="DH11" s="624"/>
      <c r="DI11" s="624"/>
      <c r="DJ11" s="624"/>
      <c r="DK11" s="624"/>
      <c r="DL11" s="624"/>
      <c r="DM11" s="624"/>
      <c r="DN11" s="624"/>
      <c r="DO11" s="624"/>
      <c r="DP11" s="625"/>
      <c r="DQ11" s="632">
        <v>131591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3186604</v>
      </c>
      <c r="BH12" s="624"/>
      <c r="BI12" s="624"/>
      <c r="BJ12" s="624"/>
      <c r="BK12" s="624"/>
      <c r="BL12" s="624"/>
      <c r="BM12" s="624"/>
      <c r="BN12" s="625"/>
      <c r="BO12" s="626">
        <v>43.5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103713</v>
      </c>
      <c r="CS12" s="624"/>
      <c r="CT12" s="624"/>
      <c r="CU12" s="624"/>
      <c r="CV12" s="624"/>
      <c r="CW12" s="624"/>
      <c r="CX12" s="624"/>
      <c r="CY12" s="625"/>
      <c r="CZ12" s="626">
        <v>0.5</v>
      </c>
      <c r="DA12" s="626"/>
      <c r="DB12" s="626"/>
      <c r="DC12" s="626"/>
      <c r="DD12" s="632" t="s">
        <v>122</v>
      </c>
      <c r="DE12" s="624"/>
      <c r="DF12" s="624"/>
      <c r="DG12" s="624"/>
      <c r="DH12" s="624"/>
      <c r="DI12" s="624"/>
      <c r="DJ12" s="624"/>
      <c r="DK12" s="624"/>
      <c r="DL12" s="624"/>
      <c r="DM12" s="624"/>
      <c r="DN12" s="624"/>
      <c r="DO12" s="624"/>
      <c r="DP12" s="625"/>
      <c r="DQ12" s="632">
        <v>98531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3183600</v>
      </c>
      <c r="BH13" s="624"/>
      <c r="BI13" s="624"/>
      <c r="BJ13" s="624"/>
      <c r="BK13" s="624"/>
      <c r="BL13" s="624"/>
      <c r="BM13" s="624"/>
      <c r="BN13" s="625"/>
      <c r="BO13" s="626">
        <v>43.4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3574633</v>
      </c>
      <c r="CS13" s="624"/>
      <c r="CT13" s="624"/>
      <c r="CU13" s="624"/>
      <c r="CV13" s="624"/>
      <c r="CW13" s="624"/>
      <c r="CX13" s="624"/>
      <c r="CY13" s="625"/>
      <c r="CZ13" s="626">
        <v>17.8</v>
      </c>
      <c r="DA13" s="626"/>
      <c r="DB13" s="626"/>
      <c r="DC13" s="626"/>
      <c r="DD13" s="632">
        <v>2548837</v>
      </c>
      <c r="DE13" s="624"/>
      <c r="DF13" s="624"/>
      <c r="DG13" s="624"/>
      <c r="DH13" s="624"/>
      <c r="DI13" s="624"/>
      <c r="DJ13" s="624"/>
      <c r="DK13" s="624"/>
      <c r="DL13" s="624"/>
      <c r="DM13" s="624"/>
      <c r="DN13" s="624"/>
      <c r="DO13" s="624"/>
      <c r="DP13" s="625"/>
      <c r="DQ13" s="632">
        <v>1351912</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127085</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788749</v>
      </c>
      <c r="CS14" s="624"/>
      <c r="CT14" s="624"/>
      <c r="CU14" s="624"/>
      <c r="CV14" s="624"/>
      <c r="CW14" s="624"/>
      <c r="CX14" s="624"/>
      <c r="CY14" s="625"/>
      <c r="CZ14" s="626">
        <v>3.9</v>
      </c>
      <c r="DA14" s="626"/>
      <c r="DB14" s="626"/>
      <c r="DC14" s="626"/>
      <c r="DD14" s="632">
        <v>350</v>
      </c>
      <c r="DE14" s="624"/>
      <c r="DF14" s="624"/>
      <c r="DG14" s="624"/>
      <c r="DH14" s="624"/>
      <c r="DI14" s="624"/>
      <c r="DJ14" s="624"/>
      <c r="DK14" s="624"/>
      <c r="DL14" s="624"/>
      <c r="DM14" s="624"/>
      <c r="DN14" s="624"/>
      <c r="DO14" s="624"/>
      <c r="DP14" s="625"/>
      <c r="DQ14" s="632">
        <v>780079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32478</v>
      </c>
      <c r="S15" s="624"/>
      <c r="T15" s="624"/>
      <c r="U15" s="624"/>
      <c r="V15" s="624"/>
      <c r="W15" s="624"/>
      <c r="X15" s="624"/>
      <c r="Y15" s="625"/>
      <c r="Z15" s="626">
        <v>0.2</v>
      </c>
      <c r="AA15" s="626"/>
      <c r="AB15" s="626"/>
      <c r="AC15" s="626"/>
      <c r="AD15" s="627">
        <v>32478</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261099</v>
      </c>
      <c r="BH15" s="624"/>
      <c r="BI15" s="624"/>
      <c r="BJ15" s="624"/>
      <c r="BK15" s="624"/>
      <c r="BL15" s="624"/>
      <c r="BM15" s="624"/>
      <c r="BN15" s="625"/>
      <c r="BO15" s="626">
        <v>3.6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1571870</v>
      </c>
      <c r="CS15" s="624"/>
      <c r="CT15" s="624"/>
      <c r="CU15" s="624"/>
      <c r="CV15" s="624"/>
      <c r="CW15" s="624"/>
      <c r="CX15" s="624"/>
      <c r="CY15" s="625"/>
      <c r="CZ15" s="626">
        <v>7.8</v>
      </c>
      <c r="DA15" s="626"/>
      <c r="DB15" s="626"/>
      <c r="DC15" s="626"/>
      <c r="DD15" s="632">
        <v>168825</v>
      </c>
      <c r="DE15" s="624"/>
      <c r="DF15" s="624"/>
      <c r="DG15" s="624"/>
      <c r="DH15" s="624"/>
      <c r="DI15" s="624"/>
      <c r="DJ15" s="624"/>
      <c r="DK15" s="624"/>
      <c r="DL15" s="624"/>
      <c r="DM15" s="624"/>
      <c r="DN15" s="624"/>
      <c r="DO15" s="624"/>
      <c r="DP15" s="625"/>
      <c r="DQ15" s="632">
        <v>1364676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77422</v>
      </c>
      <c r="S16" s="624"/>
      <c r="T16" s="624"/>
      <c r="U16" s="624"/>
      <c r="V16" s="624"/>
      <c r="W16" s="624"/>
      <c r="X16" s="624"/>
      <c r="Y16" s="625"/>
      <c r="Z16" s="626">
        <v>0.4</v>
      </c>
      <c r="AA16" s="626"/>
      <c r="AB16" s="626"/>
      <c r="AC16" s="626"/>
      <c r="AD16" s="627">
        <v>77422</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318476</v>
      </c>
      <c r="S17" s="624"/>
      <c r="T17" s="624"/>
      <c r="U17" s="624"/>
      <c r="V17" s="624"/>
      <c r="W17" s="624"/>
      <c r="X17" s="624"/>
      <c r="Y17" s="625"/>
      <c r="Z17" s="626">
        <v>1.5</v>
      </c>
      <c r="AA17" s="626"/>
      <c r="AB17" s="626"/>
      <c r="AC17" s="626"/>
      <c r="AD17" s="627">
        <v>318476</v>
      </c>
      <c r="AE17" s="627"/>
      <c r="AF17" s="627"/>
      <c r="AG17" s="627"/>
      <c r="AH17" s="627"/>
      <c r="AI17" s="627"/>
      <c r="AJ17" s="627"/>
      <c r="AK17" s="627"/>
      <c r="AL17" s="628">
        <v>2.7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1302721</v>
      </c>
      <c r="CS17" s="624"/>
      <c r="CT17" s="624"/>
      <c r="CU17" s="624"/>
      <c r="CV17" s="624"/>
      <c r="CW17" s="624"/>
      <c r="CX17" s="624"/>
      <c r="CY17" s="625"/>
      <c r="CZ17" s="626">
        <v>6.5</v>
      </c>
      <c r="DA17" s="626"/>
      <c r="DB17" s="626"/>
      <c r="DC17" s="626"/>
      <c r="DD17" s="632" t="s">
        <v>122</v>
      </c>
      <c r="DE17" s="624"/>
      <c r="DF17" s="624"/>
      <c r="DG17" s="624"/>
      <c r="DH17" s="624"/>
      <c r="DI17" s="624"/>
      <c r="DJ17" s="624"/>
      <c r="DK17" s="624"/>
      <c r="DL17" s="624"/>
      <c r="DM17" s="624"/>
      <c r="DN17" s="624"/>
      <c r="DO17" s="624"/>
      <c r="DP17" s="625"/>
      <c r="DQ17" s="632">
        <v>1302721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63144</v>
      </c>
      <c r="S18" s="624"/>
      <c r="T18" s="624"/>
      <c r="U18" s="624"/>
      <c r="V18" s="624"/>
      <c r="W18" s="624"/>
      <c r="X18" s="624"/>
      <c r="Y18" s="625"/>
      <c r="Z18" s="626">
        <v>0.3</v>
      </c>
      <c r="AA18" s="626"/>
      <c r="AB18" s="626"/>
      <c r="AC18" s="626"/>
      <c r="AD18" s="627">
        <v>63144</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254251</v>
      </c>
      <c r="S19" s="624"/>
      <c r="T19" s="624"/>
      <c r="U19" s="624"/>
      <c r="V19" s="624"/>
      <c r="W19" s="624"/>
      <c r="X19" s="624"/>
      <c r="Y19" s="625"/>
      <c r="Z19" s="626">
        <v>1.2</v>
      </c>
      <c r="AA19" s="626"/>
      <c r="AB19" s="626"/>
      <c r="AC19" s="626"/>
      <c r="AD19" s="627">
        <v>254251</v>
      </c>
      <c r="AE19" s="627"/>
      <c r="AF19" s="627"/>
      <c r="AG19" s="627"/>
      <c r="AH19" s="627"/>
      <c r="AI19" s="627"/>
      <c r="AJ19" s="627"/>
      <c r="AK19" s="627"/>
      <c r="AL19" s="628">
        <v>2.2000000000000002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178004</v>
      </c>
      <c r="BH19" s="624"/>
      <c r="BI19" s="624"/>
      <c r="BJ19" s="624"/>
      <c r="BK19" s="624"/>
      <c r="BL19" s="624"/>
      <c r="BM19" s="624"/>
      <c r="BN19" s="625"/>
      <c r="BO19" s="626">
        <v>2.4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1081</v>
      </c>
      <c r="S20" s="624"/>
      <c r="T20" s="624"/>
      <c r="U20" s="624"/>
      <c r="V20" s="624"/>
      <c r="W20" s="624"/>
      <c r="X20" s="624"/>
      <c r="Y20" s="625"/>
      <c r="Z20" s="626">
        <v>0</v>
      </c>
      <c r="AA20" s="626"/>
      <c r="AB20" s="626"/>
      <c r="AC20" s="626"/>
      <c r="AD20" s="627">
        <v>1081</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178004</v>
      </c>
      <c r="BH20" s="624"/>
      <c r="BI20" s="624"/>
      <c r="BJ20" s="624"/>
      <c r="BK20" s="624"/>
      <c r="BL20" s="624"/>
      <c r="BM20" s="624"/>
      <c r="BN20" s="625"/>
      <c r="BO20" s="626">
        <v>2.4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20061875</v>
      </c>
      <c r="CS20" s="624"/>
      <c r="CT20" s="624"/>
      <c r="CU20" s="624"/>
      <c r="CV20" s="624"/>
      <c r="CW20" s="624"/>
      <c r="CX20" s="624"/>
      <c r="CY20" s="625"/>
      <c r="CZ20" s="626">
        <v>100</v>
      </c>
      <c r="DA20" s="626"/>
      <c r="DB20" s="626"/>
      <c r="DC20" s="626"/>
      <c r="DD20" s="632">
        <v>2948661</v>
      </c>
      <c r="DE20" s="624"/>
      <c r="DF20" s="624"/>
      <c r="DG20" s="624"/>
      <c r="DH20" s="624"/>
      <c r="DI20" s="624"/>
      <c r="DJ20" s="624"/>
      <c r="DK20" s="624"/>
      <c r="DL20" s="624"/>
      <c r="DM20" s="624"/>
      <c r="DN20" s="624"/>
      <c r="DO20" s="624"/>
      <c r="DP20" s="625"/>
      <c r="DQ20" s="632">
        <v>13169324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2617118</v>
      </c>
      <c r="S21" s="624"/>
      <c r="T21" s="624"/>
      <c r="U21" s="624"/>
      <c r="V21" s="624"/>
      <c r="W21" s="624"/>
      <c r="X21" s="624"/>
      <c r="Y21" s="625"/>
      <c r="Z21" s="626">
        <v>12.3</v>
      </c>
      <c r="AA21" s="626"/>
      <c r="AB21" s="626"/>
      <c r="AC21" s="626"/>
      <c r="AD21" s="627">
        <v>2459598</v>
      </c>
      <c r="AE21" s="627"/>
      <c r="AF21" s="627"/>
      <c r="AG21" s="627"/>
      <c r="AH21" s="627"/>
      <c r="AI21" s="627"/>
      <c r="AJ21" s="627"/>
      <c r="AK21" s="627"/>
      <c r="AL21" s="628">
        <v>21.2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2459598</v>
      </c>
      <c r="S22" s="624"/>
      <c r="T22" s="624"/>
      <c r="U22" s="624"/>
      <c r="V22" s="624"/>
      <c r="W22" s="624"/>
      <c r="X22" s="624"/>
      <c r="Y22" s="625"/>
      <c r="Z22" s="626">
        <v>11.6</v>
      </c>
      <c r="AA22" s="626"/>
      <c r="AB22" s="626"/>
      <c r="AC22" s="626"/>
      <c r="AD22" s="627">
        <v>2459598</v>
      </c>
      <c r="AE22" s="627"/>
      <c r="AF22" s="627"/>
      <c r="AG22" s="627"/>
      <c r="AH22" s="627"/>
      <c r="AI22" s="627"/>
      <c r="AJ22" s="627"/>
      <c r="AK22" s="627"/>
      <c r="AL22" s="628">
        <v>21.2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157520</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178004</v>
      </c>
      <c r="BH23" s="624"/>
      <c r="BI23" s="624"/>
      <c r="BJ23" s="624"/>
      <c r="BK23" s="624"/>
      <c r="BL23" s="624"/>
      <c r="BM23" s="624"/>
      <c r="BN23" s="625"/>
      <c r="BO23" s="626">
        <v>2.4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9515487</v>
      </c>
      <c r="CS24" s="613"/>
      <c r="CT24" s="613"/>
      <c r="CU24" s="613"/>
      <c r="CV24" s="613"/>
      <c r="CW24" s="613"/>
      <c r="CX24" s="613"/>
      <c r="CY24" s="614"/>
      <c r="CZ24" s="617">
        <v>47.4</v>
      </c>
      <c r="DA24" s="618"/>
      <c r="DB24" s="618"/>
      <c r="DC24" s="634"/>
      <c r="DD24" s="655">
        <v>6031074</v>
      </c>
      <c r="DE24" s="613"/>
      <c r="DF24" s="613"/>
      <c r="DG24" s="613"/>
      <c r="DH24" s="613"/>
      <c r="DI24" s="613"/>
      <c r="DJ24" s="613"/>
      <c r="DK24" s="614"/>
      <c r="DL24" s="655">
        <v>5329269</v>
      </c>
      <c r="DM24" s="613"/>
      <c r="DN24" s="613"/>
      <c r="DO24" s="613"/>
      <c r="DP24" s="613"/>
      <c r="DQ24" s="613"/>
      <c r="DR24" s="613"/>
      <c r="DS24" s="613"/>
      <c r="DT24" s="613"/>
      <c r="DU24" s="613"/>
      <c r="DV24" s="614"/>
      <c r="DW24" s="617">
        <v>45.6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11898124</v>
      </c>
      <c r="S25" s="624"/>
      <c r="T25" s="624"/>
      <c r="U25" s="624"/>
      <c r="V25" s="624"/>
      <c r="W25" s="624"/>
      <c r="X25" s="624"/>
      <c r="Y25" s="625"/>
      <c r="Z25" s="626">
        <v>56.1</v>
      </c>
      <c r="AA25" s="626"/>
      <c r="AB25" s="626"/>
      <c r="AC25" s="626"/>
      <c r="AD25" s="627">
        <v>11562600</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2855384</v>
      </c>
      <c r="CS25" s="656"/>
      <c r="CT25" s="656"/>
      <c r="CU25" s="656"/>
      <c r="CV25" s="656"/>
      <c r="CW25" s="656"/>
      <c r="CX25" s="656"/>
      <c r="CY25" s="657"/>
      <c r="CZ25" s="628">
        <v>14.2</v>
      </c>
      <c r="DA25" s="653"/>
      <c r="DB25" s="653"/>
      <c r="DC25" s="658"/>
      <c r="DD25" s="632">
        <v>2574250</v>
      </c>
      <c r="DE25" s="656"/>
      <c r="DF25" s="656"/>
      <c r="DG25" s="656"/>
      <c r="DH25" s="656"/>
      <c r="DI25" s="656"/>
      <c r="DJ25" s="656"/>
      <c r="DK25" s="657"/>
      <c r="DL25" s="632">
        <v>2560120</v>
      </c>
      <c r="DM25" s="656"/>
      <c r="DN25" s="656"/>
      <c r="DO25" s="656"/>
      <c r="DP25" s="656"/>
      <c r="DQ25" s="656"/>
      <c r="DR25" s="656"/>
      <c r="DS25" s="656"/>
      <c r="DT25" s="656"/>
      <c r="DU25" s="656"/>
      <c r="DV25" s="657"/>
      <c r="DW25" s="628">
        <v>21.9</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5240</v>
      </c>
      <c r="S26" s="624"/>
      <c r="T26" s="624"/>
      <c r="U26" s="624"/>
      <c r="V26" s="624"/>
      <c r="W26" s="624"/>
      <c r="X26" s="624"/>
      <c r="Y26" s="625"/>
      <c r="Z26" s="626">
        <v>0</v>
      </c>
      <c r="AA26" s="626"/>
      <c r="AB26" s="626"/>
      <c r="AC26" s="626"/>
      <c r="AD26" s="627">
        <v>5240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1851505</v>
      </c>
      <c r="CS26" s="624"/>
      <c r="CT26" s="624"/>
      <c r="CU26" s="624"/>
      <c r="CV26" s="624"/>
      <c r="CW26" s="624"/>
      <c r="CX26" s="624"/>
      <c r="CY26" s="625"/>
      <c r="CZ26" s="628">
        <v>9.1999999999999993</v>
      </c>
      <c r="DA26" s="653"/>
      <c r="DB26" s="653"/>
      <c r="DC26" s="658"/>
      <c r="DD26" s="632">
        <v>1644973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34648</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7333403</v>
      </c>
      <c r="BH27" s="624"/>
      <c r="BI27" s="624"/>
      <c r="BJ27" s="624"/>
      <c r="BK27" s="624"/>
      <c r="BL27" s="624"/>
      <c r="BM27" s="624"/>
      <c r="BN27" s="625"/>
      <c r="BO27" s="626">
        <v>100</v>
      </c>
      <c r="BP27" s="626"/>
      <c r="BQ27" s="626"/>
      <c r="BR27" s="626"/>
      <c r="BS27" s="627">
        <v>31421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5357382</v>
      </c>
      <c r="CS27" s="656"/>
      <c r="CT27" s="656"/>
      <c r="CU27" s="656"/>
      <c r="CV27" s="656"/>
      <c r="CW27" s="656"/>
      <c r="CX27" s="656"/>
      <c r="CY27" s="657"/>
      <c r="CZ27" s="628">
        <v>26.7</v>
      </c>
      <c r="DA27" s="653"/>
      <c r="DB27" s="653"/>
      <c r="DC27" s="658"/>
      <c r="DD27" s="632">
        <v>2154103</v>
      </c>
      <c r="DE27" s="656"/>
      <c r="DF27" s="656"/>
      <c r="DG27" s="656"/>
      <c r="DH27" s="656"/>
      <c r="DI27" s="656"/>
      <c r="DJ27" s="656"/>
      <c r="DK27" s="657"/>
      <c r="DL27" s="632">
        <v>1466428</v>
      </c>
      <c r="DM27" s="656"/>
      <c r="DN27" s="656"/>
      <c r="DO27" s="656"/>
      <c r="DP27" s="656"/>
      <c r="DQ27" s="656"/>
      <c r="DR27" s="656"/>
      <c r="DS27" s="656"/>
      <c r="DT27" s="656"/>
      <c r="DU27" s="656"/>
      <c r="DV27" s="657"/>
      <c r="DW27" s="628">
        <v>12.6</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203921</v>
      </c>
      <c r="S28" s="624"/>
      <c r="T28" s="624"/>
      <c r="U28" s="624"/>
      <c r="V28" s="624"/>
      <c r="W28" s="624"/>
      <c r="X28" s="624"/>
      <c r="Y28" s="625"/>
      <c r="Z28" s="626">
        <v>1</v>
      </c>
      <c r="AA28" s="626"/>
      <c r="AB28" s="626"/>
      <c r="AC28" s="626"/>
      <c r="AD28" s="627">
        <v>36180</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1302721</v>
      </c>
      <c r="CS28" s="624"/>
      <c r="CT28" s="624"/>
      <c r="CU28" s="624"/>
      <c r="CV28" s="624"/>
      <c r="CW28" s="624"/>
      <c r="CX28" s="624"/>
      <c r="CY28" s="625"/>
      <c r="CZ28" s="628">
        <v>6.5</v>
      </c>
      <c r="DA28" s="653"/>
      <c r="DB28" s="653"/>
      <c r="DC28" s="658"/>
      <c r="DD28" s="632">
        <v>1302721</v>
      </c>
      <c r="DE28" s="624"/>
      <c r="DF28" s="624"/>
      <c r="DG28" s="624"/>
      <c r="DH28" s="624"/>
      <c r="DI28" s="624"/>
      <c r="DJ28" s="624"/>
      <c r="DK28" s="625"/>
      <c r="DL28" s="632">
        <v>1302721</v>
      </c>
      <c r="DM28" s="624"/>
      <c r="DN28" s="624"/>
      <c r="DO28" s="624"/>
      <c r="DP28" s="624"/>
      <c r="DQ28" s="624"/>
      <c r="DR28" s="624"/>
      <c r="DS28" s="624"/>
      <c r="DT28" s="624"/>
      <c r="DU28" s="624"/>
      <c r="DV28" s="625"/>
      <c r="DW28" s="628">
        <v>11.2</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22385</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1302721</v>
      </c>
      <c r="CS29" s="656"/>
      <c r="CT29" s="656"/>
      <c r="CU29" s="656"/>
      <c r="CV29" s="656"/>
      <c r="CW29" s="656"/>
      <c r="CX29" s="656"/>
      <c r="CY29" s="657"/>
      <c r="CZ29" s="628">
        <v>6.5</v>
      </c>
      <c r="DA29" s="653"/>
      <c r="DB29" s="653"/>
      <c r="DC29" s="658"/>
      <c r="DD29" s="632">
        <v>1302721</v>
      </c>
      <c r="DE29" s="656"/>
      <c r="DF29" s="656"/>
      <c r="DG29" s="656"/>
      <c r="DH29" s="656"/>
      <c r="DI29" s="656"/>
      <c r="DJ29" s="656"/>
      <c r="DK29" s="657"/>
      <c r="DL29" s="632">
        <v>1302721</v>
      </c>
      <c r="DM29" s="656"/>
      <c r="DN29" s="656"/>
      <c r="DO29" s="656"/>
      <c r="DP29" s="656"/>
      <c r="DQ29" s="656"/>
      <c r="DR29" s="656"/>
      <c r="DS29" s="656"/>
      <c r="DT29" s="656"/>
      <c r="DU29" s="656"/>
      <c r="DV29" s="657"/>
      <c r="DW29" s="628">
        <v>11.2</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4318331</v>
      </c>
      <c r="S30" s="624"/>
      <c r="T30" s="624"/>
      <c r="U30" s="624"/>
      <c r="V30" s="624"/>
      <c r="W30" s="624"/>
      <c r="X30" s="624"/>
      <c r="Y30" s="625"/>
      <c r="Z30" s="626">
        <v>20.399999999999999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1272622</v>
      </c>
      <c r="CS30" s="624"/>
      <c r="CT30" s="624"/>
      <c r="CU30" s="624"/>
      <c r="CV30" s="624"/>
      <c r="CW30" s="624"/>
      <c r="CX30" s="624"/>
      <c r="CY30" s="625"/>
      <c r="CZ30" s="628">
        <v>6.3</v>
      </c>
      <c r="DA30" s="653"/>
      <c r="DB30" s="653"/>
      <c r="DC30" s="658"/>
      <c r="DD30" s="632">
        <v>1272622</v>
      </c>
      <c r="DE30" s="624"/>
      <c r="DF30" s="624"/>
      <c r="DG30" s="624"/>
      <c r="DH30" s="624"/>
      <c r="DI30" s="624"/>
      <c r="DJ30" s="624"/>
      <c r="DK30" s="625"/>
      <c r="DL30" s="632">
        <v>1272622</v>
      </c>
      <c r="DM30" s="624"/>
      <c r="DN30" s="624"/>
      <c r="DO30" s="624"/>
      <c r="DP30" s="624"/>
      <c r="DQ30" s="624"/>
      <c r="DR30" s="624"/>
      <c r="DS30" s="624"/>
      <c r="DT30" s="624"/>
      <c r="DU30" s="624"/>
      <c r="DV30" s="625"/>
      <c r="DW30" s="628">
        <v>10.9</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98.6</v>
      </c>
      <c r="BN31" s="667"/>
      <c r="BO31" s="667"/>
      <c r="BP31" s="667"/>
      <c r="BQ31" s="668"/>
      <c r="BR31" s="670">
        <v>99.5</v>
      </c>
      <c r="BS31" s="667"/>
      <c r="BT31" s="667"/>
      <c r="BU31" s="667"/>
      <c r="BV31" s="667"/>
      <c r="BW31" s="667"/>
      <c r="BX31" s="618">
        <v>98.7</v>
      </c>
      <c r="BY31" s="667"/>
      <c r="BZ31" s="667"/>
      <c r="CA31" s="667"/>
      <c r="CB31" s="668"/>
      <c r="CD31" s="663"/>
      <c r="CE31" s="664"/>
      <c r="CF31" s="620" t="s">
        <v>300</v>
      </c>
      <c r="CG31" s="621"/>
      <c r="CH31" s="621"/>
      <c r="CI31" s="621"/>
      <c r="CJ31" s="621"/>
      <c r="CK31" s="621"/>
      <c r="CL31" s="621"/>
      <c r="CM31" s="621"/>
      <c r="CN31" s="621"/>
      <c r="CO31" s="621"/>
      <c r="CP31" s="621"/>
      <c r="CQ31" s="622"/>
      <c r="CR31" s="623">
        <v>30099</v>
      </c>
      <c r="CS31" s="656"/>
      <c r="CT31" s="656"/>
      <c r="CU31" s="656"/>
      <c r="CV31" s="656"/>
      <c r="CW31" s="656"/>
      <c r="CX31" s="656"/>
      <c r="CY31" s="657"/>
      <c r="CZ31" s="628">
        <v>0.2</v>
      </c>
      <c r="DA31" s="653"/>
      <c r="DB31" s="653"/>
      <c r="DC31" s="658"/>
      <c r="DD31" s="632">
        <v>30099</v>
      </c>
      <c r="DE31" s="656"/>
      <c r="DF31" s="656"/>
      <c r="DG31" s="656"/>
      <c r="DH31" s="656"/>
      <c r="DI31" s="656"/>
      <c r="DJ31" s="656"/>
      <c r="DK31" s="657"/>
      <c r="DL31" s="632">
        <v>30099</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1281408</v>
      </c>
      <c r="S32" s="624"/>
      <c r="T32" s="624"/>
      <c r="U32" s="624"/>
      <c r="V32" s="624"/>
      <c r="W32" s="624"/>
      <c r="X32" s="624"/>
      <c r="Y32" s="625"/>
      <c r="Z32" s="626">
        <v>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56"/>
      <c r="BI32" s="656"/>
      <c r="BJ32" s="656"/>
      <c r="BK32" s="656"/>
      <c r="BL32" s="656"/>
      <c r="BM32" s="629">
        <v>98.3</v>
      </c>
      <c r="BN32" s="656"/>
      <c r="BO32" s="656"/>
      <c r="BP32" s="656"/>
      <c r="BQ32" s="669"/>
      <c r="BR32" s="680">
        <v>99.4</v>
      </c>
      <c r="BS32" s="656"/>
      <c r="BT32" s="656"/>
      <c r="BU32" s="656"/>
      <c r="BV32" s="656"/>
      <c r="BW32" s="656"/>
      <c r="BX32" s="629">
        <v>98.4</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28652</v>
      </c>
      <c r="S33" s="624"/>
      <c r="T33" s="624"/>
      <c r="U33" s="624"/>
      <c r="V33" s="624"/>
      <c r="W33" s="624"/>
      <c r="X33" s="624"/>
      <c r="Y33" s="625"/>
      <c r="Z33" s="626">
        <v>0.1</v>
      </c>
      <c r="AA33" s="626"/>
      <c r="AB33" s="626"/>
      <c r="AC33" s="626"/>
      <c r="AD33" s="627">
        <v>6110</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99.5</v>
      </c>
      <c r="BH33" s="682"/>
      <c r="BI33" s="682"/>
      <c r="BJ33" s="682"/>
      <c r="BK33" s="682"/>
      <c r="BL33" s="682"/>
      <c r="BM33" s="683">
        <v>98.8</v>
      </c>
      <c r="BN33" s="682"/>
      <c r="BO33" s="682"/>
      <c r="BP33" s="682"/>
      <c r="BQ33" s="684"/>
      <c r="BR33" s="681">
        <v>99.6</v>
      </c>
      <c r="BS33" s="682"/>
      <c r="BT33" s="682"/>
      <c r="BU33" s="682"/>
      <c r="BV33" s="682"/>
      <c r="BW33" s="682"/>
      <c r="BX33" s="683">
        <v>98.8</v>
      </c>
      <c r="BY33" s="682"/>
      <c r="BZ33" s="682"/>
      <c r="CA33" s="682"/>
      <c r="CB33" s="684"/>
      <c r="CD33" s="620" t="s">
        <v>307</v>
      </c>
      <c r="CE33" s="621"/>
      <c r="CF33" s="621"/>
      <c r="CG33" s="621"/>
      <c r="CH33" s="621"/>
      <c r="CI33" s="621"/>
      <c r="CJ33" s="621"/>
      <c r="CK33" s="621"/>
      <c r="CL33" s="621"/>
      <c r="CM33" s="621"/>
      <c r="CN33" s="621"/>
      <c r="CO33" s="621"/>
      <c r="CP33" s="621"/>
      <c r="CQ33" s="622"/>
      <c r="CR33" s="623">
        <v>7597727</v>
      </c>
      <c r="CS33" s="656"/>
      <c r="CT33" s="656"/>
      <c r="CU33" s="656"/>
      <c r="CV33" s="656"/>
      <c r="CW33" s="656"/>
      <c r="CX33" s="656"/>
      <c r="CY33" s="657"/>
      <c r="CZ33" s="628">
        <v>37.9</v>
      </c>
      <c r="DA33" s="653"/>
      <c r="DB33" s="653"/>
      <c r="DC33" s="658"/>
      <c r="DD33" s="632">
        <v>6687778</v>
      </c>
      <c r="DE33" s="656"/>
      <c r="DF33" s="656"/>
      <c r="DG33" s="656"/>
      <c r="DH33" s="656"/>
      <c r="DI33" s="656"/>
      <c r="DJ33" s="656"/>
      <c r="DK33" s="657"/>
      <c r="DL33" s="632">
        <v>5306990</v>
      </c>
      <c r="DM33" s="656"/>
      <c r="DN33" s="656"/>
      <c r="DO33" s="656"/>
      <c r="DP33" s="656"/>
      <c r="DQ33" s="656"/>
      <c r="DR33" s="656"/>
      <c r="DS33" s="656"/>
      <c r="DT33" s="656"/>
      <c r="DU33" s="656"/>
      <c r="DV33" s="657"/>
      <c r="DW33" s="628">
        <v>45.4</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79230</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3040770</v>
      </c>
      <c r="CS34" s="624"/>
      <c r="CT34" s="624"/>
      <c r="CU34" s="624"/>
      <c r="CV34" s="624"/>
      <c r="CW34" s="624"/>
      <c r="CX34" s="624"/>
      <c r="CY34" s="625"/>
      <c r="CZ34" s="628">
        <v>15.2</v>
      </c>
      <c r="DA34" s="653"/>
      <c r="DB34" s="653"/>
      <c r="DC34" s="658"/>
      <c r="DD34" s="632">
        <v>2548863</v>
      </c>
      <c r="DE34" s="624"/>
      <c r="DF34" s="624"/>
      <c r="DG34" s="624"/>
      <c r="DH34" s="624"/>
      <c r="DI34" s="624"/>
      <c r="DJ34" s="624"/>
      <c r="DK34" s="625"/>
      <c r="DL34" s="632">
        <v>2010414</v>
      </c>
      <c r="DM34" s="624"/>
      <c r="DN34" s="624"/>
      <c r="DO34" s="624"/>
      <c r="DP34" s="624"/>
      <c r="DQ34" s="624"/>
      <c r="DR34" s="624"/>
      <c r="DS34" s="624"/>
      <c r="DT34" s="624"/>
      <c r="DU34" s="624"/>
      <c r="DV34" s="625"/>
      <c r="DW34" s="628">
        <v>17.2</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272456</v>
      </c>
      <c r="S35" s="624"/>
      <c r="T35" s="624"/>
      <c r="U35" s="624"/>
      <c r="V35" s="624"/>
      <c r="W35" s="624"/>
      <c r="X35" s="624"/>
      <c r="Y35" s="625"/>
      <c r="Z35" s="626">
        <v>1.3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91384</v>
      </c>
      <c r="CS35" s="656"/>
      <c r="CT35" s="656"/>
      <c r="CU35" s="656"/>
      <c r="CV35" s="656"/>
      <c r="CW35" s="656"/>
      <c r="CX35" s="656"/>
      <c r="CY35" s="657"/>
      <c r="CZ35" s="628">
        <v>0.5</v>
      </c>
      <c r="DA35" s="653"/>
      <c r="DB35" s="653"/>
      <c r="DC35" s="658"/>
      <c r="DD35" s="632">
        <v>42103</v>
      </c>
      <c r="DE35" s="656"/>
      <c r="DF35" s="656"/>
      <c r="DG35" s="656"/>
      <c r="DH35" s="656"/>
      <c r="DI35" s="656"/>
      <c r="DJ35" s="656"/>
      <c r="DK35" s="657"/>
      <c r="DL35" s="632">
        <v>21997</v>
      </c>
      <c r="DM35" s="656"/>
      <c r="DN35" s="656"/>
      <c r="DO35" s="656"/>
      <c r="DP35" s="656"/>
      <c r="DQ35" s="656"/>
      <c r="DR35" s="656"/>
      <c r="DS35" s="656"/>
      <c r="DT35" s="656"/>
      <c r="DU35" s="656"/>
      <c r="DV35" s="657"/>
      <c r="DW35" s="628">
        <v>0.2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1659639</v>
      </c>
      <c r="S36" s="624"/>
      <c r="T36" s="624"/>
      <c r="U36" s="624"/>
      <c r="V36" s="624"/>
      <c r="W36" s="624"/>
      <c r="X36" s="624"/>
      <c r="Y36" s="625"/>
      <c r="Z36" s="626">
        <v>7.8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2322815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158975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2249574</v>
      </c>
      <c r="CS36" s="624"/>
      <c r="CT36" s="624"/>
      <c r="CU36" s="624"/>
      <c r="CV36" s="624"/>
      <c r="CW36" s="624"/>
      <c r="CX36" s="624"/>
      <c r="CY36" s="625"/>
      <c r="CZ36" s="628">
        <v>11.2</v>
      </c>
      <c r="DA36" s="653"/>
      <c r="DB36" s="653"/>
      <c r="DC36" s="658"/>
      <c r="DD36" s="632">
        <v>2179267</v>
      </c>
      <c r="DE36" s="624"/>
      <c r="DF36" s="624"/>
      <c r="DG36" s="624"/>
      <c r="DH36" s="624"/>
      <c r="DI36" s="624"/>
      <c r="DJ36" s="624"/>
      <c r="DK36" s="625"/>
      <c r="DL36" s="632">
        <v>1712758</v>
      </c>
      <c r="DM36" s="624"/>
      <c r="DN36" s="624"/>
      <c r="DO36" s="624"/>
      <c r="DP36" s="624"/>
      <c r="DQ36" s="624"/>
      <c r="DR36" s="624"/>
      <c r="DS36" s="624"/>
      <c r="DT36" s="624"/>
      <c r="DU36" s="624"/>
      <c r="DV36" s="625"/>
      <c r="DW36" s="628">
        <v>14.7</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327584</v>
      </c>
      <c r="S37" s="624"/>
      <c r="T37" s="624"/>
      <c r="U37" s="624"/>
      <c r="V37" s="624"/>
      <c r="W37" s="624"/>
      <c r="X37" s="624"/>
      <c r="Y37" s="625"/>
      <c r="Z37" s="626">
        <v>1.5</v>
      </c>
      <c r="AA37" s="626"/>
      <c r="AB37" s="626"/>
      <c r="AC37" s="626"/>
      <c r="AD37" s="627">
        <v>5097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279872</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141897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1358458</v>
      </c>
      <c r="CS37" s="656"/>
      <c r="CT37" s="656"/>
      <c r="CU37" s="656"/>
      <c r="CV37" s="656"/>
      <c r="CW37" s="656"/>
      <c r="CX37" s="656"/>
      <c r="CY37" s="657"/>
      <c r="CZ37" s="628">
        <v>6.8</v>
      </c>
      <c r="DA37" s="653"/>
      <c r="DB37" s="653"/>
      <c r="DC37" s="658"/>
      <c r="DD37" s="632">
        <v>1358418</v>
      </c>
      <c r="DE37" s="656"/>
      <c r="DF37" s="656"/>
      <c r="DG37" s="656"/>
      <c r="DH37" s="656"/>
      <c r="DI37" s="656"/>
      <c r="DJ37" s="656"/>
      <c r="DK37" s="657"/>
      <c r="DL37" s="632">
        <v>1174093</v>
      </c>
      <c r="DM37" s="656"/>
      <c r="DN37" s="656"/>
      <c r="DO37" s="656"/>
      <c r="DP37" s="656"/>
      <c r="DQ37" s="656"/>
      <c r="DR37" s="656"/>
      <c r="DS37" s="656"/>
      <c r="DT37" s="656"/>
      <c r="DU37" s="656"/>
      <c r="DV37" s="657"/>
      <c r="DW37" s="628">
        <v>10.1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1069210</v>
      </c>
      <c r="S38" s="624"/>
      <c r="T38" s="624"/>
      <c r="U38" s="624"/>
      <c r="V38" s="624"/>
      <c r="W38" s="624"/>
      <c r="X38" s="624"/>
      <c r="Y38" s="625"/>
      <c r="Z38" s="626">
        <v>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25683</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5717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2027674</v>
      </c>
      <c r="CS38" s="624"/>
      <c r="CT38" s="624"/>
      <c r="CU38" s="624"/>
      <c r="CV38" s="624"/>
      <c r="CW38" s="624"/>
      <c r="CX38" s="624"/>
      <c r="CY38" s="625"/>
      <c r="CZ38" s="628">
        <v>10.1</v>
      </c>
      <c r="DA38" s="653"/>
      <c r="DB38" s="653"/>
      <c r="DC38" s="658"/>
      <c r="DD38" s="632">
        <v>1745967</v>
      </c>
      <c r="DE38" s="624"/>
      <c r="DF38" s="624"/>
      <c r="DG38" s="624"/>
      <c r="DH38" s="624"/>
      <c r="DI38" s="624"/>
      <c r="DJ38" s="624"/>
      <c r="DK38" s="625"/>
      <c r="DL38" s="632">
        <v>1503615</v>
      </c>
      <c r="DM38" s="624"/>
      <c r="DN38" s="624"/>
      <c r="DO38" s="624"/>
      <c r="DP38" s="624"/>
      <c r="DQ38" s="624"/>
      <c r="DR38" s="624"/>
      <c r="DS38" s="624"/>
      <c r="DT38" s="624"/>
      <c r="DU38" s="624"/>
      <c r="DV38" s="625"/>
      <c r="DW38" s="628">
        <v>12.9</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15269</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8342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75068</v>
      </c>
      <c r="CS39" s="656"/>
      <c r="CT39" s="656"/>
      <c r="CU39" s="656"/>
      <c r="CV39" s="656"/>
      <c r="CW39" s="656"/>
      <c r="CX39" s="656"/>
      <c r="CY39" s="657"/>
      <c r="CZ39" s="628">
        <v>0.4</v>
      </c>
      <c r="DA39" s="653"/>
      <c r="DB39" s="653"/>
      <c r="DC39" s="658"/>
      <c r="DD39" s="632">
        <v>62564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63710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109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113257</v>
      </c>
      <c r="CS40" s="624"/>
      <c r="CT40" s="624"/>
      <c r="CU40" s="624"/>
      <c r="CV40" s="624"/>
      <c r="CW40" s="624"/>
      <c r="CX40" s="624"/>
      <c r="CY40" s="625"/>
      <c r="CZ40" s="628">
        <v>0.6</v>
      </c>
      <c r="DA40" s="653"/>
      <c r="DB40" s="653"/>
      <c r="DC40" s="658"/>
      <c r="DD40" s="632">
        <v>109014</v>
      </c>
      <c r="DE40" s="624"/>
      <c r="DF40" s="624"/>
      <c r="DG40" s="624"/>
      <c r="DH40" s="624"/>
      <c r="DI40" s="624"/>
      <c r="DJ40" s="624"/>
      <c r="DK40" s="625"/>
      <c r="DL40" s="632">
        <v>58206</v>
      </c>
      <c r="DM40" s="624"/>
      <c r="DN40" s="624"/>
      <c r="DO40" s="624"/>
      <c r="DP40" s="624"/>
      <c r="DQ40" s="624"/>
      <c r="DR40" s="624"/>
      <c r="DS40" s="624"/>
      <c r="DT40" s="624"/>
      <c r="DU40" s="624"/>
      <c r="DV40" s="625"/>
      <c r="DW40" s="628">
        <v>0.5</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21200828</v>
      </c>
      <c r="S41" s="696"/>
      <c r="T41" s="696"/>
      <c r="U41" s="696"/>
      <c r="V41" s="696"/>
      <c r="W41" s="696"/>
      <c r="X41" s="696"/>
      <c r="Y41" s="700"/>
      <c r="Z41" s="701">
        <v>100</v>
      </c>
      <c r="AA41" s="701"/>
      <c r="AB41" s="701"/>
      <c r="AC41" s="701"/>
      <c r="AD41" s="702">
        <v>11615227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283337</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1718654</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370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2948661</v>
      </c>
      <c r="CS42" s="656"/>
      <c r="CT42" s="656"/>
      <c r="CU42" s="656"/>
      <c r="CV42" s="656"/>
      <c r="CW42" s="656"/>
      <c r="CX42" s="656"/>
      <c r="CY42" s="657"/>
      <c r="CZ42" s="628">
        <v>14.7</v>
      </c>
      <c r="DA42" s="653"/>
      <c r="DB42" s="653"/>
      <c r="DC42" s="658"/>
      <c r="DD42" s="632">
        <v>450472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121479</v>
      </c>
      <c r="CS43" s="656"/>
      <c r="CT43" s="656"/>
      <c r="CU43" s="656"/>
      <c r="CV43" s="656"/>
      <c r="CW43" s="656"/>
      <c r="CX43" s="656"/>
      <c r="CY43" s="657"/>
      <c r="CZ43" s="628">
        <v>0.6</v>
      </c>
      <c r="DA43" s="653"/>
      <c r="DB43" s="653"/>
      <c r="DC43" s="658"/>
      <c r="DD43" s="632">
        <v>121479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2948661</v>
      </c>
      <c r="CS44" s="624"/>
      <c r="CT44" s="624"/>
      <c r="CU44" s="624"/>
      <c r="CV44" s="624"/>
      <c r="CW44" s="624"/>
      <c r="CX44" s="624"/>
      <c r="CY44" s="625"/>
      <c r="CZ44" s="628">
        <v>14.7</v>
      </c>
      <c r="DA44" s="629"/>
      <c r="DB44" s="629"/>
      <c r="DC44" s="635"/>
      <c r="DD44" s="632">
        <v>450472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1617496</v>
      </c>
      <c r="CS45" s="656"/>
      <c r="CT45" s="656"/>
      <c r="CU45" s="656"/>
      <c r="CV45" s="656"/>
      <c r="CW45" s="656"/>
      <c r="CX45" s="656"/>
      <c r="CY45" s="657"/>
      <c r="CZ45" s="628">
        <v>8.1</v>
      </c>
      <c r="DA45" s="653"/>
      <c r="DB45" s="653"/>
      <c r="DC45" s="658"/>
      <c r="DD45" s="632">
        <v>64008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1331165</v>
      </c>
      <c r="CS46" s="624"/>
      <c r="CT46" s="624"/>
      <c r="CU46" s="624"/>
      <c r="CV46" s="624"/>
      <c r="CW46" s="624"/>
      <c r="CX46" s="624"/>
      <c r="CY46" s="625"/>
      <c r="CZ46" s="628">
        <v>6.6</v>
      </c>
      <c r="DA46" s="629"/>
      <c r="DB46" s="629"/>
      <c r="DC46" s="635"/>
      <c r="DD46" s="632">
        <v>386464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20061875</v>
      </c>
      <c r="CS49" s="682"/>
      <c r="CT49" s="682"/>
      <c r="CU49" s="682"/>
      <c r="CV49" s="682"/>
      <c r="CW49" s="682"/>
      <c r="CX49" s="682"/>
      <c r="CY49" s="711"/>
      <c r="CZ49" s="703">
        <v>100</v>
      </c>
      <c r="DA49" s="712"/>
      <c r="DB49" s="712"/>
      <c r="DC49" s="713"/>
      <c r="DD49" s="714">
        <v>13169324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AunysM3mgdKRq5h2GGxiBbm6rBMn9UV+vRrCrBm98QDPDu6+9c8fGH+Z1PIsrNIxNga8+4773bPpj8sPEVkFw==" saltValue="7TlbEPA9fBhxEEozzCjJ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Q52"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c r="R7" s="753"/>
      <c r="S7" s="753"/>
      <c r="T7" s="753"/>
      <c r="U7" s="753"/>
      <c r="V7" s="753"/>
      <c r="W7" s="753"/>
      <c r="X7" s="753"/>
      <c r="Y7" s="753"/>
      <c r="Z7" s="753"/>
      <c r="AA7" s="753"/>
      <c r="AB7" s="753"/>
      <c r="AC7" s="753"/>
      <c r="AD7" s="753"/>
      <c r="AE7" s="754"/>
      <c r="AF7" s="755">
        <v>976</v>
      </c>
      <c r="AG7" s="756"/>
      <c r="AH7" s="756"/>
      <c r="AI7" s="756"/>
      <c r="AJ7" s="757"/>
      <c r="AK7" s="758"/>
      <c r="AL7" s="759"/>
      <c r="AM7" s="759"/>
      <c r="AN7" s="759"/>
      <c r="AO7" s="759"/>
      <c r="AP7" s="759"/>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v>17</v>
      </c>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993</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c r="R28" s="823"/>
      <c r="S28" s="823"/>
      <c r="T28" s="823"/>
      <c r="U28" s="823"/>
      <c r="V28" s="823"/>
      <c r="W28" s="823"/>
      <c r="X28" s="823"/>
      <c r="Y28" s="823"/>
      <c r="Z28" s="823"/>
      <c r="AA28" s="823"/>
      <c r="AB28" s="823"/>
      <c r="AC28" s="823"/>
      <c r="AD28" s="823"/>
      <c r="AE28" s="824"/>
      <c r="AF28" s="825">
        <v>96</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c r="R29" s="784"/>
      <c r="S29" s="784"/>
      <c r="T29" s="784"/>
      <c r="U29" s="784"/>
      <c r="V29" s="784"/>
      <c r="W29" s="784"/>
      <c r="X29" s="784"/>
      <c r="Y29" s="784"/>
      <c r="Z29" s="784"/>
      <c r="AA29" s="784"/>
      <c r="AB29" s="784"/>
      <c r="AC29" s="784"/>
      <c r="AD29" s="784"/>
      <c r="AE29" s="785"/>
      <c r="AF29" s="786">
        <v>228</v>
      </c>
      <c r="AG29" s="787"/>
      <c r="AH29" s="787"/>
      <c r="AI29" s="787"/>
      <c r="AJ29" s="788"/>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c r="R30" s="784"/>
      <c r="S30" s="784"/>
      <c r="T30" s="784"/>
      <c r="U30" s="784"/>
      <c r="V30" s="784"/>
      <c r="W30" s="784"/>
      <c r="X30" s="784"/>
      <c r="Y30" s="784"/>
      <c r="Z30" s="784"/>
      <c r="AA30" s="784"/>
      <c r="AB30" s="784"/>
      <c r="AC30" s="784"/>
      <c r="AD30" s="784"/>
      <c r="AE30" s="785"/>
      <c r="AF30" s="786">
        <v>2</v>
      </c>
      <c r="AG30" s="787"/>
      <c r="AH30" s="787"/>
      <c r="AI30" s="787"/>
      <c r="AJ30" s="788"/>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v>836</v>
      </c>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v>147</v>
      </c>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v>13</v>
      </c>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1322</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1269489</v>
      </c>
      <c r="AB110" s="900"/>
      <c r="AC110" s="900"/>
      <c r="AD110" s="900"/>
      <c r="AE110" s="901"/>
      <c r="AF110" s="902">
        <v>1286945</v>
      </c>
      <c r="AG110" s="900"/>
      <c r="AH110" s="900"/>
      <c r="AI110" s="900"/>
      <c r="AJ110" s="901"/>
      <c r="AK110" s="902">
        <v>1302721</v>
      </c>
      <c r="AL110" s="900"/>
      <c r="AM110" s="900"/>
      <c r="AN110" s="900"/>
      <c r="AO110" s="901"/>
      <c r="AP110" s="903">
        <v>12.5</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11058460</v>
      </c>
      <c r="BR110" s="931"/>
      <c r="BS110" s="931"/>
      <c r="BT110" s="931"/>
      <c r="BU110" s="931"/>
      <c r="BV110" s="931">
        <v>11267922</v>
      </c>
      <c r="BW110" s="931"/>
      <c r="BX110" s="931"/>
      <c r="BY110" s="931"/>
      <c r="BZ110" s="931"/>
      <c r="CA110" s="931">
        <v>11064511</v>
      </c>
      <c r="CB110" s="931"/>
      <c r="CC110" s="931"/>
      <c r="CD110" s="931"/>
      <c r="CE110" s="931"/>
      <c r="CF110" s="944">
        <v>106.4</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2044209</v>
      </c>
      <c r="BR112" s="926"/>
      <c r="BS112" s="926"/>
      <c r="BT112" s="926"/>
      <c r="BU112" s="926"/>
      <c r="BV112" s="926">
        <v>1677651</v>
      </c>
      <c r="BW112" s="926"/>
      <c r="BX112" s="926"/>
      <c r="BY112" s="926"/>
      <c r="BZ112" s="926"/>
      <c r="CA112" s="926">
        <v>1457106</v>
      </c>
      <c r="CB112" s="926"/>
      <c r="CC112" s="926"/>
      <c r="CD112" s="926"/>
      <c r="CE112" s="926"/>
      <c r="CF112" s="920">
        <v>14</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214762</v>
      </c>
      <c r="AB113" s="938"/>
      <c r="AC113" s="938"/>
      <c r="AD113" s="938"/>
      <c r="AE113" s="939"/>
      <c r="AF113" s="940">
        <v>171616</v>
      </c>
      <c r="AG113" s="938"/>
      <c r="AH113" s="938"/>
      <c r="AI113" s="938"/>
      <c r="AJ113" s="939"/>
      <c r="AK113" s="940">
        <v>134167</v>
      </c>
      <c r="AL113" s="938"/>
      <c r="AM113" s="938"/>
      <c r="AN113" s="938"/>
      <c r="AO113" s="939"/>
      <c r="AP113" s="941">
        <v>1.3</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403337</v>
      </c>
      <c r="BR113" s="926"/>
      <c r="BS113" s="926"/>
      <c r="BT113" s="926"/>
      <c r="BU113" s="926"/>
      <c r="BV113" s="926">
        <v>352863</v>
      </c>
      <c r="BW113" s="926"/>
      <c r="BX113" s="926"/>
      <c r="BY113" s="926"/>
      <c r="BZ113" s="926"/>
      <c r="CA113" s="926">
        <v>255200</v>
      </c>
      <c r="CB113" s="926"/>
      <c r="CC113" s="926"/>
      <c r="CD113" s="926"/>
      <c r="CE113" s="926"/>
      <c r="CF113" s="920">
        <v>2.5</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89212</v>
      </c>
      <c r="AB114" s="959"/>
      <c r="AC114" s="959"/>
      <c r="AD114" s="959"/>
      <c r="AE114" s="960"/>
      <c r="AF114" s="961">
        <v>99951</v>
      </c>
      <c r="AG114" s="959"/>
      <c r="AH114" s="959"/>
      <c r="AI114" s="959"/>
      <c r="AJ114" s="960"/>
      <c r="AK114" s="961">
        <v>97957</v>
      </c>
      <c r="AL114" s="959"/>
      <c r="AM114" s="959"/>
      <c r="AN114" s="959"/>
      <c r="AO114" s="960"/>
      <c r="AP114" s="962">
        <v>0.9</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211132</v>
      </c>
      <c r="BR114" s="926"/>
      <c r="BS114" s="926"/>
      <c r="BT114" s="926"/>
      <c r="BU114" s="926"/>
      <c r="BV114" s="926">
        <v>392554</v>
      </c>
      <c r="BW114" s="926"/>
      <c r="BX114" s="926"/>
      <c r="BY114" s="926"/>
      <c r="BZ114" s="926"/>
      <c r="CA114" s="926">
        <v>333781</v>
      </c>
      <c r="CB114" s="926"/>
      <c r="CC114" s="926"/>
      <c r="CD114" s="926"/>
      <c r="CE114" s="926"/>
      <c r="CF114" s="920">
        <v>3.2</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131</v>
      </c>
      <c r="AB115" s="938"/>
      <c r="AC115" s="938"/>
      <c r="AD115" s="938"/>
      <c r="AE115" s="939"/>
      <c r="AF115" s="940">
        <v>117</v>
      </c>
      <c r="AG115" s="938"/>
      <c r="AH115" s="938"/>
      <c r="AI115" s="938"/>
      <c r="AJ115" s="939"/>
      <c r="AK115" s="940">
        <v>135</v>
      </c>
      <c r="AL115" s="938"/>
      <c r="AM115" s="938"/>
      <c r="AN115" s="938"/>
      <c r="AO115" s="939"/>
      <c r="AP115" s="941">
        <v>0</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1573594</v>
      </c>
      <c r="AB117" s="979"/>
      <c r="AC117" s="979"/>
      <c r="AD117" s="979"/>
      <c r="AE117" s="980"/>
      <c r="AF117" s="981">
        <v>1558629</v>
      </c>
      <c r="AG117" s="979"/>
      <c r="AH117" s="979"/>
      <c r="AI117" s="979"/>
      <c r="AJ117" s="980"/>
      <c r="AK117" s="981">
        <v>1534980</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13717138</v>
      </c>
      <c r="BR119" s="1000"/>
      <c r="BS119" s="1000"/>
      <c r="BT119" s="1000"/>
      <c r="BU119" s="1000"/>
      <c r="BV119" s="1000">
        <v>13690990</v>
      </c>
      <c r="BW119" s="1000"/>
      <c r="BX119" s="1000"/>
      <c r="BY119" s="1000"/>
      <c r="BZ119" s="1000"/>
      <c r="CA119" s="1000">
        <v>13110598</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3534022</v>
      </c>
      <c r="BR120" s="931"/>
      <c r="BS120" s="931"/>
      <c r="BT120" s="931"/>
      <c r="BU120" s="931"/>
      <c r="BV120" s="931">
        <v>3512698</v>
      </c>
      <c r="BW120" s="931"/>
      <c r="BX120" s="931"/>
      <c r="BY120" s="931"/>
      <c r="BZ120" s="931"/>
      <c r="CA120" s="931">
        <v>3492772</v>
      </c>
      <c r="CB120" s="931"/>
      <c r="CC120" s="931"/>
      <c r="CD120" s="931"/>
      <c r="CE120" s="931"/>
      <c r="CF120" s="944">
        <v>33.6</v>
      </c>
      <c r="CG120" s="945"/>
      <c r="CH120" s="945"/>
      <c r="CI120" s="945"/>
      <c r="CJ120" s="945"/>
      <c r="CK120" s="1006" t="s">
        <v>446</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1765202</v>
      </c>
      <c r="DH120" s="931"/>
      <c r="DI120" s="931"/>
      <c r="DJ120" s="931"/>
      <c r="DK120" s="931"/>
      <c r="DL120" s="931">
        <v>1513471</v>
      </c>
      <c r="DM120" s="931"/>
      <c r="DN120" s="931"/>
      <c r="DO120" s="931"/>
      <c r="DP120" s="931"/>
      <c r="DQ120" s="931">
        <v>1246388</v>
      </c>
      <c r="DR120" s="931"/>
      <c r="DS120" s="931"/>
      <c r="DT120" s="931"/>
      <c r="DU120" s="931"/>
      <c r="DV120" s="932">
        <v>12</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1547579</v>
      </c>
      <c r="BR121" s="926"/>
      <c r="BS121" s="926"/>
      <c r="BT121" s="926"/>
      <c r="BU121" s="926"/>
      <c r="BV121" s="926">
        <v>1805180</v>
      </c>
      <c r="BW121" s="926"/>
      <c r="BX121" s="926"/>
      <c r="BY121" s="926"/>
      <c r="BZ121" s="926"/>
      <c r="CA121" s="926">
        <v>1667785</v>
      </c>
      <c r="CB121" s="926"/>
      <c r="CC121" s="926"/>
      <c r="CD121" s="926"/>
      <c r="CE121" s="926"/>
      <c r="CF121" s="920">
        <v>16</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277072</v>
      </c>
      <c r="DH121" s="926"/>
      <c r="DI121" s="926"/>
      <c r="DJ121" s="926"/>
      <c r="DK121" s="926"/>
      <c r="DL121" s="926">
        <v>161545</v>
      </c>
      <c r="DM121" s="926"/>
      <c r="DN121" s="926"/>
      <c r="DO121" s="926"/>
      <c r="DP121" s="926"/>
      <c r="DQ121" s="926">
        <v>203909</v>
      </c>
      <c r="DR121" s="926"/>
      <c r="DS121" s="926"/>
      <c r="DT121" s="926"/>
      <c r="DU121" s="926"/>
      <c r="DV121" s="927">
        <v>2</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12508502</v>
      </c>
      <c r="BR122" s="1000"/>
      <c r="BS122" s="1000"/>
      <c r="BT122" s="1000"/>
      <c r="BU122" s="1000"/>
      <c r="BV122" s="1000">
        <v>12187068</v>
      </c>
      <c r="BW122" s="1000"/>
      <c r="BX122" s="1000"/>
      <c r="BY122" s="1000"/>
      <c r="BZ122" s="1000"/>
      <c r="CA122" s="1000">
        <v>11462414</v>
      </c>
      <c r="CB122" s="1000"/>
      <c r="CC122" s="1000"/>
      <c r="CD122" s="1000"/>
      <c r="CE122" s="1000"/>
      <c r="CF122" s="1017">
        <v>110.2</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1935</v>
      </c>
      <c r="DH122" s="926"/>
      <c r="DI122" s="926"/>
      <c r="DJ122" s="926"/>
      <c r="DK122" s="926"/>
      <c r="DL122" s="926">
        <v>2635</v>
      </c>
      <c r="DM122" s="926"/>
      <c r="DN122" s="926"/>
      <c r="DO122" s="926"/>
      <c r="DP122" s="926"/>
      <c r="DQ122" s="926">
        <v>6809</v>
      </c>
      <c r="DR122" s="926"/>
      <c r="DS122" s="926"/>
      <c r="DT122" s="926"/>
      <c r="DU122" s="926"/>
      <c r="DV122" s="927">
        <v>0.1</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17590103</v>
      </c>
      <c r="BR123" s="1064"/>
      <c r="BS123" s="1064"/>
      <c r="BT123" s="1064"/>
      <c r="BU123" s="1064"/>
      <c r="BV123" s="1064">
        <v>17504946</v>
      </c>
      <c r="BW123" s="1064"/>
      <c r="BX123" s="1064"/>
      <c r="BY123" s="1064"/>
      <c r="BZ123" s="1064"/>
      <c r="CA123" s="1064">
        <v>16622971</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131</v>
      </c>
      <c r="AB127" s="959"/>
      <c r="AC127" s="959"/>
      <c r="AD127" s="959"/>
      <c r="AE127" s="960"/>
      <c r="AF127" s="961">
        <v>117</v>
      </c>
      <c r="AG127" s="959"/>
      <c r="AH127" s="959"/>
      <c r="AI127" s="959"/>
      <c r="AJ127" s="960"/>
      <c r="AK127" s="961">
        <v>135</v>
      </c>
      <c r="AL127" s="959"/>
      <c r="AM127" s="959"/>
      <c r="AN127" s="959"/>
      <c r="AO127" s="960"/>
      <c r="AP127" s="962">
        <v>0</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88071</v>
      </c>
      <c r="AB128" s="1046"/>
      <c r="AC128" s="1046"/>
      <c r="AD128" s="1046"/>
      <c r="AE128" s="1047"/>
      <c r="AF128" s="1048">
        <v>85305</v>
      </c>
      <c r="AG128" s="1046"/>
      <c r="AH128" s="1046"/>
      <c r="AI128" s="1046"/>
      <c r="AJ128" s="1047"/>
      <c r="AK128" s="1048">
        <v>69619</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13.13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10767957</v>
      </c>
      <c r="AB129" s="959"/>
      <c r="AC129" s="959"/>
      <c r="AD129" s="959"/>
      <c r="AE129" s="960"/>
      <c r="AF129" s="961">
        <v>11062430</v>
      </c>
      <c r="AG129" s="959"/>
      <c r="AH129" s="959"/>
      <c r="AI129" s="959"/>
      <c r="AJ129" s="960"/>
      <c r="AK129" s="961">
        <v>11426957</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18.13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1076104</v>
      </c>
      <c r="AB130" s="959"/>
      <c r="AC130" s="959"/>
      <c r="AD130" s="959"/>
      <c r="AE130" s="960"/>
      <c r="AF130" s="961">
        <v>1070546</v>
      </c>
      <c r="AG130" s="959"/>
      <c r="AH130" s="959"/>
      <c r="AI130" s="959"/>
      <c r="AJ130" s="960"/>
      <c r="AK130" s="961">
        <v>1024153</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4.0999999999999996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9691853</v>
      </c>
      <c r="AB131" s="986"/>
      <c r="AC131" s="986"/>
      <c r="AD131" s="986"/>
      <c r="AE131" s="987"/>
      <c r="AF131" s="985">
        <v>9991884</v>
      </c>
      <c r="AG131" s="986"/>
      <c r="AH131" s="986"/>
      <c r="AI131" s="986"/>
      <c r="AJ131" s="987"/>
      <c r="AK131" s="985">
        <v>10402804</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4.2243624620000002</v>
      </c>
      <c r="AB132" s="1097"/>
      <c r="AC132" s="1097"/>
      <c r="AD132" s="1097"/>
      <c r="AE132" s="1098"/>
      <c r="AF132" s="1099">
        <v>4.0310516009999997</v>
      </c>
      <c r="AG132" s="1097"/>
      <c r="AH132" s="1097"/>
      <c r="AI132" s="1097"/>
      <c r="AJ132" s="1098"/>
      <c r="AK132" s="1099">
        <v>4.241241112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4.5999999999999996</v>
      </c>
      <c r="AB133" s="1080"/>
      <c r="AC133" s="1080"/>
      <c r="AD133" s="1080"/>
      <c r="AE133" s="1081"/>
      <c r="AF133" s="1079">
        <v>4.0999999999999996</v>
      </c>
      <c r="AG133" s="1080"/>
      <c r="AH133" s="1080"/>
      <c r="AI133" s="1080"/>
      <c r="AJ133" s="1081"/>
      <c r="AK133" s="1079">
        <v>4.0999999999999996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xPlYd+A0h8y2DSjVP0YptAfRLcyQ5dEl6tOKLCIvqwOAk/3tBzT0RqbP9ukf0YThwxYLAk1oH7nItSluXSciA==" saltValue="jxLXmkNBSn6Itk3O/M6N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65" zoomScale="70" zoomScaleNormal="85" zoomScaleSheetLayoutView="70" workbookViewId="0">
      <selection activeCell="CK74" sqref="CK74"/>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zkVBgiK93Ed1gBJ7D62ZTut0h+ZU/tzl68Xs3RmpeAxZTE0Welo3etDGvebVF45nUuUChtgJsSo+wf+s6pPFaQ==" saltValue="rHko5lUu1MaqvRKx1RB31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X69" zoomScale="70" zoomScaleNormal="7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ElqElowJ/0KfYQmosaGaA4M20acsXJVp+GnySiEbAll5yKK0WMOyQuWZt30X5umFTWf9JxN8wwUc6z7jsYZ8w==" saltValue="TqP942xGsXW6Iy05QSgef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2855384</v>
      </c>
      <c r="AP9" s="269">
        <v>54488</v>
      </c>
      <c r="AQ9" s="270">
        <v>72348</v>
      </c>
      <c r="AR9" s="271">
        <v>-24.7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653707</v>
      </c>
      <c r="AP10" s="272">
        <v>12474</v>
      </c>
      <c r="AQ10" s="273">
        <v>6364</v>
      </c>
      <c r="AR10" s="274">
        <v>96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7434</v>
      </c>
      <c r="AP11" s="272">
        <v>142</v>
      </c>
      <c r="AQ11" s="273">
        <v>1262</v>
      </c>
      <c r="AR11" s="274">
        <v>-88.7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10</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206692</v>
      </c>
      <c r="AP13" s="272">
        <v>3944</v>
      </c>
      <c r="AQ13" s="273">
        <v>3257</v>
      </c>
      <c r="AR13" s="274">
        <v>21.1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121479</v>
      </c>
      <c r="AP14" s="272">
        <v>2318</v>
      </c>
      <c r="AQ14" s="273">
        <v>1617</v>
      </c>
      <c r="AR14" s="274">
        <v>43.4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-178904</v>
      </c>
      <c r="AP15" s="272">
        <v>-3414</v>
      </c>
      <c r="AQ15" s="273">
        <v>-3947</v>
      </c>
      <c r="AR15" s="274">
        <v>-13.5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3665792</v>
      </c>
      <c r="AP16" s="272">
        <v>69953</v>
      </c>
      <c r="AQ16" s="273">
        <v>80912</v>
      </c>
      <c r="AR16" s="274">
        <v>-13.5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6.47</v>
      </c>
      <c r="AP21" s="286">
        <v>6.71</v>
      </c>
      <c r="AQ21" s="287">
        <v>-0.24</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98.3</v>
      </c>
      <c r="AP22" s="291">
        <v>98.3</v>
      </c>
      <c r="AQ22" s="292">
        <v>0</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1302721</v>
      </c>
      <c r="AP32" s="300">
        <v>24859</v>
      </c>
      <c r="AQ32" s="301">
        <v>34344</v>
      </c>
      <c r="AR32" s="302">
        <v>-27.6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3</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134167</v>
      </c>
      <c r="AP35" s="300">
        <v>2560</v>
      </c>
      <c r="AQ35" s="301">
        <v>7806</v>
      </c>
      <c r="AR35" s="302">
        <v>-67.2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97957</v>
      </c>
      <c r="AP36" s="300">
        <v>1869</v>
      </c>
      <c r="AQ36" s="301">
        <v>1690</v>
      </c>
      <c r="AR36" s="302">
        <v>10.6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135</v>
      </c>
      <c r="AP37" s="300">
        <v>3</v>
      </c>
      <c r="AQ37" s="301">
        <v>666</v>
      </c>
      <c r="AR37" s="302">
        <v>-99.5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3</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-69619</v>
      </c>
      <c r="AP39" s="300">
        <v>-1329</v>
      </c>
      <c r="AQ39" s="301">
        <v>-5822</v>
      </c>
      <c r="AR39" s="302">
        <v>-77.2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-1024153</v>
      </c>
      <c r="AP40" s="300">
        <v>-19543</v>
      </c>
      <c r="AQ40" s="301">
        <v>-26710</v>
      </c>
      <c r="AR40" s="302">
        <v>-26.8</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441208</v>
      </c>
      <c r="AP41" s="300">
        <v>8419</v>
      </c>
      <c r="AQ41" s="301">
        <v>11979</v>
      </c>
      <c r="AR41" s="302">
        <v>-29.7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1162412</v>
      </c>
      <c r="AN51" s="322">
        <v>22152</v>
      </c>
      <c r="AO51" s="323">
        <v>7.2</v>
      </c>
      <c r="AP51" s="324">
        <v>45483</v>
      </c>
      <c r="AQ51" s="325">
        <v>-0.2</v>
      </c>
      <c r="AR51" s="326">
        <v>7.4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595142</v>
      </c>
      <c r="AN52" s="330">
        <v>11341</v>
      </c>
      <c r="AO52" s="331">
        <v>-6.2</v>
      </c>
      <c r="AP52" s="332">
        <v>24241</v>
      </c>
      <c r="AQ52" s="333">
        <v>0.4</v>
      </c>
      <c r="AR52" s="334">
        <v>-6.6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1028349</v>
      </c>
      <c r="AN53" s="322">
        <v>19511</v>
      </c>
      <c r="AO53" s="323">
        <v>-11.9</v>
      </c>
      <c r="AP53" s="324">
        <v>45945</v>
      </c>
      <c r="AQ53" s="325">
        <v>1</v>
      </c>
      <c r="AR53" s="326">
        <v>-12.9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501048</v>
      </c>
      <c r="AN54" s="330">
        <v>9507</v>
      </c>
      <c r="AO54" s="331">
        <v>-16.2</v>
      </c>
      <c r="AP54" s="332">
        <v>25180</v>
      </c>
      <c r="AQ54" s="333">
        <v>3.9</v>
      </c>
      <c r="AR54" s="334">
        <v>-20.100000000000001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1749846</v>
      </c>
      <c r="AN55" s="322">
        <v>33174</v>
      </c>
      <c r="AO55" s="323">
        <v>70</v>
      </c>
      <c r="AP55" s="324">
        <v>44475</v>
      </c>
      <c r="AQ55" s="325">
        <v>-3.2</v>
      </c>
      <c r="AR55" s="326">
        <v>73.2</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1178703</v>
      </c>
      <c r="AN56" s="330">
        <v>22346</v>
      </c>
      <c r="AO56" s="331">
        <v>135</v>
      </c>
      <c r="AP56" s="332">
        <v>24780</v>
      </c>
      <c r="AQ56" s="333">
        <v>-1.6</v>
      </c>
      <c r="AR56" s="334">
        <v>136.6</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2781599</v>
      </c>
      <c r="AN57" s="322">
        <v>52833</v>
      </c>
      <c r="AO57" s="323">
        <v>59.3</v>
      </c>
      <c r="AP57" s="324">
        <v>45982</v>
      </c>
      <c r="AQ57" s="325">
        <v>3.4</v>
      </c>
      <c r="AR57" s="326">
        <v>55.9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1312342</v>
      </c>
      <c r="AN58" s="330">
        <v>24926</v>
      </c>
      <c r="AO58" s="331">
        <v>11.5</v>
      </c>
      <c r="AP58" s="332">
        <v>25583</v>
      </c>
      <c r="AQ58" s="333">
        <v>3.2</v>
      </c>
      <c r="AR58" s="334">
        <v>8.3000000000000007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2948661</v>
      </c>
      <c r="AN59" s="322">
        <v>56268</v>
      </c>
      <c r="AO59" s="323">
        <v>6.5</v>
      </c>
      <c r="AP59" s="324">
        <v>50538</v>
      </c>
      <c r="AQ59" s="325">
        <v>9.9</v>
      </c>
      <c r="AR59" s="326">
        <v>-3.4</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1331165</v>
      </c>
      <c r="AN60" s="330">
        <v>25402</v>
      </c>
      <c r="AO60" s="331">
        <v>1.9</v>
      </c>
      <c r="AP60" s="332">
        <v>29053</v>
      </c>
      <c r="AQ60" s="333">
        <v>13.6</v>
      </c>
      <c r="AR60" s="334">
        <v>-11.7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1934173</v>
      </c>
      <c r="AN61" s="337">
        <v>36788</v>
      </c>
      <c r="AO61" s="338">
        <v>26.2</v>
      </c>
      <c r="AP61" s="339">
        <v>46485</v>
      </c>
      <c r="AQ61" s="340">
        <v>2.2000000000000002</v>
      </c>
      <c r="AR61" s="326">
        <v>24</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983680</v>
      </c>
      <c r="AN62" s="330">
        <v>18704</v>
      </c>
      <c r="AO62" s="331">
        <v>25.2</v>
      </c>
      <c r="AP62" s="332">
        <v>25767</v>
      </c>
      <c r="AQ62" s="333">
        <v>3.9</v>
      </c>
      <c r="AR62" s="334">
        <v>21.3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q6i0l2UYMwGmvSeIaTp/RPZ6h745NQ2GaIlIWD/kx7MNBJrdxK9kpLDmdl9DmiHufatQDtvTEj0WIWTIpiNEKA==" saltValue="MaCgv9R3RNlJprOJOhU0+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F85" zoomScale="60" zoomScaleNormal="60" zoomScaleSheetLayoutView="55" workbookViewId="0">
      <selection activeCell="BH67" sqref="BH67"/>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SBe2x8gFIE3reP2SG77DxSi+NRHhyx+rxL6B2n3BBFHEd3MZ2REg9fSIYsy61xdewjrPtK/teAbrBbI4R4x3Dw==" saltValue="LSZBOGFG41r3IhiEOl3h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8" zoomScale="55" zoomScaleNormal="55"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LuBolasGdtoF0hXtRaVRbFpkK3weH+427jc1y7u14yBq6vSMblu3z3klAquFz1KLAm5roHxHR6XKzgXuDsLhqg==" saltValue="IPWOEkxS51tPiUbzfpFMc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50" zoomScaleNormal="50" zoomScaleSheetLayoutView="100" workbookViewId="0">
      <selection activeCell="H45" sqref="H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9.24</v>
      </c>
      <c r="G47" s="12">
        <v>9.65</v>
      </c>
      <c r="H47" s="12">
        <v>11.89</v>
      </c>
      <c r="I47" s="12">
        <v>10.47</v>
      </c>
      <c r="J47" s="13">
        <v>10.48</v>
      </c>
    </row>
    <row r="48" spans="2:10" ht="57.75" customHeight="1" x14ac:dyDescent="0.2">
      <c r="B48" s="14"/>
      <c r="C48" s="1141" t="s">
        <v>4</v>
      </c>
      <c r="D48" s="1141"/>
      <c r="E48" s="1142"/>
      <c r="F48" s="15">
        <v>7.44</v>
      </c>
      <c r="G48" s="16">
        <v>6.96</v>
      </c>
      <c r="H48" s="16">
        <v>8.18</v>
      </c>
      <c r="I48" s="16">
        <v>10.57</v>
      </c>
      <c r="J48" s="17">
        <v>6.05</v>
      </c>
    </row>
    <row r="49" spans="2:10" ht="57.75" customHeight="1" thickBot="1" x14ac:dyDescent="0.25">
      <c r="B49" s="18"/>
      <c r="C49" s="1143" t="s">
        <v>5</v>
      </c>
      <c r="D49" s="1143"/>
      <c r="E49" s="1144"/>
      <c r="F49" s="19">
        <v>2.58</v>
      </c>
      <c r="G49" s="20">
        <v>1.17</v>
      </c>
      <c r="H49" s="20">
        <v>3</v>
      </c>
      <c r="I49" s="20">
        <v>1.5</v>
      </c>
      <c r="J49" s="21" t="s">
        <v>531</v>
      </c>
    </row>
    <row r="50" spans="2:10" ht="13" x14ac:dyDescent="0.2"/>
  </sheetData>
  <sheetProtection algorithmName="SHA-512" hashValue="w2XjbWF3ope3Y0Lh/ZTr8vhO04p2JD7fKpSLr/lPU0XWqhqc3pIh/Tn82xX1A+d65DD+TfLZbffDIp2ZzuRSiA==" saltValue="IPNW7BL6af17Z3dDFz0u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齋藤 彩織</cp:lastModifiedBy>
  <dcterms:created xsi:type="dcterms:W3CDTF">2026-02-23T05:31:40Z</dcterms:created>
  <dcterms:modified xsi:type="dcterms:W3CDTF">2026-03-10T23:32:07Z</dcterms:modified>
  <cp:category/>
</cp:coreProperties>
</file>