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B2F8BFF0-E3AB-486E-9234-29C0786F188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s="1"/>
  <c r="BW35" i="10" s="1"/>
  <c r="BW36" i="10" s="1"/>
  <c r="BW37" i="10" s="1"/>
  <c r="BW38" i="10" s="1"/>
  <c r="BW39" i="10" s="1"/>
  <c r="BW40" i="10" s="1"/>
  <c r="BW41" i="10" s="1"/>
</calcChain>
</file>

<file path=xl/sharedStrings.xml><?xml version="1.0" encoding="utf-8"?>
<sst xmlns="http://schemas.openxmlformats.org/spreadsheetml/2006/main" count="1068" uniqueCount="571">
  <si>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</si>
  <si>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</si>
  <si>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</si>
  <si>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</si>
  <si>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</si>
  <si>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</si>
  <si>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</si>
  <si>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</si>
  <si>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</si>
  <si>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</si>
  <si>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</si>
  <si>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</si>
  <si>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</si>
  <si>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</si>
  <si>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</si>
  <si>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</si>
  <si>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</si>
  <si>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</si>
  <si>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</si>
  <si>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</si>
  <si>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</si>
  <si>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</si>
  <si>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</si>
  <si>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</si>
  <si>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</si>
  <si>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</si>
  <si>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</si>
  <si>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</si>
  <si>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</si>
  <si>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</si>
  <si>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</si>
  <si>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</si>
  <si>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</si>
  <si>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</si>
  <si>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</si>
  <si>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</si>
  <si>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</si>
  <si>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</si>
  <si>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</si>
  <si>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</si>
  <si>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</si>
  <si>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</si>
  <si>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</si>
  <si>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</si>
  <si>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</si>
  <si>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</si>
  <si>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</si>
  <si>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</si>
  <si>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</si>
  <si>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</si>
  <si>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</si>
  <si>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</si>
  <si>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</si>
  <si>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</si>
  <si>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</si>
  <si>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</si>
  <si>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</si>
  <si>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</si>
  <si>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</si>
  <si>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</si>
  <si>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</si>
  <si>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</si>
  <si>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</si>
  <si>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</si>
  <si>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</si>
  <si>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</si>
  <si>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</si>
  <si>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</si>
  <si>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</si>
  <si>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</si>
  <si>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</si>
  <si>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</si>
  <si>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</si>
  <si>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</si>
  <si>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</si>
  <si>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</si>
  <si>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</si>
  <si>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</si>
  <si>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</si>
  <si>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</si>
  <si>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</si>
  <si>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</si>
  <si>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</si>
  <si>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</si>
  <si>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</si>
  <si>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</si>
  <si>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</si>
  <si>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</si>
  <si>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</si>
  <si>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</si>
  <si>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</si>
  <si>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</si>
  <si>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</si>
  <si>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</si>
  <si>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</si>
  <si>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</si>
  <si>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</si>
  <si>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</si>
  <si>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</si>
  <si>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</si>
  <si>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</si>
  <si>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</si>
  <si>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</si>
  <si>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</si>
  <si>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</si>
  <si>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</si>
  <si>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</si>
  <si>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</si>
  <si>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</si>
  <si>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</si>
  <si>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</si>
  <si>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</si>
  <si>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</si>
  <si>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</si>
  <si>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</si>
  <si>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</si>
  <si>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</si>
  <si>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</si>
  <si>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</si>
  <si>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</si>
  <si>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</si>
  <si>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</si>
  <si>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</si>
  <si>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</si>
  <si>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</si>
  <si>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</si>
  <si>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</si>
  <si>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</si>
  <si>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</si>
  <si>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</si>
  <si>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</si>
  <si>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</si>
  <si>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</si>
  <si>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</si>
  <si>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</si>
  <si>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</si>
  <si>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</si>
  <si>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</si>
  <si>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</si>
  <si>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</si>
  <si>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</si>
  <si>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</si>
  <si>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</si>
  <si>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</si>
  <si>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</si>
  <si>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</si>
  <si>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</si>
  <si>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</si>
  <si>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</si>
  <si>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</si>
  <si>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</si>
  <si>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</si>
  <si>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</si>
  <si>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</si>
  <si>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</si>
  <si>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</si>
  <si>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</si>
  <si>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</si>
  <si>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</si>
  <si>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</si>
  <si>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</si>
  <si>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</si>
  <si>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</si>
  <si>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</si>
  <si>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</si>
  <si>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</si>
  <si>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</si>
  <si>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</si>
  <si>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</si>
  <si>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</si>
  <si>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</si>
  <si>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</si>
  <si>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</si>
  <si>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</si>
  <si>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</si>
  <si>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</si>
  <si>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</si>
  <si>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</si>
  <si>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</si>
  <si>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</si>
  <si>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</si>
  <si>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</si>
  <si>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</si>
  <si>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</si>
  <si>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</si>
  <si>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</si>
  <si>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</si>
  <si>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</si>
  <si>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</si>
  <si>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</si>
  <si>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</si>
  <si>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</si>
  <si>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</si>
  <si>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</si>
  <si>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</si>
  <si>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</si>
  <si>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</si>
  <si>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</si>
  <si>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</si>
  <si>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</si>
  <si>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</si>
  <si>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</si>
  <si>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</si>
  <si>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埼玉県日高市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</si>
  <si>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</si>
  <si>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</si>
  <si>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</si>
  <si>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</si>
  <si>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</si>
  <si>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</si>
  <si>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</si>
  <si>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</si>
  <si>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</si>
  <si>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</si>
  <si>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</si>
  <si>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</si>
  <si>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</si>
  <si>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</si>
  <si>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</si>
  <si>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</si>
  <si>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</si>
  <si>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</si>
  <si>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</si>
  <si>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</si>
  <si>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</si>
  <si>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</si>
  <si>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</si>
  <si>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</si>
  <si>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</si>
  <si>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</si>
  <si>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</si>
  <si>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</si>
  <si>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</si>
  <si>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</si>
  <si>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</si>
  <si>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</si>
  <si>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</si>
  <si>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</si>
  <si>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</si>
  <si>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</si>
  <si>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</si>
  <si>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</si>
  <si>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</si>
  <si>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</si>
  <si>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</si>
  <si>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</si>
  <si>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</si>
  <si>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</si>
  <si>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</si>
  <si>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</si>
  <si>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</si>
  <si>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</si>
  <si>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</si>
  <si>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</si>
  <si>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</si>
  <si>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</si>
  <si>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</si>
  <si>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</si>
  <si>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</si>
  <si>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</si>
  <si>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</si>
  <si>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</si>
  <si>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</si>
  <si>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</si>
  <si>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</si>
  <si>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</si>
  <si>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</si>
  <si>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</si>
  <si>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</si>
  <si>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</si>
  <si>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</si>
  <si>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</si>
  <si>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</si>
  <si>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</si>
  <si>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</si>
  <si>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</si>
  <si>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</si>
  <si>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</si>
  <si>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</si>
  <si>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</si>
  <si>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</si>
  <si>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</si>
  <si>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</si>
  <si>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</si>
  <si>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</si>
  <si>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</si>
  <si>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</si>
  <si>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</si>
  <si>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</si>
  <si>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</si>
  <si>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</si>
  <si>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</si>
  <si>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</si>
  <si>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</si>
  <si>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</si>
  <si>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</si>
  <si>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</si>
  <si>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</si>
  <si>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</si>
  <si>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</si>
  <si>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</si>
  <si>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</si>
  <si>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</si>
  <si>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</si>
  <si>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</si>
  <si>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</si>
  <si>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</si>
  <si>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</si>
  <si>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</si>
  <si>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</si>
  <si>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</si>
  <si>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</si>
  <si>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</si>
  <si>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</si>
  <si>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</si>
  <si>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</si>
  <si>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</si>
  <si>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</si>
  <si>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</si>
  <si>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</si>
  <si>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</si>
  <si>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</si>
  <si>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</si>
  <si>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</si>
  <si>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</si>
  <si>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</si>
  <si>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</si>
  <si>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</si>
  <si>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</si>
  <si>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</si>
  <si>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</si>
  <si>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</si>
  <si>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</si>
  <si>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</si>
  <si>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</si>
  <si>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</si>
  <si>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</si>
  <si>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</si>
  <si>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</si>
  <si>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</si>
  <si>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</si>
  <si>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</si>
  <si>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</si>
  <si>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</si>
  <si>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</si>
  <si>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</si>
  <si>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</si>
  <si>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</si>
  <si>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</si>
  <si>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</si>
  <si>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</si>
  <si>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</si>
  <si>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</si>
  <si>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</si>
  <si>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埼玉県日高市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</si>
  <si>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</si>
  <si>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</si>
  <si>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</si>
  <si>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</si>
  <si>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</si>
  <si>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</si>
  <si>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</si>
  <si>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</si>
  <si>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</si>
  <si>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</si>
  <si>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</si>
  <si>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</si>
  <si>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</si>
  <si>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</si>
  <si>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</si>
  <si>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</si>
  <si>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</si>
  <si>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</si>
  <si>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</si>
  <si>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</si>
  <si>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武蔵高萩駅北土地区画整理事業特別会計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</si>
  <si>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</si>
  <si>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</si>
  <si>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</si>
  <si>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</si>
  <si>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</si>
  <si>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</si>
  <si>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</si>
  <si>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</si>
  <si>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</si>
  <si>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</si>
  <si>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</si>
  <si>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</si>
  <si>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</si>
  <si>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</si>
  <si>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</si>
  <si>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</si>
  <si>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</si>
  <si>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</si>
  <si>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</si>
  <si>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武蔵高萩駅北土地区画整理事業特別会計（宅地造成分）</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</si>
  <si>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</si>
  <si>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</si>
  <si>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</si>
  <si>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</si>
  <si>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</si>
  <si>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</si>
  <si>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</si>
  <si>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</si>
  <si>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</si>
  <si>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</si>
  <si>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</si>
  <si>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</si>
  <si>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</si>
  <si>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</si>
  <si>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</si>
  <si>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</si>
  <si>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</si>
  <si>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</si>
  <si>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</si>
  <si>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</si>
  <si>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</si>
  <si>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</si>
  <si>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</si>
  <si>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</si>
  <si>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</si>
  <si>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</si>
  <si>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</si>
  <si>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</si>
  <si>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</si>
  <si>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</si>
  <si>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</si>
  <si>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</si>
  <si>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</si>
  <si>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</si>
  <si>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</si>
  <si>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</si>
  <si>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</si>
  <si>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</si>
  <si>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</si>
  <si>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</si>
  <si>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</si>
  <si>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</si>
  <si>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</si>
  <si>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</si>
  <si>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</si>
  <si>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</si>
  <si>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</si>
  <si>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</si>
  <si>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</si>
  <si>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</si>
  <si>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</si>
  <si>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</si>
  <si>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</si>
  <si>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</si>
  <si>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</si>
  <si>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</si>
  <si>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</si>
  <si>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</si>
  <si>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</si>
  <si>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</si>
  <si>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</si>
  <si>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</si>
  <si>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</si>
  <si>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</si>
  <si>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</si>
  <si>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</si>
  <si>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</si>
  <si>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</si>
  <si>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</si>
  <si>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</si>
  <si>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</si>
  <si>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</si>
  <si>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</si>
  <si>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</si>
  <si>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</si>
  <si>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</si>
  <si>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</si>
  <si>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</si>
  <si>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</si>
  <si>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</si>
  <si>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</si>
  <si>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</si>
  <si>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</si>
  <si>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</si>
  <si>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</si>
  <si>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</si>
  <si>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</si>
  <si>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</si>
  <si>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</si>
  <si>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</si>
  <si>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</si>
  <si>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</si>
  <si>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</si>
  <si>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</si>
  <si>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</si>
  <si>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</si>
  <si>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</si>
  <si>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</si>
  <si>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</si>
  <si>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</si>
  <si>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</si>
  <si>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</si>
  <si>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</si>
  <si>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</si>
  <si>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</si>
  <si>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</si>
  <si>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</si>
  <si>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</si>
  <si>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</si>
  <si>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</si>
  <si>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</si>
  <si>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</si>
  <si>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</si>
  <si>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</si>
  <si>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</si>
  <si>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</si>
  <si>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</si>
  <si>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</si>
  <si>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</si>
  <si>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</si>
  <si>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</si>
  <si>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</si>
  <si>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</si>
  <si>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</si>
  <si>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</si>
  <si>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</si>
  <si>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</si>
  <si>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</si>
  <si>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</si>
  <si>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</si>
  <si>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</si>
  <si>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</si>
  <si>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</si>
  <si>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</si>
  <si>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</si>
  <si>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</si>
  <si>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1.07</t>
  </si>
  <si>
    <t>水道事業会計</t>
  </si>
  <si>
    <t>一般会計</t>
  </si>
  <si>
    <t>下水道事業会計</t>
  </si>
  <si>
    <t>介護保険特別会計</t>
  </si>
  <si>
    <t>国民健康保険特別会計</t>
  </si>
  <si>
    <t>武蔵高萩駅北土地区画整理事業特別会計</t>
  </si>
  <si>
    <t>後期高齢者医療特別会計</t>
  </si>
  <si>
    <t>武蔵高萩駅北土地区画整理事業特別会計（宅地造成分）</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</si>
  <si>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</si>
  <si>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</si>
  <si>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</si>
  <si>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</si>
  <si>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</si>
  <si>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</si>
  <si>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</si>
  <si>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</si>
  <si>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</si>
  <si>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</si>
  <si>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</si>
  <si>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</si>
  <si>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t>
    <phoneticPr fontId="2"/>
  </si>
  <si>
    <t>-</t>
    <phoneticPr fontId="2"/>
  </si>
  <si>
    <t>埼玉西部消防組合</t>
    <phoneticPr fontId="2"/>
  </si>
  <si>
    <t>入間西部衛生組合</t>
    <phoneticPr fontId="2"/>
  </si>
  <si>
    <t>広域飯能斎場組合</t>
    <phoneticPr fontId="2"/>
  </si>
  <si>
    <t>埼玉県後期高齢者医療広域連合</t>
    <phoneticPr fontId="2"/>
  </si>
  <si>
    <t>彩の国さいたま人づくり広域連合</t>
    <phoneticPr fontId="2"/>
  </si>
  <si>
    <t>埼玉県市町村総合事務組合</t>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</si>
  <si>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</si>
  <si>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</si>
  <si>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</si>
  <si>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t>
    <phoneticPr fontId="2"/>
  </si>
  <si>
    <t>-</t>
    <phoneticPr fontId="2"/>
  </si>
  <si>
    <t>公共施設整備基金</t>
    <rPh sb="0" eb="4">
      <t>コウキョウシセツ</t>
    </rPh>
    <rPh sb="4" eb="8">
      <t>セイビキキン</t>
    </rPh>
    <phoneticPr fontId="5"/>
  </si>
  <si>
    <t>まちづくり基金</t>
    <rPh sb="5" eb="7">
      <t>キキン</t>
    </rPh>
    <phoneticPr fontId="5"/>
  </si>
  <si>
    <t>緑の基金</t>
    <rPh sb="0" eb="1">
      <t>ミドリ</t>
    </rPh>
    <rPh sb="2" eb="4">
      <t>キキン</t>
    </rPh>
    <phoneticPr fontId="5"/>
  </si>
  <si>
    <t>森林環境譲与税基金</t>
    <rPh sb="0" eb="7">
      <t>シンリンカンキョウジョウヨゼイ</t>
    </rPh>
    <rPh sb="7" eb="9">
      <t>キキン</t>
    </rPh>
    <phoneticPr fontId="5"/>
  </si>
  <si>
    <t>巾着田施設整備基金</t>
    <rPh sb="0" eb="3">
      <t>キンチャクダ</t>
    </rPh>
    <rPh sb="3" eb="5">
      <t>シセツ</t>
    </rPh>
    <rPh sb="5" eb="9">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</si>
</sst>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D82-4FBB-A8CC-E24095C755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37174</c:v>
                </c:pt>
                <c:pt idx="1">
                  <c:v>20568</c:v>
                </c:pt>
                <c:pt idx="2">
                  <c:v>37329</c:v>
                </c:pt>
                <c:pt idx="3">
                  <c:v>35243</c:v>
                </c:pt>
                <c:pt idx="4">
                  <c:v>60706</c:v>
                </c:pt>
              </c:numCache>
            </c:numRef>
          </c:val>
          <c:smooth val="0"/>
          <c:extLst>
            <c:ext xmlns:c16="http://schemas.microsoft.com/office/drawing/2014/chart" uri="{C3380CC4-5D6E-409C-BE32-E72D297353CC}">
              <c16:uniqueId val="{00000001-CD82-4FBB-A8CC-E24095C75531}"/>
            </c:ext>
          </c:extLst>
        </c:ser>
        <c:dLbls>
          <c:showLegendKey val="0"/>
          <c:showVal val="0"/>
          <c:showCatName val="0"/>
          <c:showSerName val="0"/>
          <c:showPercent val="0"/>
          <c:showBubbleSize val="0"/>
        </c:dLbls>
        <c:marker val="1"/>
        <c:smooth val="0"/>
        <c:axId val="445716464"/>
        <c:axId val="449170248"/>
      </c:lineChart>
      <c:catAx>
        <c:axId val="445716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9170248"/>
        <c:crosses val="autoZero"/>
        <c:auto val="1"/>
        <c:lblAlgn val="ctr"/>
        <c:lblOffset val="100"/>
        <c:tickLblSkip val="1"/>
        <c:tickMarkSkip val="1"/>
        <c:noMultiLvlLbl val="0"/>
      </c:catAx>
      <c:valAx>
        <c:axId val="4491702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5716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10.61</c:v>
                </c:pt>
                <c:pt idx="1">
                  <c:v>12.39</c:v>
                </c:pt>
                <c:pt idx="2">
                  <c:v>12.18</c:v>
                </c:pt>
                <c:pt idx="3">
                  <c:v>5.14</c:v>
                </c:pt>
                <c:pt idx="4">
                  <c:v>8.57</c:v>
                </c:pt>
              </c:numCache>
            </c:numRef>
          </c:val>
          <c:extLst>
            <c:ext xmlns:c16="http://schemas.microsoft.com/office/drawing/2014/chart" uri="{C3380CC4-5D6E-409C-BE32-E72D297353CC}">
              <c16:uniqueId val="{00000000-B9B7-411B-8B38-6931F12E6A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c:v>
                </c:pt>
                <c:pt idx="1">
                  <c:v>13.75</c:v>
                </c:pt>
                <c:pt idx="2">
                  <c:v>20.38</c:v>
                </c:pt>
                <c:pt idx="3">
                  <c:v>25.77</c:v>
                </c:pt>
                <c:pt idx="4">
                  <c:v>21.93</c:v>
                </c:pt>
              </c:numCache>
            </c:numRef>
          </c:val>
          <c:extLst>
            <c:ext xmlns:c16="http://schemas.microsoft.com/office/drawing/2014/chart" uri="{C3380CC4-5D6E-409C-BE32-E72D297353CC}">
              <c16:uniqueId val="{00000001-B9B7-411B-8B38-6931F12E6A14}"/>
            </c:ext>
          </c:extLst>
        </c:ser>
        <c:dLbls>
          <c:showLegendKey val="0"/>
          <c:showVal val="0"/>
          <c:showCatName val="0"/>
          <c:showSerName val="0"/>
          <c:showPercent val="0"/>
          <c:showBubbleSize val="0"/>
        </c:dLbls>
        <c:gapWidth val="250"/>
        <c:overlap val="100"/>
        <c:axId val="451620344"/>
        <c:axId val="451620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8.5500000000000007</c:v>
                </c:pt>
                <c:pt idx="2">
                  <c:v>5.85</c:v>
                </c:pt>
                <c:pt idx="3">
                  <c:v>-1.07</c:v>
                </c:pt>
                <c:pt idx="4">
                  <c:v>0.5</c:v>
                </c:pt>
              </c:numCache>
            </c:numRef>
          </c:val>
          <c:smooth val="0"/>
          <c:extLst>
            <c:ext xmlns:c16="http://schemas.microsoft.com/office/drawing/2014/chart" uri="{C3380CC4-5D6E-409C-BE32-E72D297353CC}">
              <c16:uniqueId val="{00000002-B9B7-411B-8B38-6931F12E6A14}"/>
            </c:ext>
          </c:extLst>
        </c:ser>
        <c:dLbls>
          <c:showLegendKey val="0"/>
          <c:showVal val="0"/>
          <c:showCatName val="0"/>
          <c:showSerName val="0"/>
          <c:showPercent val="0"/>
          <c:showBubbleSize val="0"/>
        </c:dLbls>
        <c:marker val="1"/>
        <c:smooth val="0"/>
        <c:axId val="451620344"/>
        <c:axId val="451620728"/>
      </c:lineChart>
      <c:catAx>
        <c:axId val="45162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1620728"/>
        <c:crosses val="autoZero"/>
        <c:auto val="1"/>
        <c:lblAlgn val="ctr"/>
        <c:lblOffset val="100"/>
        <c:tickLblSkip val="1"/>
        <c:tickMarkSkip val="1"/>
        <c:noMultiLvlLbl val="0"/>
      </c:catAx>
      <c:valAx>
        <c:axId val="451620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62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EA-41E9-9D92-64CEB28F82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EA-41E9-9D92-64CEB28F8237}"/>
            </c:ext>
          </c:extLst>
        </c:ser>
        <c:ser>
          <c:idx val="2"/>
          <c:order val="2"/>
          <c:tx>
            <c:strRef>
              <c:f>データシート!$A$29</c:f>
              <c:strCache>
                <c:ptCount val="1"/>
                <c:pt idx="0">
                  <c:v>武蔵高萩駅北土地区画整理事業特別会計（宅地造成分）</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0.22</c:v>
                </c:pt>
                <c:pt idx="4">
                  <c:v>#N/A</c:v>
                </c:pt>
                <c:pt idx="5">
                  <c:v>0.11</c:v>
                </c:pt>
                <c:pt idx="6">
                  <c:v>#N/A</c:v>
                </c:pt>
                <c:pt idx="7">
                  <c:v>0.12</c:v>
                </c:pt>
                <c:pt idx="8">
                  <c:v>#N/A</c:v>
                </c:pt>
                <c:pt idx="9">
                  <c:v>0</c:v>
                </c:pt>
              </c:numCache>
            </c:numRef>
          </c:val>
          <c:extLst>
            <c:ext xmlns:c16="http://schemas.microsoft.com/office/drawing/2014/chart" uri="{C3380CC4-5D6E-409C-BE32-E72D297353CC}">
              <c16:uniqueId val="{00000002-F4EA-41E9-9D92-64CEB28F823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0.02</c:v>
                </c:pt>
                <c:pt idx="8">
                  <c:v>#N/A</c:v>
                </c:pt>
                <c:pt idx="9">
                  <c:v>0.03</c:v>
                </c:pt>
              </c:numCache>
            </c:numRef>
          </c:val>
          <c:extLst>
            <c:ext xmlns:c16="http://schemas.microsoft.com/office/drawing/2014/chart" uri="{C3380CC4-5D6E-409C-BE32-E72D297353CC}">
              <c16:uniqueId val="{00000003-F4EA-41E9-9D92-64CEB28F8237}"/>
            </c:ext>
          </c:extLst>
        </c:ser>
        <c:ser>
          <c:idx val="4"/>
          <c:order val="4"/>
          <c:tx>
            <c:strRef>
              <c:f>データシート!$A$31</c:f>
              <c:strCache>
                <c:ptCount val="1"/>
                <c:pt idx="0">
                  <c:v>武蔵高萩駅北土地区画整理事業特別会計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0.22</c:v>
                </c:pt>
                <c:pt idx="4">
                  <c:v>#N/A</c:v>
                </c:pt>
                <c:pt idx="5">
                  <c:v>0.15</c:v>
                </c:pt>
                <c:pt idx="6">
                  <c:v>#N/A</c:v>
                </c:pt>
                <c:pt idx="7">
                  <c:v>0.04</c:v>
                </c:pt>
                <c:pt idx="8">
                  <c:v>#N/A</c:v>
                </c:pt>
                <c:pt idx="9">
                  <c:v>7.0000000000000007E-2</c:v>
                </c:pt>
              </c:numCache>
            </c:numRef>
          </c:val>
          <c:extLst>
            <c:ext xmlns:c16="http://schemas.microsoft.com/office/drawing/2014/chart" uri="{C3380CC4-5D6E-409C-BE32-E72D297353CC}">
              <c16:uniqueId val="{00000004-F4EA-41E9-9D92-64CEB28F823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0.74</c:v>
                </c:pt>
                <c:pt idx="4">
                  <c:v>#N/A</c:v>
                </c:pt>
                <c:pt idx="5">
                  <c:v>0.43</c:v>
                </c:pt>
                <c:pt idx="6">
                  <c:v>#N/A</c:v>
                </c:pt>
                <c:pt idx="7">
                  <c:v>0.32</c:v>
                </c:pt>
                <c:pt idx="8">
                  <c:v>#N/A</c:v>
                </c:pt>
                <c:pt idx="9">
                  <c:v>0.45</c:v>
                </c:pt>
              </c:numCache>
            </c:numRef>
          </c:val>
          <c:extLst>
            <c:ext xmlns:c16="http://schemas.microsoft.com/office/drawing/2014/chart" uri="{C3380CC4-5D6E-409C-BE32-E72D297353CC}">
              <c16:uniqueId val="{00000005-F4EA-41E9-9D92-64CEB28F823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0.57999999999999996</c:v>
                </c:pt>
                <c:pt idx="4">
                  <c:v>#N/A</c:v>
                </c:pt>
                <c:pt idx="5">
                  <c:v>1.08</c:v>
                </c:pt>
                <c:pt idx="6">
                  <c:v>#N/A</c:v>
                </c:pt>
                <c:pt idx="7">
                  <c:v>1.1000000000000001</c:v>
                </c:pt>
                <c:pt idx="8">
                  <c:v>#N/A</c:v>
                </c:pt>
                <c:pt idx="9">
                  <c:v>0.7</c:v>
                </c:pt>
              </c:numCache>
            </c:numRef>
          </c:val>
          <c:extLst>
            <c:ext xmlns:c16="http://schemas.microsoft.com/office/drawing/2014/chart" uri="{C3380CC4-5D6E-409C-BE32-E72D297353CC}">
              <c16:uniqueId val="{00000006-F4EA-41E9-9D92-64CEB28F823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4.99</c:v>
                </c:pt>
                <c:pt idx="2">
                  <c:v>#N/A</c:v>
                </c:pt>
                <c:pt idx="3">
                  <c:v>2.54</c:v>
                </c:pt>
                <c:pt idx="4">
                  <c:v>#N/A</c:v>
                </c:pt>
                <c:pt idx="5">
                  <c:v>3.11</c:v>
                </c:pt>
                <c:pt idx="6">
                  <c:v>#N/A</c:v>
                </c:pt>
                <c:pt idx="7">
                  <c:v>4.3899999999999997</c:v>
                </c:pt>
                <c:pt idx="8">
                  <c:v>#N/A</c:v>
                </c:pt>
                <c:pt idx="9">
                  <c:v>7.31</c:v>
                </c:pt>
              </c:numCache>
            </c:numRef>
          </c:val>
          <c:extLst>
            <c:ext xmlns:c16="http://schemas.microsoft.com/office/drawing/2014/chart" uri="{C3380CC4-5D6E-409C-BE32-E72D297353CC}">
              <c16:uniqueId val="{00000007-F4EA-41E9-9D92-64CEB28F82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10.39</c:v>
                </c:pt>
                <c:pt idx="2">
                  <c:v>#N/A</c:v>
                </c:pt>
                <c:pt idx="3">
                  <c:v>12.16</c:v>
                </c:pt>
                <c:pt idx="4">
                  <c:v>#N/A</c:v>
                </c:pt>
                <c:pt idx="5">
                  <c:v>12.02</c:v>
                </c:pt>
                <c:pt idx="6">
                  <c:v>#N/A</c:v>
                </c:pt>
                <c:pt idx="7">
                  <c:v>5.09</c:v>
                </c:pt>
                <c:pt idx="8">
                  <c:v>#N/A</c:v>
                </c:pt>
                <c:pt idx="9">
                  <c:v>8.48</c:v>
                </c:pt>
              </c:numCache>
            </c:numRef>
          </c:val>
          <c:extLst>
            <c:ext xmlns:c16="http://schemas.microsoft.com/office/drawing/2014/chart" uri="{C3380CC4-5D6E-409C-BE32-E72D297353CC}">
              <c16:uniqueId val="{00000008-F4EA-41E9-9D92-64CEB28F82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18.940000000000001</c:v>
                </c:pt>
                <c:pt idx="2">
                  <c:v>#N/A</c:v>
                </c:pt>
                <c:pt idx="3">
                  <c:v>18.510000000000002</c:v>
                </c:pt>
                <c:pt idx="4">
                  <c:v>#N/A</c:v>
                </c:pt>
                <c:pt idx="5">
                  <c:v>18.46</c:v>
                </c:pt>
                <c:pt idx="6">
                  <c:v>#N/A</c:v>
                </c:pt>
                <c:pt idx="7">
                  <c:v>17.18</c:v>
                </c:pt>
                <c:pt idx="8">
                  <c:v>#N/A</c:v>
                </c:pt>
                <c:pt idx="9">
                  <c:v>17.309999999999999</c:v>
                </c:pt>
              </c:numCache>
            </c:numRef>
          </c:val>
          <c:extLst>
            <c:ext xmlns:c16="http://schemas.microsoft.com/office/drawing/2014/chart" uri="{C3380CC4-5D6E-409C-BE32-E72D297353CC}">
              <c16:uniqueId val="{00000009-F4EA-41E9-9D92-64CEB28F8237}"/>
            </c:ext>
          </c:extLst>
        </c:ser>
        <c:dLbls>
          <c:showLegendKey val="0"/>
          <c:showVal val="0"/>
          <c:showCatName val="0"/>
          <c:showSerName val="0"/>
          <c:showPercent val="0"/>
          <c:showBubbleSize val="0"/>
        </c:dLbls>
        <c:gapWidth val="150"/>
        <c:overlap val="100"/>
        <c:axId val="535250920"/>
        <c:axId val="535251304"/>
      </c:barChart>
      <c:catAx>
        <c:axId val="53525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5251304"/>
        <c:crosses val="autoZero"/>
        <c:auto val="1"/>
        <c:lblAlgn val="ctr"/>
        <c:lblOffset val="100"/>
        <c:tickLblSkip val="1"/>
        <c:tickMarkSkip val="1"/>
        <c:noMultiLvlLbl val="0"/>
      </c:catAx>
      <c:valAx>
        <c:axId val="535251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250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1373</c:v>
                </c:pt>
                <c:pt idx="5">
                  <c:v>1506</c:v>
                </c:pt>
                <c:pt idx="8">
                  <c:v>1440</c:v>
                </c:pt>
                <c:pt idx="11">
                  <c:v>1423</c:v>
                </c:pt>
                <c:pt idx="14">
                  <c:v>1341</c:v>
                </c:pt>
              </c:numCache>
            </c:numRef>
          </c:val>
          <c:extLst>
            <c:ext xmlns:c16="http://schemas.microsoft.com/office/drawing/2014/chart" uri="{C3380CC4-5D6E-409C-BE32-E72D297353CC}">
              <c16:uniqueId val="{00000000-4B06-4597-A359-1F68D50346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06-4597-A359-1F68D50346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B06-4597-A359-1F68D50346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45</c:v>
                </c:pt>
                <c:pt idx="6">
                  <c:v>72</c:v>
                </c:pt>
                <c:pt idx="9">
                  <c:v>80</c:v>
                </c:pt>
                <c:pt idx="12">
                  <c:v>70</c:v>
                </c:pt>
              </c:numCache>
            </c:numRef>
          </c:val>
          <c:extLst>
            <c:ext xmlns:c16="http://schemas.microsoft.com/office/drawing/2014/chart" uri="{C3380CC4-5D6E-409C-BE32-E72D297353CC}">
              <c16:uniqueId val="{00000003-4B06-4597-A359-1F68D50346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129</c:v>
                </c:pt>
                <c:pt idx="3">
                  <c:v>149</c:v>
                </c:pt>
                <c:pt idx="6">
                  <c:v>140</c:v>
                </c:pt>
                <c:pt idx="9">
                  <c:v>215</c:v>
                </c:pt>
                <c:pt idx="12">
                  <c:v>252</c:v>
                </c:pt>
              </c:numCache>
            </c:numRef>
          </c:val>
          <c:extLst>
            <c:ext xmlns:c16="http://schemas.microsoft.com/office/drawing/2014/chart" uri="{C3380CC4-5D6E-409C-BE32-E72D297353CC}">
              <c16:uniqueId val="{00000004-4B06-4597-A359-1F68D50346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06-4597-A359-1F68D50346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06-4597-A359-1F68D50346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1588</c:v>
                </c:pt>
                <c:pt idx="3">
                  <c:v>1698</c:v>
                </c:pt>
                <c:pt idx="6">
                  <c:v>1699</c:v>
                </c:pt>
                <c:pt idx="9">
                  <c:v>1729</c:v>
                </c:pt>
                <c:pt idx="12">
                  <c:v>1785</c:v>
                </c:pt>
              </c:numCache>
            </c:numRef>
          </c:val>
          <c:extLst>
            <c:ext xmlns:c16="http://schemas.microsoft.com/office/drawing/2014/chart" uri="{C3380CC4-5D6E-409C-BE32-E72D297353CC}">
              <c16:uniqueId val="{00000007-4B06-4597-A359-1F68D503466B}"/>
            </c:ext>
          </c:extLst>
        </c:ser>
        <c:dLbls>
          <c:showLegendKey val="0"/>
          <c:showVal val="0"/>
          <c:showCatName val="0"/>
          <c:showSerName val="0"/>
          <c:showPercent val="0"/>
          <c:showBubbleSize val="0"/>
        </c:dLbls>
        <c:gapWidth val="100"/>
        <c:overlap val="100"/>
        <c:axId val="538965776"/>
        <c:axId val="538966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387</c:v>
                </c:pt>
                <c:pt idx="2">
                  <c:v>#N/A</c:v>
                </c:pt>
                <c:pt idx="3">
                  <c:v>#N/A</c:v>
                </c:pt>
                <c:pt idx="4">
                  <c:v>387</c:v>
                </c:pt>
                <c:pt idx="5">
                  <c:v>#N/A</c:v>
                </c:pt>
                <c:pt idx="6">
                  <c:v>#N/A</c:v>
                </c:pt>
                <c:pt idx="7">
                  <c:v>472</c:v>
                </c:pt>
                <c:pt idx="8">
                  <c:v>#N/A</c:v>
                </c:pt>
                <c:pt idx="9">
                  <c:v>#N/A</c:v>
                </c:pt>
                <c:pt idx="10">
                  <c:v>602</c:v>
                </c:pt>
                <c:pt idx="11">
                  <c:v>#N/A</c:v>
                </c:pt>
                <c:pt idx="12">
                  <c:v>#N/A</c:v>
                </c:pt>
                <c:pt idx="13">
                  <c:v>767</c:v>
                </c:pt>
                <c:pt idx="14">
                  <c:v>#N/A</c:v>
                </c:pt>
              </c:numCache>
            </c:numRef>
          </c:val>
          <c:smooth val="0"/>
          <c:extLst>
            <c:ext xmlns:c16="http://schemas.microsoft.com/office/drawing/2014/chart" uri="{C3380CC4-5D6E-409C-BE32-E72D297353CC}">
              <c16:uniqueId val="{00000008-4B06-4597-A359-1F68D503466B}"/>
            </c:ext>
          </c:extLst>
        </c:ser>
        <c:dLbls>
          <c:showLegendKey val="0"/>
          <c:showVal val="0"/>
          <c:showCatName val="0"/>
          <c:showSerName val="0"/>
          <c:showPercent val="0"/>
          <c:showBubbleSize val="0"/>
        </c:dLbls>
        <c:marker val="1"/>
        <c:smooth val="0"/>
        <c:axId val="538965776"/>
        <c:axId val="538966160"/>
      </c:lineChart>
      <c:catAx>
        <c:axId val="53896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8966160"/>
        <c:crosses val="autoZero"/>
        <c:auto val="1"/>
        <c:lblAlgn val="ctr"/>
        <c:lblOffset val="100"/>
        <c:tickLblSkip val="1"/>
        <c:tickMarkSkip val="1"/>
        <c:noMultiLvlLbl val="0"/>
      </c:catAx>
      <c:valAx>
        <c:axId val="53896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96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15278</c:v>
                </c:pt>
                <c:pt idx="5">
                  <c:v>15490</c:v>
                </c:pt>
                <c:pt idx="8">
                  <c:v>14890</c:v>
                </c:pt>
                <c:pt idx="11">
                  <c:v>14436</c:v>
                </c:pt>
                <c:pt idx="14">
                  <c:v>14297</c:v>
                </c:pt>
              </c:numCache>
            </c:numRef>
          </c:val>
          <c:extLst>
            <c:ext xmlns:c16="http://schemas.microsoft.com/office/drawing/2014/chart" uri="{C3380CC4-5D6E-409C-BE32-E72D297353CC}">
              <c16:uniqueId val="{00000000-70B1-4495-8A03-8F25AD8EF8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2216</c:v>
                </c:pt>
                <c:pt idx="5">
                  <c:v>2395</c:v>
                </c:pt>
                <c:pt idx="8">
                  <c:v>2362</c:v>
                </c:pt>
                <c:pt idx="11">
                  <c:v>2291</c:v>
                </c:pt>
                <c:pt idx="14">
                  <c:v>2148</c:v>
                </c:pt>
              </c:numCache>
            </c:numRef>
          </c:val>
          <c:extLst>
            <c:ext xmlns:c16="http://schemas.microsoft.com/office/drawing/2014/chart" uri="{C3380CC4-5D6E-409C-BE32-E72D297353CC}">
              <c16:uniqueId val="{00000001-70B1-4495-8A03-8F25AD8EF8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3918</c:v>
                </c:pt>
                <c:pt idx="5">
                  <c:v>4857</c:v>
                </c:pt>
                <c:pt idx="8">
                  <c:v>5603</c:v>
                </c:pt>
                <c:pt idx="11">
                  <c:v>6016</c:v>
                </c:pt>
                <c:pt idx="14">
                  <c:v>4784</c:v>
                </c:pt>
              </c:numCache>
            </c:numRef>
          </c:val>
          <c:extLst>
            <c:ext xmlns:c16="http://schemas.microsoft.com/office/drawing/2014/chart" uri="{C3380CC4-5D6E-409C-BE32-E72D297353CC}">
              <c16:uniqueId val="{00000002-70B1-4495-8A03-8F25AD8EF8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B1-4495-8A03-8F25AD8EF8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B1-4495-8A03-8F25AD8EF8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B1-4495-8A03-8F25AD8EF8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936</c:v>
                </c:pt>
                <c:pt idx="3">
                  <c:v>1044</c:v>
                </c:pt>
                <c:pt idx="6">
                  <c:v>1070</c:v>
                </c:pt>
                <c:pt idx="9">
                  <c:v>1189</c:v>
                </c:pt>
                <c:pt idx="12">
                  <c:v>1164</c:v>
                </c:pt>
              </c:numCache>
            </c:numRef>
          </c:val>
          <c:extLst>
            <c:ext xmlns:c16="http://schemas.microsoft.com/office/drawing/2014/chart" uri="{C3380CC4-5D6E-409C-BE32-E72D297353CC}">
              <c16:uniqueId val="{00000006-70B1-4495-8A03-8F25AD8EF8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445</c:v>
                </c:pt>
                <c:pt idx="3">
                  <c:v>420</c:v>
                </c:pt>
                <c:pt idx="6">
                  <c:v>372</c:v>
                </c:pt>
                <c:pt idx="9">
                  <c:v>411</c:v>
                </c:pt>
                <c:pt idx="12">
                  <c:v>365</c:v>
                </c:pt>
              </c:numCache>
            </c:numRef>
          </c:val>
          <c:extLst>
            <c:ext xmlns:c16="http://schemas.microsoft.com/office/drawing/2014/chart" uri="{C3380CC4-5D6E-409C-BE32-E72D297353CC}">
              <c16:uniqueId val="{00000007-70B1-4495-8A03-8F25AD8EF8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1530</c:v>
                </c:pt>
                <c:pt idx="3">
                  <c:v>1432</c:v>
                </c:pt>
                <c:pt idx="6">
                  <c:v>1452</c:v>
                </c:pt>
                <c:pt idx="9">
                  <c:v>1651</c:v>
                </c:pt>
                <c:pt idx="12">
                  <c:v>2216</c:v>
                </c:pt>
              </c:numCache>
            </c:numRef>
          </c:val>
          <c:extLst>
            <c:ext xmlns:c16="http://schemas.microsoft.com/office/drawing/2014/chart" uri="{C3380CC4-5D6E-409C-BE32-E72D297353CC}">
              <c16:uniqueId val="{00000008-70B1-4495-8A03-8F25AD8EF8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9</c:v>
                </c:pt>
                <c:pt idx="6">
                  <c:v>10</c:v>
                </c:pt>
                <c:pt idx="9">
                  <c:v>33</c:v>
                </c:pt>
                <c:pt idx="12">
                  <c:v>32</c:v>
                </c:pt>
              </c:numCache>
            </c:numRef>
          </c:val>
          <c:extLst>
            <c:ext xmlns:c16="http://schemas.microsoft.com/office/drawing/2014/chart" uri="{C3380CC4-5D6E-409C-BE32-E72D297353CC}">
              <c16:uniqueId val="{00000009-70B1-4495-8A03-8F25AD8EF8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16784</c:v>
                </c:pt>
                <c:pt idx="3">
                  <c:v>16632</c:v>
                </c:pt>
                <c:pt idx="6">
                  <c:v>16213</c:v>
                </c:pt>
                <c:pt idx="9">
                  <c:v>15418</c:v>
                </c:pt>
                <c:pt idx="12">
                  <c:v>15245</c:v>
                </c:pt>
              </c:numCache>
            </c:numRef>
          </c:val>
          <c:extLst>
            <c:ext xmlns:c16="http://schemas.microsoft.com/office/drawing/2014/chart" uri="{C3380CC4-5D6E-409C-BE32-E72D297353CC}">
              <c16:uniqueId val="{0000000A-70B1-4495-8A03-8F25AD8EF8FB}"/>
            </c:ext>
          </c:extLst>
        </c:ser>
        <c:dLbls>
          <c:showLegendKey val="0"/>
          <c:showVal val="0"/>
          <c:showCatName val="0"/>
          <c:showSerName val="0"/>
          <c:showPercent val="0"/>
          <c:showBubbleSize val="0"/>
        </c:dLbls>
        <c:gapWidth val="100"/>
        <c:overlap val="100"/>
        <c:axId val="449236640"/>
        <c:axId val="538597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B1-4495-8A03-8F25AD8EF8FB}"/>
            </c:ext>
          </c:extLst>
        </c:ser>
        <c:dLbls>
          <c:showLegendKey val="0"/>
          <c:showVal val="0"/>
          <c:showCatName val="0"/>
          <c:showSerName val="0"/>
          <c:showPercent val="0"/>
          <c:showBubbleSize val="0"/>
        </c:dLbls>
        <c:marker val="1"/>
        <c:smooth val="0"/>
        <c:axId val="449236640"/>
        <c:axId val="538597272"/>
      </c:lineChart>
      <c:catAx>
        <c:axId val="44923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8597272"/>
        <c:crosses val="autoZero"/>
        <c:auto val="1"/>
        <c:lblAlgn val="ctr"/>
        <c:lblOffset val="100"/>
        <c:tickLblSkip val="1"/>
        <c:tickMarkSkip val="1"/>
        <c:noMultiLvlLbl val="0"/>
      </c:catAx>
      <c:valAx>
        <c:axId val="538597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23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2400</c:v>
                </c:pt>
                <c:pt idx="1">
                  <c:v>3090</c:v>
                </c:pt>
                <c:pt idx="2">
                  <c:v>2710</c:v>
                </c:pt>
              </c:numCache>
            </c:numRef>
          </c:val>
          <c:extLst>
            <c:ext xmlns:c16="http://schemas.microsoft.com/office/drawing/2014/chart" uri="{C3380CC4-5D6E-409C-BE32-E72D297353CC}">
              <c16:uniqueId val="{00000000-1E28-4C07-9FEB-D1F40ED54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297</c:v>
                </c:pt>
                <c:pt idx="1">
                  <c:v>358</c:v>
                </c:pt>
                <c:pt idx="2">
                  <c:v>408</c:v>
                </c:pt>
              </c:numCache>
            </c:numRef>
          </c:val>
          <c:extLst>
            <c:ext xmlns:c16="http://schemas.microsoft.com/office/drawing/2014/chart" uri="{C3380CC4-5D6E-409C-BE32-E72D297353CC}">
              <c16:uniqueId val="{00000001-1E28-4C07-9FEB-D1F40ED54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2178</c:v>
                </c:pt>
                <c:pt idx="1">
                  <c:v>1958</c:v>
                </c:pt>
                <c:pt idx="2">
                  <c:v>1081</c:v>
                </c:pt>
              </c:numCache>
            </c:numRef>
          </c:val>
          <c:extLst>
            <c:ext xmlns:c16="http://schemas.microsoft.com/office/drawing/2014/chart" uri="{C3380CC4-5D6E-409C-BE32-E72D297353CC}">
              <c16:uniqueId val="{00000002-1E28-4C07-9FEB-D1F40ED54CB7}"/>
            </c:ext>
          </c:extLst>
        </c:ser>
        <c:dLbls>
          <c:showLegendKey val="0"/>
          <c:showVal val="0"/>
          <c:showCatName val="0"/>
          <c:showSerName val="0"/>
          <c:showPercent val="0"/>
          <c:showBubbleSize val="0"/>
        </c:dLbls>
        <c:gapWidth val="120"/>
        <c:overlap val="100"/>
        <c:axId val="538411040"/>
        <c:axId val="449126192"/>
      </c:barChart>
      <c:catAx>
        <c:axId val="53841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9126192"/>
        <c:crosses val="autoZero"/>
        <c:auto val="1"/>
        <c:lblAlgn val="ctr"/>
        <c:lblOffset val="100"/>
        <c:tickLblSkip val="1"/>
        <c:tickMarkSkip val="1"/>
        <c:noMultiLvlLbl val="0"/>
      </c:catAx>
      <c:valAx>
        <c:axId val="449126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841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となる元利償還金等のうち、元利償還金については増加が続いていたが、その大部分を占める臨時財政対策債の発行額が減少傾向となったため、その伸びは小さくなっている。一方で算入公債費等は減少しているため、今後は事業の取捨選択を行うとともに、交付税措置のある有利な地方債の選択等に努めるなど、比率が適正な範囲となるよう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将来負担比率については、前年度と同様に算定なしとなった。</a:t>
          </a:r>
        </a:p>
        <a:p>
          <a:r>
            <a:rPr kumimoji="1" lang="ja-JP" altLang="en-US" sz="1400">
              <a:latin typeface="ＭＳ ゴシック" pitchFamily="49" charset="-128"/>
              <a:ea typeface="ＭＳ ゴシック" pitchFamily="49" charset="-128"/>
            </a:rPr>
            <a:t>　主な要因としては、元金償還額よりも借入額を少なくし、地方債現在高の抑制に努めたためである。</a:t>
          </a:r>
        </a:p>
        <a:p>
          <a:r>
            <a:rPr kumimoji="1" lang="ja-JP" altLang="en-US" sz="1400">
              <a:latin typeface="ＭＳ ゴシック" pitchFamily="49" charset="-128"/>
              <a:ea typeface="ＭＳ ゴシック" pitchFamily="49" charset="-128"/>
            </a:rPr>
            <a:t>　今後は長寿命化計画に基づいた公共施設の改修等が想定されることから、地方債の発行にあたっては、交付税措置のある有利な地方債の選択等に努め、過度な将来負担を招かぬよう残高等を注視した借入れを行い、健全な財政運営を維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埼玉県日高市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・令和６年度末の基金残高は、一般会計で約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億円の減少となっている。これは、公共施設整備基金取崩額（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億円）が増加したことによるところが大きい。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長寿命化計画に基づいた公共施設の改修等を予定していることから、特定目的基金である公共施設整備基金を有効に活用していく。また、経済事情の変動や市の財政状況を考慮しながら財政調整基金を取り崩し、今後の財政需要に適切に対応していけるよう、財政調整基金の一定の残高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・公共施設整備基金：公共施設の建設及び改修に要する経費の財源に充てることを目的とした基金。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・まちづくり基金：市を応援しようとする個人及び法人その他の団体からの寄附金を適正に管理し、寄附者の意向に沿った各種事業の財源に充てることを目的とした基金。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・緑の基金：市内に残る貴重な自然環境の保全に要する経費の財源に充てることを目的とした基金。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・巾着田施設整備基金：巾着田曼珠沙華公園及び巾着田多目的広場並びにこれらの施設の管理上必要となる施設の整備等に要する経費の財源に充てることを目的とした基金。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・公共施設整備基金：高麗川駅東口開設事業等に充てたことにより、約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・まちづくり基金：道路等維持・補修事業等に充てたことにより、約１億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・緑の基金：緑の保全推進事業等に充てたことにより、約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・森林環境譲与税基金：林業振興事業に充てたことにより、約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・巾着田施設整備基金：巾着田曼珠沙華公園入場料等の増加に伴い、積立により約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・公共施設整備基金：今後は、長寿命化計画に基づいた公共施設の改修等に備え、一定の基金残高を確保していく予定。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・まちづくり基金：積立予定同等額程度を事業の財源に充て、計画的な基金の運用を行っていく予定。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・緑の基金：積立予定同等額程度を事業の財源に充て、計画的な基金の運用を行っていく予定。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・森林環境譲与税基金：交付額を積み立てるとともに、森林の整備等による取崩しを行いながら計画的な基金の運用を行っていく予定。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・巾着田施設整備基金：巾着田に関する事業の財源に充て、計画的な基金の運用を行っていく予定。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・令和６年度は前年度に比べ、取崩額（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億円）が増加したことによるところが大きい。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・財政調整基金の残高は、災害への備えや経済事情の変動による歳入の減少などに対応するため、今後も標準財政規模の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・既発債の償還がピークとなる時期や、今後借入れを行う際の金利状況等への備えを始め、市の財政状況を考慮し、必要に応じ積立や取崩しを行っていく予定である。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54,192
52,880
47.48
25,231,849
23,396,290
1,058,560
12,358,524
15,244,745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市民税所得割の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等により、基準財政収入額が増加しているが、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こども子育て費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により基準財政需要額が上回って増加したことによるもの。</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今後も引き続き税の徴収強化等の取組を通じて財政基盤の強化に努める。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臨時財政対策債の発行額は減少したが、各種交付金、普通交付税や固定資産税の増加により、経常一般財源等収入額が増加したことによるもの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類似団体平均よりも低く抑えられてはいるものの、事業の見直しによる歳出の抑制を図るとともに、市税のさらなる確保及び受益者負担の見直しにより、経常経費に充当可能な特定財源の確保に努める。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21272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57878"/>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63</xdr:row>
      <xdr:rowOff>96203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864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64</xdr:row>
      <xdr:rowOff>69532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8643"/>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122255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82249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1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18,969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4,350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人事院勧告による人件費の増、物価高騰に伴う委託料等の増等によるもので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近年物件費が増加傾向にあり、今後財政への圧迫が想定されることから、事業の見直し等により、抑制に努めていく。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110604</xdr:rowOff>
    </xdr:from>
    <xdr:to>
      <xdr:col>23</xdr:col>
      <xdr:colOff>133350</xdr:colOff>
      <xdr:row>80</xdr:row>
      <xdr:rowOff>125599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6604"/>
          <a:ext cx="838200" cy="1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110604</xdr:rowOff>
    </xdr:from>
    <xdr:to>
      <xdr:col>19</xdr:col>
      <xdr:colOff>133350</xdr:colOff>
      <xdr:row>80</xdr:row>
      <xdr:rowOff>120473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6604"/>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103702</xdr:rowOff>
    </xdr:from>
    <xdr:to>
      <xdr:col>15</xdr:col>
      <xdr:colOff>82550</xdr:colOff>
      <xdr:row>80</xdr:row>
      <xdr:rowOff>120473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9702"/>
          <a:ext cx="8890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82996</xdr:rowOff>
    </xdr:from>
    <xdr:to>
      <xdr:col>11</xdr:col>
      <xdr:colOff>31750</xdr:colOff>
      <xdr:row>80</xdr:row>
      <xdr:rowOff>103702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8996"/>
          <a:ext cx="889000" cy="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74799</xdr:rowOff>
    </xdr:from>
    <xdr:to>
      <xdr:col>23</xdr:col>
      <xdr:colOff>184150</xdr:colOff>
      <xdr:row>81</xdr:row>
      <xdr:rowOff>4949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167526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59804</xdr:rowOff>
    </xdr:from>
    <xdr:to>
      <xdr:col>19</xdr:col>
      <xdr:colOff>184150</xdr:colOff>
      <xdr:row>80</xdr:row>
      <xdr:rowOff>161404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4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69673</xdr:rowOff>
    </xdr:from>
    <xdr:to>
      <xdr:col>15</xdr:col>
      <xdr:colOff>133350</xdr:colOff>
      <xdr:row>80</xdr:row>
      <xdr:rowOff>171273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52902</xdr:rowOff>
    </xdr:from>
    <xdr:to>
      <xdr:col>11</xdr:col>
      <xdr:colOff>82550</xdr:colOff>
      <xdr:row>80</xdr:row>
      <xdr:rowOff>154502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164679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32196</xdr:rowOff>
    </xdr:from>
    <xdr:to>
      <xdr:col>7</xdr:col>
      <xdr:colOff>31750</xdr:colOff>
      <xdr:row>80</xdr:row>
      <xdr:rowOff>133796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143973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ラスパイレス指数については、類似団体平均、対前年度比は昨年度から変化なしであった。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引き続き、社会情勢を踏まえた適正な給与水準の維持を図る。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117929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人下回り、対前年度は比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主な要因としては、採用人数は前年度より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人減、退職者数は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人増と、職員数全体が減少したことによるもの。引き続き、定員管理の適正化を図っていく。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6773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4511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299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135996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28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105833</xdr:rowOff>
    </xdr:from>
    <xdr:to>
      <xdr:col>68</xdr:col>
      <xdr:colOff>152400</xdr:colOff>
      <xdr:row>60</xdr:row>
      <xdr:rowOff>115888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28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25523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65088</xdr:rowOff>
    </xdr:from>
    <xdr:to>
      <xdr:col>68</xdr:col>
      <xdr:colOff>203200</xdr:colOff>
      <xdr:row>60</xdr:row>
      <xdr:rowOff>166688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主な要因としては、過年度に借入れた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の償還が始まったことによるものである。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長寿命化計画に基づいた公共施設の改修等を予定しているため、引き続き、事業の取捨選択を行うとともに、市債の借入れにあたっては、交付税措置のある有利な地方債とするなど、実質償還額の軽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4478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38523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5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169756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160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将来負担比率については、昨年度に引き続き、「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」表示となっている。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主な要因は、元金償還額よりも借入額を少なくし、地方債現在高抑制に努めたことや、決算剰余金等の積み立てにより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基金を確保したことで、将来負担額よりも充当可能財源が上回ったためで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今後、長寿命化計画に基づいた公共施設の改修等を予定していることから、地方債の発行にあたっては、過度な将来負担を招かぬよう財政措置を考慮した借入れを行い、健全な財政運営に努める。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54,192
52,880
47.48
25,231,849
23,396,290
1,058,560
12,358,524
15,244,745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ポイント下回り、対前年度比も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人事院勧告による一般職給の増及び期末・勤勉手当の増の一方で、各種交付金、普通交付税や固定資産税の増加により、経常一般財源等収入額が増加したことによる分母の増により比率は減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今後も適切な定員管理を図り、人件費の抑制に努める。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ポイント上回り、対前年度比も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主な要因としては、可燃ごみ収集運搬処理委託料や公園管理委託料の増によるものである。</a:t>
          </a:r>
        </a:p>
        <a:p>
          <a:r>
            <a:rPr kumimoji="1" lang="ja-JP" altLang="en-US" sz="1300">
              <a:latin typeface="ＭＳ Ｐゴシック" panose="020B0600070205080204" pitchFamily="50" charset="-128"/>
              <a:ea typeface="ＭＳ Ｐゴシック" panose="020B0600070205080204" pitchFamily="50" charset="-128"/>
            </a:rPr>
            <a:t>　依然として比率が高く、財政への圧迫が想定されることから、事業の見直し等により、抑制に努める。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55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88900</xdr:rowOff>
    </xdr:from>
    <xdr:to>
      <xdr:col>78</xdr:col>
      <xdr:colOff>69850</xdr:colOff>
      <xdr:row>18</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3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17</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03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60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19050</xdr:rowOff>
    </xdr:from>
    <xdr:to>
      <xdr:col>78</xdr:col>
      <xdr:colOff>120650</xdr:colOff>
      <xdr:row>18</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9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ポイント下回り、対前年度比も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主な要因としては、障がい福祉サービス等給付事業等の増の一方で、経常一般財源等収入額が増加したことによる分母の増により比率は減となった。</a:t>
          </a:r>
        </a:p>
        <a:p>
          <a:r>
            <a:rPr kumimoji="1" lang="ja-JP" altLang="en-US" sz="1300">
              <a:latin typeface="ＭＳ Ｐゴシック" panose="020B0600070205080204" pitchFamily="50" charset="-128"/>
              <a:ea typeface="ＭＳ Ｐゴシック" panose="020B0600070205080204" pitchFamily="50" charset="-128"/>
            </a:rPr>
            <a:t>　社会保障関係費や医療費等について、今後も増加が見込まれるため、事業の見直し等により、経費の縮減に努める。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8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710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41275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61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60325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61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xdr:rowOff>
    </xdr:from>
    <xdr:to>
      <xdr:col>6</xdr:col>
      <xdr:colOff>171450</xdr:colOff>
      <xdr:row>55</xdr:row>
      <xdr:rowOff>111125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121302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ポイント上回り、対前年度比は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維持補修費に令和５年度充当していた基金が減少したことにより、一般財源充当額が増加したことによるものである。今後については、維持補修費の増加や、高齢化の進展などにより特別会計への繰出金の増加も想定されるため、事務の効率化や見直しにより事務費等の縮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58</xdr:row>
      <xdr:rowOff>53848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613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17272</xdr:rowOff>
    </xdr:from>
    <xdr:to>
      <xdr:col>78</xdr:col>
      <xdr:colOff>69850</xdr:colOff>
      <xdr:row>58</xdr:row>
      <xdr:rowOff>108712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613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152146</xdr:rowOff>
    </xdr:from>
    <xdr:to>
      <xdr:col>73</xdr:col>
      <xdr:colOff>180975</xdr:colOff>
      <xdr:row>58</xdr:row>
      <xdr:rowOff>108712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247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152146</xdr:rowOff>
    </xdr:from>
    <xdr:to>
      <xdr:col>69</xdr:col>
      <xdr:colOff>92075</xdr:colOff>
      <xdr:row>58</xdr:row>
      <xdr:rowOff>26416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24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137922</xdr:rowOff>
    </xdr:from>
    <xdr:to>
      <xdr:col>78</xdr:col>
      <xdr:colOff>120650</xdr:colOff>
      <xdr:row>58</xdr:row>
      <xdr:rowOff>68072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52849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9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57912</xdr:rowOff>
    </xdr:from>
    <xdr:to>
      <xdr:col>74</xdr:col>
      <xdr:colOff>31750</xdr:colOff>
      <xdr:row>58</xdr:row>
      <xdr:rowOff>159512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144289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16273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ポイント下回り、対前年度比は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　下水道事業会計補助金が増加した一方で、経常一般財源等収入額が増加したことによる分母の増により比率は減となった。</a:t>
          </a:r>
        </a:p>
        <a:p>
          <a:r>
            <a:rPr kumimoji="1" lang="ja-JP" altLang="en-US" sz="1300">
              <a:latin typeface="ＭＳ Ｐゴシック" panose="020B0600070205080204" pitchFamily="50" charset="-128"/>
              <a:ea typeface="ＭＳ Ｐゴシック" panose="020B0600070205080204" pitchFamily="50" charset="-128"/>
            </a:rPr>
            <a:t>　今後についても、補助費等の適正化に努める。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62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21844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公債費については、類似団体平均を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ポイント上回り、対前年度比は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主な要因としては、据置期間満了による元金償還の開始等により支出額の増の一方で、経常一般財源等収入額が増加したことによる分母の増により比率は減となった。</a:t>
          </a:r>
        </a:p>
        <a:p>
          <a:r>
            <a:rPr kumimoji="1" lang="ja-JP" altLang="en-US" sz="1200">
              <a:latin typeface="ＭＳ Ｐゴシック" panose="020B0600070205080204" pitchFamily="50" charset="-128"/>
              <a:ea typeface="ＭＳ Ｐゴシック" panose="020B0600070205080204" pitchFamily="50" charset="-128"/>
            </a:rPr>
            <a:t>　今後、公共施設の再編等を行うため、地方債の発行に際しては、元利償還金に対する財政措置や残高等を注視し借入を行う。</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95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157480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ポイント下回り、対前年度比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主な要因としては、既述のとおり各種交付金、普通交付税や固定資産税の増加により、経常一般財源等収入額が増加したことによる分母の増により比率は減となった。</a:t>
          </a:r>
        </a:p>
        <a:p>
          <a:r>
            <a:rPr kumimoji="1" lang="ja-JP" altLang="en-US" sz="1300">
              <a:latin typeface="ＭＳ Ｐゴシック" panose="020B0600070205080204" pitchFamily="50" charset="-128"/>
              <a:ea typeface="ＭＳ Ｐゴシック" panose="020B0600070205080204" pitchFamily="50" charset="-128"/>
            </a:rPr>
            <a:t>　今後についても、事務事業の見直しや取捨選択などにより歳出削減に努める。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75</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83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75</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37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325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145288</xdr:rowOff>
    </xdr:from>
    <xdr:to>
      <xdr:col>69</xdr:col>
      <xdr:colOff>92075</xdr:colOff>
      <xdr:row>76</xdr:row>
      <xdr:rowOff>21844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3258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94488</xdr:rowOff>
    </xdr:from>
    <xdr:to>
      <xdr:col>69</xdr:col>
      <xdr:colOff>142875</xdr:colOff>
      <xdr:row>75</xdr:row>
      <xdr:rowOff>24638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9415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169075</xdr:rowOff>
    </xdr:from>
    <xdr:to>
      <xdr:col>29</xdr:col>
      <xdr:colOff>127000</xdr:colOff>
      <xdr:row>19</xdr:row>
      <xdr:rowOff>64288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02800"/>
          <a:ext cx="647700" cy="66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169075</xdr:rowOff>
    </xdr:from>
    <xdr:to>
      <xdr:col>26</xdr:col>
      <xdr:colOff>50800</xdr:colOff>
      <xdr:row>19</xdr:row>
      <xdr:rowOff>123177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2800"/>
          <a:ext cx="698500" cy="12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123177</xdr:rowOff>
    </xdr:from>
    <xdr:to>
      <xdr:col>22</xdr:col>
      <xdr:colOff>114300</xdr:colOff>
      <xdr:row>19</xdr:row>
      <xdr:rowOff>125908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8352"/>
          <a:ext cx="698500" cy="2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125908</xdr:rowOff>
    </xdr:from>
    <xdr:to>
      <xdr:col>18</xdr:col>
      <xdr:colOff>177800</xdr:colOff>
      <xdr:row>19</xdr:row>
      <xdr:rowOff>137389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1083"/>
          <a:ext cx="698500" cy="1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13488</xdr:rowOff>
    </xdr:from>
    <xdr:to>
      <xdr:col>29</xdr:col>
      <xdr:colOff>177800</xdr:colOff>
      <xdr:row>19</xdr:row>
      <xdr:rowOff>115088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157015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118275</xdr:rowOff>
    </xdr:from>
    <xdr:to>
      <xdr:col>26</xdr:col>
      <xdr:colOff>101600</xdr:colOff>
      <xdr:row>19</xdr:row>
      <xdr:rowOff>48425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58602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72377</xdr:rowOff>
    </xdr:from>
    <xdr:to>
      <xdr:col>22</xdr:col>
      <xdr:colOff>165100</xdr:colOff>
      <xdr:row>20</xdr:row>
      <xdr:rowOff>2527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158754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75108</xdr:rowOff>
    </xdr:from>
    <xdr:to>
      <xdr:col>19</xdr:col>
      <xdr:colOff>38100</xdr:colOff>
      <xdr:row>20</xdr:row>
      <xdr:rowOff>5258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0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161485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86589</xdr:rowOff>
    </xdr:from>
    <xdr:to>
      <xdr:col>15</xdr:col>
      <xdr:colOff>101600</xdr:colOff>
      <xdr:row>20</xdr:row>
      <xdr:rowOff>16739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211320</xdr:rowOff>
    </xdr:from>
    <xdr:to>
      <xdr:col>29</xdr:col>
      <xdr:colOff>127000</xdr:colOff>
      <xdr:row>35</xdr:row>
      <xdr:rowOff>313015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21670"/>
          <a:ext cx="647700" cy="101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313015</xdr:rowOff>
    </xdr:from>
    <xdr:to>
      <xdr:col>26</xdr:col>
      <xdr:colOff>50800</xdr:colOff>
      <xdr:row>36</xdr:row>
      <xdr:rowOff>48754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23365"/>
          <a:ext cx="6985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48754</xdr:rowOff>
    </xdr:from>
    <xdr:to>
      <xdr:col>22</xdr:col>
      <xdr:colOff>114300</xdr:colOff>
      <xdr:row>36</xdr:row>
      <xdr:rowOff>101201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02004"/>
          <a:ext cx="698500" cy="5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101201</xdr:rowOff>
    </xdr:from>
    <xdr:to>
      <xdr:col>18</xdr:col>
      <xdr:colOff>177800</xdr:colOff>
      <xdr:row>36</xdr:row>
      <xdr:rowOff>103519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54451"/>
          <a:ext cx="698500" cy="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160520</xdr:rowOff>
    </xdr:from>
    <xdr:to>
      <xdr:col>29</xdr:col>
      <xdr:colOff>177800</xdr:colOff>
      <xdr:row>35</xdr:row>
      <xdr:rowOff>262120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1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262215</xdr:rowOff>
    </xdr:from>
    <xdr:to>
      <xdr:col>26</xdr:col>
      <xdr:colOff>101600</xdr:colOff>
      <xdr:row>36</xdr:row>
      <xdr:rowOff>20915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2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340854</xdr:rowOff>
    </xdr:from>
    <xdr:to>
      <xdr:col>22</xdr:col>
      <xdr:colOff>165100</xdr:colOff>
      <xdr:row>36</xdr:row>
      <xdr:rowOff>99554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84331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50401</xdr:rowOff>
    </xdr:from>
    <xdr:to>
      <xdr:col>19</xdr:col>
      <xdr:colOff>38100</xdr:colOff>
      <xdr:row>36</xdr:row>
      <xdr:rowOff>152001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136778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52719</xdr:rowOff>
    </xdr:from>
    <xdr:to>
      <xdr:col>15</xdr:col>
      <xdr:colOff>101600</xdr:colOff>
      <xdr:row>36</xdr:row>
      <xdr:rowOff>154319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0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139096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54,192
52,880
47.48
25,231,849
23,396,290
1,058,560
12,358,524
15,244,745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114228</xdr:rowOff>
    </xdr:from>
    <xdr:to>
      <xdr:col>24</xdr:col>
      <xdr:colOff>63500</xdr:colOff>
      <xdr:row>37</xdr:row>
      <xdr:rowOff>154249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7878"/>
          <a:ext cx="8382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142917</xdr:rowOff>
    </xdr:from>
    <xdr:to>
      <xdr:col>19</xdr:col>
      <xdr:colOff>177800</xdr:colOff>
      <xdr:row>37</xdr:row>
      <xdr:rowOff>154249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6567"/>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142917</xdr:rowOff>
    </xdr:from>
    <xdr:to>
      <xdr:col>15</xdr:col>
      <xdr:colOff>50800</xdr:colOff>
      <xdr:row>38</xdr:row>
      <xdr:rowOff>2475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6567"/>
          <a:ext cx="889000" cy="3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2475</xdr:rowOff>
    </xdr:from>
    <xdr:to>
      <xdr:col>10</xdr:col>
      <xdr:colOff>114300</xdr:colOff>
      <xdr:row>38</xdr:row>
      <xdr:rowOff>22999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7575"/>
          <a:ext cx="889000" cy="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63428</xdr:rowOff>
    </xdr:from>
    <xdr:to>
      <xdr:col>24</xdr:col>
      <xdr:colOff>114300</xdr:colOff>
      <xdr:row>37</xdr:row>
      <xdr:rowOff>165027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7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41855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103449</xdr:rowOff>
    </xdr:from>
    <xdr:to>
      <xdr:col>20</xdr:col>
      <xdr:colOff>38100</xdr:colOff>
      <xdr:row>38</xdr:row>
      <xdr:rowOff>33599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24726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92117</xdr:rowOff>
    </xdr:from>
    <xdr:to>
      <xdr:col>15</xdr:col>
      <xdr:colOff>101600</xdr:colOff>
      <xdr:row>38</xdr:row>
      <xdr:rowOff>22267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123125</xdr:rowOff>
    </xdr:from>
    <xdr:to>
      <xdr:col>10</xdr:col>
      <xdr:colOff>165100</xdr:colOff>
      <xdr:row>38</xdr:row>
      <xdr:rowOff>53274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67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44402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143650</xdr:rowOff>
    </xdr:from>
    <xdr:to>
      <xdr:col>6</xdr:col>
      <xdr:colOff>38100</xdr:colOff>
      <xdr:row>38</xdr:row>
      <xdr:rowOff>73800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64926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59419</xdr:rowOff>
    </xdr:from>
    <xdr:to>
      <xdr:col>24</xdr:col>
      <xdr:colOff>63500</xdr:colOff>
      <xdr:row>58</xdr:row>
      <xdr:rowOff>62636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3519"/>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50141</xdr:rowOff>
    </xdr:from>
    <xdr:to>
      <xdr:col>19</xdr:col>
      <xdr:colOff>177800</xdr:colOff>
      <xdr:row>58</xdr:row>
      <xdr:rowOff>62636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4241"/>
          <a:ext cx="889000" cy="1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50141</xdr:rowOff>
    </xdr:from>
    <xdr:to>
      <xdr:col>15</xdr:col>
      <xdr:colOff>50800</xdr:colOff>
      <xdr:row>58</xdr:row>
      <xdr:rowOff>62567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4241"/>
          <a:ext cx="889000" cy="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62567</xdr:rowOff>
    </xdr:from>
    <xdr:to>
      <xdr:col>10</xdr:col>
      <xdr:colOff>114300</xdr:colOff>
      <xdr:row>58</xdr:row>
      <xdr:rowOff>80852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6667"/>
          <a:ext cx="889000" cy="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8619</xdr:rowOff>
    </xdr:from>
    <xdr:to>
      <xdr:col>24</xdr:col>
      <xdr:colOff>114300</xdr:colOff>
      <xdr:row>58</xdr:row>
      <xdr:rowOff>110219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11836</xdr:rowOff>
    </xdr:from>
    <xdr:to>
      <xdr:col>20</xdr:col>
      <xdr:colOff>38100</xdr:colOff>
      <xdr:row>58</xdr:row>
      <xdr:rowOff>113436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104563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170791</xdr:rowOff>
    </xdr:from>
    <xdr:to>
      <xdr:col>15</xdr:col>
      <xdr:colOff>101600</xdr:colOff>
      <xdr:row>58</xdr:row>
      <xdr:rowOff>100941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92068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11767</xdr:rowOff>
    </xdr:from>
    <xdr:to>
      <xdr:col>10</xdr:col>
      <xdr:colOff>165100</xdr:colOff>
      <xdr:row>58</xdr:row>
      <xdr:rowOff>113367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104494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30052</xdr:rowOff>
    </xdr:from>
    <xdr:to>
      <xdr:col>6</xdr:col>
      <xdr:colOff>38100</xdr:colOff>
      <xdr:row>58</xdr:row>
      <xdr:rowOff>131652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122779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45365</xdr:rowOff>
    </xdr:from>
    <xdr:to>
      <xdr:col>24</xdr:col>
      <xdr:colOff>63500</xdr:colOff>
      <xdr:row>78</xdr:row>
      <xdr:rowOff>51079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1846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51079</xdr:rowOff>
    </xdr:from>
    <xdr:to>
      <xdr:col>19</xdr:col>
      <xdr:colOff>177800</xdr:colOff>
      <xdr:row>78</xdr:row>
      <xdr:rowOff>68529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24179"/>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68529</xdr:rowOff>
    </xdr:from>
    <xdr:to>
      <xdr:col>15</xdr:col>
      <xdr:colOff>50800</xdr:colOff>
      <xdr:row>78</xdr:row>
      <xdr:rowOff>85789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41629"/>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65215</xdr:rowOff>
    </xdr:from>
    <xdr:to>
      <xdr:col>10</xdr:col>
      <xdr:colOff>114300</xdr:colOff>
      <xdr:row>78</xdr:row>
      <xdr:rowOff>85789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383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166015</xdr:rowOff>
    </xdr:from>
    <xdr:to>
      <xdr:col>24</xdr:col>
      <xdr:colOff>114300</xdr:colOff>
      <xdr:row>78</xdr:row>
      <xdr:rowOff>96165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144442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279</xdr:rowOff>
    </xdr:from>
    <xdr:to>
      <xdr:col>20</xdr:col>
      <xdr:colOff>38100</xdr:colOff>
      <xdr:row>78</xdr:row>
      <xdr:rowOff>101879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93006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6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17729</xdr:rowOff>
    </xdr:from>
    <xdr:to>
      <xdr:col>15</xdr:col>
      <xdr:colOff>101600</xdr:colOff>
      <xdr:row>78</xdr:row>
      <xdr:rowOff>119329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110456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34989</xdr:rowOff>
    </xdr:from>
    <xdr:to>
      <xdr:col>10</xdr:col>
      <xdr:colOff>165100</xdr:colOff>
      <xdr:row>78</xdr:row>
      <xdr:rowOff>136589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127716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14415</xdr:rowOff>
    </xdr:from>
    <xdr:to>
      <xdr:col>6</xdr:col>
      <xdr:colOff>38100</xdr:colOff>
      <xdr:row>78</xdr:row>
      <xdr:rowOff>116015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107142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1201</xdr:rowOff>
    </xdr:from>
    <xdr:to>
      <xdr:col>24</xdr:col>
      <xdr:colOff>63500</xdr:colOff>
      <xdr:row>98</xdr:row>
      <xdr:rowOff>121281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03301"/>
          <a:ext cx="838200" cy="1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121281</xdr:rowOff>
    </xdr:from>
    <xdr:to>
      <xdr:col>19</xdr:col>
      <xdr:colOff>177800</xdr:colOff>
      <xdr:row>99</xdr:row>
      <xdr:rowOff>15940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923381"/>
          <a:ext cx="889000" cy="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49403</xdr:rowOff>
    </xdr:from>
    <xdr:to>
      <xdr:col>15</xdr:col>
      <xdr:colOff>50800</xdr:colOff>
      <xdr:row>99</xdr:row>
      <xdr:rowOff>15940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51503"/>
          <a:ext cx="889000" cy="1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49403</xdr:rowOff>
    </xdr:from>
    <xdr:to>
      <xdr:col>10</xdr:col>
      <xdr:colOff>114300</xdr:colOff>
      <xdr:row>99</xdr:row>
      <xdr:rowOff>120977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51503"/>
          <a:ext cx="889000" cy="2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121851</xdr:rowOff>
    </xdr:from>
    <xdr:to>
      <xdr:col>24</xdr:col>
      <xdr:colOff>114300</xdr:colOff>
      <xdr:row>98</xdr:row>
      <xdr:rowOff>52001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100278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3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70481</xdr:rowOff>
    </xdr:from>
    <xdr:to>
      <xdr:col>20</xdr:col>
      <xdr:colOff>38100</xdr:colOff>
      <xdr:row>99</xdr:row>
      <xdr:rowOff>631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163208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6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136590</xdr:rowOff>
    </xdr:from>
    <xdr:to>
      <xdr:col>15</xdr:col>
      <xdr:colOff>101600</xdr:colOff>
      <xdr:row>99</xdr:row>
      <xdr:rowOff>66740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57867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170053</xdr:rowOff>
    </xdr:from>
    <xdr:to>
      <xdr:col>10</xdr:col>
      <xdr:colOff>165100</xdr:colOff>
      <xdr:row>98</xdr:row>
      <xdr:rowOff>100203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91330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9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70177</xdr:rowOff>
    </xdr:from>
    <xdr:to>
      <xdr:col>6</xdr:col>
      <xdr:colOff>38100</xdr:colOff>
      <xdr:row>100</xdr:row>
      <xdr:rowOff>327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162904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85865</xdr:rowOff>
    </xdr:from>
    <xdr:to>
      <xdr:col>55</xdr:col>
      <xdr:colOff>0</xdr:colOff>
      <xdr:row>37</xdr:row>
      <xdr:rowOff>108778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29515"/>
          <a:ext cx="8382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108778</xdr:rowOff>
    </xdr:from>
    <xdr:to>
      <xdr:col>50</xdr:col>
      <xdr:colOff>114300</xdr:colOff>
      <xdr:row>37</xdr:row>
      <xdr:rowOff>109715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52428"/>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109715</xdr:rowOff>
    </xdr:from>
    <xdr:to>
      <xdr:col>45</xdr:col>
      <xdr:colOff>177800</xdr:colOff>
      <xdr:row>37</xdr:row>
      <xdr:rowOff>158971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53365"/>
          <a:ext cx="889000" cy="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41295</xdr:rowOff>
    </xdr:from>
    <xdr:to>
      <xdr:col>41</xdr:col>
      <xdr:colOff>50800</xdr:colOff>
      <xdr:row>37</xdr:row>
      <xdr:rowOff>158971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99145"/>
          <a:ext cx="889000" cy="80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35065</xdr:rowOff>
    </xdr:from>
    <xdr:to>
      <xdr:col>55</xdr:col>
      <xdr:colOff>50800</xdr:colOff>
      <xdr:row>37</xdr:row>
      <xdr:rowOff>136665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13492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57978</xdr:rowOff>
    </xdr:from>
    <xdr:to>
      <xdr:col>50</xdr:col>
      <xdr:colOff>165100</xdr:colOff>
      <xdr:row>37</xdr:row>
      <xdr:rowOff>159578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150705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58915</xdr:rowOff>
    </xdr:from>
    <xdr:to>
      <xdr:col>46</xdr:col>
      <xdr:colOff>38100</xdr:colOff>
      <xdr:row>37</xdr:row>
      <xdr:rowOff>160516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2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151642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108171</xdr:rowOff>
    </xdr:from>
    <xdr:to>
      <xdr:col>41</xdr:col>
      <xdr:colOff>101600</xdr:colOff>
      <xdr:row>38</xdr:row>
      <xdr:rowOff>38321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29448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161945</xdr:rowOff>
    </xdr:from>
    <xdr:to>
      <xdr:col>36</xdr:col>
      <xdr:colOff>165100</xdr:colOff>
      <xdr:row>33</xdr:row>
      <xdr:rowOff>92095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83222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4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123851</xdr:rowOff>
    </xdr:from>
    <xdr:to>
      <xdr:col>55</xdr:col>
      <xdr:colOff>0</xdr:colOff>
      <xdr:row>57</xdr:row>
      <xdr:rowOff>58134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53601"/>
          <a:ext cx="838200" cy="27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35426</xdr:rowOff>
    </xdr:from>
    <xdr:to>
      <xdr:col>50</xdr:col>
      <xdr:colOff>114300</xdr:colOff>
      <xdr:row>57</xdr:row>
      <xdr:rowOff>58134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08076"/>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35426</xdr:rowOff>
    </xdr:from>
    <xdr:to>
      <xdr:col>45</xdr:col>
      <xdr:colOff>177800</xdr:colOff>
      <xdr:row>58</xdr:row>
      <xdr:rowOff>46431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08076"/>
          <a:ext cx="889000" cy="1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37113</xdr:rowOff>
    </xdr:from>
    <xdr:to>
      <xdr:col>41</xdr:col>
      <xdr:colOff>50800</xdr:colOff>
      <xdr:row>58</xdr:row>
      <xdr:rowOff>46431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09763"/>
          <a:ext cx="889000" cy="18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73051</xdr:rowOff>
    </xdr:from>
    <xdr:to>
      <xdr:col>55</xdr:col>
      <xdr:colOff>50800</xdr:colOff>
      <xdr:row>56</xdr:row>
      <xdr:rowOff>3201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95928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5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7334</xdr:rowOff>
    </xdr:from>
    <xdr:to>
      <xdr:col>50</xdr:col>
      <xdr:colOff>165100</xdr:colOff>
      <xdr:row>57</xdr:row>
      <xdr:rowOff>108934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100061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156076</xdr:rowOff>
    </xdr:from>
    <xdr:to>
      <xdr:col>46</xdr:col>
      <xdr:colOff>38100</xdr:colOff>
      <xdr:row>57</xdr:row>
      <xdr:rowOff>86226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77353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167081</xdr:rowOff>
    </xdr:from>
    <xdr:to>
      <xdr:col>41</xdr:col>
      <xdr:colOff>101600</xdr:colOff>
      <xdr:row>58</xdr:row>
      <xdr:rowOff>97231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88358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157763</xdr:rowOff>
    </xdr:from>
    <xdr:to>
      <xdr:col>36</xdr:col>
      <xdr:colOff>165100</xdr:colOff>
      <xdr:row>57</xdr:row>
      <xdr:rowOff>87913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79040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5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42221</xdr:rowOff>
    </xdr:from>
    <xdr:to>
      <xdr:col>55</xdr:col>
      <xdr:colOff>0</xdr:colOff>
      <xdr:row>79</xdr:row>
      <xdr:rowOff>43383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6771"/>
          <a:ext cx="8382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125964</xdr:rowOff>
    </xdr:from>
    <xdr:to>
      <xdr:col>50</xdr:col>
      <xdr:colOff>114300</xdr:colOff>
      <xdr:row>79</xdr:row>
      <xdr:rowOff>42221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27614"/>
          <a:ext cx="889000" cy="2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125964</xdr:rowOff>
    </xdr:from>
    <xdr:to>
      <xdr:col>45</xdr:col>
      <xdr:colOff>177800</xdr:colOff>
      <xdr:row>79</xdr:row>
      <xdr:rowOff>12427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27614"/>
          <a:ext cx="889000" cy="2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12427</xdr:rowOff>
    </xdr:from>
    <xdr:to>
      <xdr:col>41</xdr:col>
      <xdr:colOff>50800</xdr:colOff>
      <xdr:row>79</xdr:row>
      <xdr:rowOff>24905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6977"/>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164033</xdr:rowOff>
    </xdr:from>
    <xdr:to>
      <xdr:col>55</xdr:col>
      <xdr:colOff>50800</xdr:colOff>
      <xdr:row>79</xdr:row>
      <xdr:rowOff>94183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78960</xdr:rowOff>
    </xdr:from>
    <xdr:ext cx="313932"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2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162871</xdr:rowOff>
    </xdr:from>
    <xdr:to>
      <xdr:col>50</xdr:col>
      <xdr:colOff>165100</xdr:colOff>
      <xdr:row>79</xdr:row>
      <xdr:rowOff>93021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84148</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75164</xdr:rowOff>
    </xdr:from>
    <xdr:to>
      <xdr:col>46</xdr:col>
      <xdr:colOff>38100</xdr:colOff>
      <xdr:row>78</xdr:row>
      <xdr:rowOff>5314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21841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5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133077</xdr:rowOff>
    </xdr:from>
    <xdr:to>
      <xdr:col>41</xdr:col>
      <xdr:colOff>101600</xdr:colOff>
      <xdr:row>79</xdr:row>
      <xdr:rowOff>63227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54354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145555</xdr:rowOff>
    </xdr:from>
    <xdr:to>
      <xdr:col>36</xdr:col>
      <xdr:colOff>165100</xdr:colOff>
      <xdr:row>79</xdr:row>
      <xdr:rowOff>75705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66832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26963</xdr:rowOff>
    </xdr:from>
    <xdr:to>
      <xdr:col>55</xdr:col>
      <xdr:colOff>0</xdr:colOff>
      <xdr:row>97</xdr:row>
      <xdr:rowOff>53366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57613"/>
          <a:ext cx="8382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53366</xdr:rowOff>
    </xdr:from>
    <xdr:to>
      <xdr:col>50</xdr:col>
      <xdr:colOff>114300</xdr:colOff>
      <xdr:row>97</xdr:row>
      <xdr:rowOff>97574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84016"/>
          <a:ext cx="8890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97574</xdr:rowOff>
    </xdr:from>
    <xdr:to>
      <xdr:col>45</xdr:col>
      <xdr:colOff>177800</xdr:colOff>
      <xdr:row>97</xdr:row>
      <xdr:rowOff>155130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28224"/>
          <a:ext cx="889000" cy="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123140</xdr:rowOff>
    </xdr:from>
    <xdr:to>
      <xdr:col>41</xdr:col>
      <xdr:colOff>50800</xdr:colOff>
      <xdr:row>97</xdr:row>
      <xdr:rowOff>155130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82340"/>
          <a:ext cx="889000" cy="20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147613</xdr:rowOff>
    </xdr:from>
    <xdr:to>
      <xdr:col>55</xdr:col>
      <xdr:colOff>50800</xdr:colOff>
      <xdr:row>97</xdr:row>
      <xdr:rowOff>77763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126040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2566</xdr:rowOff>
    </xdr:from>
    <xdr:to>
      <xdr:col>50</xdr:col>
      <xdr:colOff>165100</xdr:colOff>
      <xdr:row>97</xdr:row>
      <xdr:rowOff>104166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95293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2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46774</xdr:rowOff>
    </xdr:from>
    <xdr:to>
      <xdr:col>46</xdr:col>
      <xdr:colOff>38100</xdr:colOff>
      <xdr:row>97</xdr:row>
      <xdr:rowOff>148374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139501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7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104330</xdr:rowOff>
    </xdr:from>
    <xdr:to>
      <xdr:col>41</xdr:col>
      <xdr:colOff>101600</xdr:colOff>
      <xdr:row>98</xdr:row>
      <xdr:rowOff>34480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25607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72340</xdr:rowOff>
    </xdr:from>
    <xdr:to>
      <xdr:col>36</xdr:col>
      <xdr:colOff>165100</xdr:colOff>
      <xdr:row>97</xdr:row>
      <xdr:rowOff>2490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19017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46017</xdr:rowOff>
    </xdr:from>
    <xdr:to>
      <xdr:col>85</xdr:col>
      <xdr:colOff>127000</xdr:colOff>
      <xdr:row>39</xdr:row>
      <xdr:rowOff>96135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2567"/>
          <a:ext cx="838200" cy="5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40390</xdr:rowOff>
    </xdr:from>
    <xdr:to>
      <xdr:col>81</xdr:col>
      <xdr:colOff>50800</xdr:colOff>
      <xdr:row>39</xdr:row>
      <xdr:rowOff>46017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26940"/>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40390</xdr:rowOff>
    </xdr:from>
    <xdr:to>
      <xdr:col>76</xdr:col>
      <xdr:colOff>114300</xdr:colOff>
      <xdr:row>39</xdr:row>
      <xdr:rowOff>53638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26940"/>
          <a:ext cx="889000" cy="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53638</xdr:rowOff>
    </xdr:from>
    <xdr:to>
      <xdr:col>71</xdr:col>
      <xdr:colOff>177800</xdr:colOff>
      <xdr:row>39</xdr:row>
      <xdr:rowOff>88265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40188"/>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45335</xdr:rowOff>
    </xdr:from>
    <xdr:to>
      <xdr:col>85</xdr:col>
      <xdr:colOff>177800</xdr:colOff>
      <xdr:row>39</xdr:row>
      <xdr:rowOff>146935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166667</xdr:rowOff>
    </xdr:from>
    <xdr:to>
      <xdr:col>81</xdr:col>
      <xdr:colOff>101600</xdr:colOff>
      <xdr:row>39</xdr:row>
      <xdr:rowOff>96817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113345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5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161040</xdr:rowOff>
    </xdr:from>
    <xdr:to>
      <xdr:col>76</xdr:col>
      <xdr:colOff>165100</xdr:colOff>
      <xdr:row>39</xdr:row>
      <xdr:rowOff>91190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107717</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5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2838</xdr:rowOff>
    </xdr:from>
    <xdr:to>
      <xdr:col>72</xdr:col>
      <xdr:colOff>38100</xdr:colOff>
      <xdr:row>39</xdr:row>
      <xdr:rowOff>104438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120964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6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130192</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140525</xdr:rowOff>
    </xdr:from>
    <xdr:to>
      <xdr:col>85</xdr:col>
      <xdr:colOff>127000</xdr:colOff>
      <xdr:row>76</xdr:row>
      <xdr:rowOff>155156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70725"/>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155156</xdr:rowOff>
    </xdr:from>
    <xdr:to>
      <xdr:col>81</xdr:col>
      <xdr:colOff>50800</xdr:colOff>
      <xdr:row>76</xdr:row>
      <xdr:rowOff>163615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8535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163615</xdr:rowOff>
    </xdr:from>
    <xdr:to>
      <xdr:col>76</xdr:col>
      <xdr:colOff>114300</xdr:colOff>
      <xdr:row>76</xdr:row>
      <xdr:rowOff>165748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9381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165748</xdr:rowOff>
    </xdr:from>
    <xdr:to>
      <xdr:col>71</xdr:col>
      <xdr:colOff>177800</xdr:colOff>
      <xdr:row>77</xdr:row>
      <xdr:rowOff>22543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5948"/>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89725</xdr:rowOff>
    </xdr:from>
    <xdr:to>
      <xdr:col>85</xdr:col>
      <xdr:colOff>177800</xdr:colOff>
      <xdr:row>77</xdr:row>
      <xdr:rowOff>19875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68152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104356</xdr:rowOff>
    </xdr:from>
    <xdr:to>
      <xdr:col>81</xdr:col>
      <xdr:colOff>101600</xdr:colOff>
      <xdr:row>77</xdr:row>
      <xdr:rowOff>34506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112815</xdr:rowOff>
    </xdr:from>
    <xdr:to>
      <xdr:col>76</xdr:col>
      <xdr:colOff>165100</xdr:colOff>
      <xdr:row>77</xdr:row>
      <xdr:rowOff>42965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34092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114948</xdr:rowOff>
    </xdr:from>
    <xdr:to>
      <xdr:col>72</xdr:col>
      <xdr:colOff>38100</xdr:colOff>
      <xdr:row>77</xdr:row>
      <xdr:rowOff>45098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36225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143193</xdr:rowOff>
    </xdr:from>
    <xdr:to>
      <xdr:col>67</xdr:col>
      <xdr:colOff>101600</xdr:colOff>
      <xdr:row>77</xdr:row>
      <xdr:rowOff>73343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64470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80273</xdr:rowOff>
    </xdr:from>
    <xdr:to>
      <xdr:col>85</xdr:col>
      <xdr:colOff>127000</xdr:colOff>
      <xdr:row>97</xdr:row>
      <xdr:rowOff>159131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10923"/>
          <a:ext cx="838200" cy="7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80273</xdr:rowOff>
    </xdr:from>
    <xdr:to>
      <xdr:col>81</xdr:col>
      <xdr:colOff>50800</xdr:colOff>
      <xdr:row>97</xdr:row>
      <xdr:rowOff>101634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10923"/>
          <a:ext cx="889000" cy="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38658</xdr:rowOff>
    </xdr:from>
    <xdr:to>
      <xdr:col>76</xdr:col>
      <xdr:colOff>114300</xdr:colOff>
      <xdr:row>97</xdr:row>
      <xdr:rowOff>101634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69308"/>
          <a:ext cx="889000" cy="6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38658</xdr:rowOff>
    </xdr:from>
    <xdr:to>
      <xdr:col>71</xdr:col>
      <xdr:colOff>177800</xdr:colOff>
      <xdr:row>98</xdr:row>
      <xdr:rowOff>10688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69308"/>
          <a:ext cx="889000" cy="1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108331</xdr:rowOff>
    </xdr:from>
    <xdr:to>
      <xdr:col>85</xdr:col>
      <xdr:colOff>177800</xdr:colOff>
      <xdr:row>98</xdr:row>
      <xdr:rowOff>38481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86758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29473</xdr:rowOff>
    </xdr:from>
    <xdr:to>
      <xdr:col>81</xdr:col>
      <xdr:colOff>101600</xdr:colOff>
      <xdr:row>97</xdr:row>
      <xdr:rowOff>131073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147600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3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50834</xdr:rowOff>
    </xdr:from>
    <xdr:to>
      <xdr:col>76</xdr:col>
      <xdr:colOff>165100</xdr:colOff>
      <xdr:row>97</xdr:row>
      <xdr:rowOff>152434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168961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159308</xdr:rowOff>
    </xdr:from>
    <xdr:to>
      <xdr:col>72</xdr:col>
      <xdr:colOff>38100</xdr:colOff>
      <xdr:row>97</xdr:row>
      <xdr:rowOff>89458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105985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131338</xdr:rowOff>
    </xdr:from>
    <xdr:to>
      <xdr:col>67</xdr:col>
      <xdr:colOff>101600</xdr:colOff>
      <xdr:row>98</xdr:row>
      <xdr:rowOff>61488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52615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137391</xdr:rowOff>
    </xdr:from>
    <xdr:to>
      <xdr:col>116</xdr:col>
      <xdr:colOff>63500</xdr:colOff>
      <xdr:row>58</xdr:row>
      <xdr:rowOff>137391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1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137391</xdr:rowOff>
    </xdr:from>
    <xdr:to>
      <xdr:col>111</xdr:col>
      <xdr:colOff>177800</xdr:colOff>
      <xdr:row>58</xdr:row>
      <xdr:rowOff>137391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1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137391</xdr:rowOff>
    </xdr:from>
    <xdr:to>
      <xdr:col>107</xdr:col>
      <xdr:colOff>50800</xdr:colOff>
      <xdr:row>58</xdr:row>
      <xdr:rowOff>137414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149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137414</xdr:rowOff>
    </xdr:from>
    <xdr:to>
      <xdr:col>102</xdr:col>
      <xdr:colOff>114300</xdr:colOff>
      <xdr:row>58</xdr:row>
      <xdr:rowOff>137437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151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86591</xdr:rowOff>
    </xdr:from>
    <xdr:to>
      <xdr:col>116</xdr:col>
      <xdr:colOff>114300</xdr:colOff>
      <xdr:row>59</xdr:row>
      <xdr:rowOff>16741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86591</xdr:rowOff>
    </xdr:from>
    <xdr:to>
      <xdr:col>112</xdr:col>
      <xdr:colOff>38100</xdr:colOff>
      <xdr:row>59</xdr:row>
      <xdr:rowOff>16741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86591</xdr:rowOff>
    </xdr:from>
    <xdr:to>
      <xdr:col>107</xdr:col>
      <xdr:colOff>101600</xdr:colOff>
      <xdr:row>59</xdr:row>
      <xdr:rowOff>16741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86614</xdr:rowOff>
    </xdr:from>
    <xdr:to>
      <xdr:col>102</xdr:col>
      <xdr:colOff>165100</xdr:colOff>
      <xdr:row>59</xdr:row>
      <xdr:rowOff>16764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7891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3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86637</xdr:rowOff>
    </xdr:from>
    <xdr:to>
      <xdr:col>98</xdr:col>
      <xdr:colOff>38100</xdr:colOff>
      <xdr:row>59</xdr:row>
      <xdr:rowOff>16787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7914</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3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43307</xdr:rowOff>
    </xdr:from>
    <xdr:to>
      <xdr:col>116</xdr:col>
      <xdr:colOff>63500</xdr:colOff>
      <xdr:row>75</xdr:row>
      <xdr:rowOff>55766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02057"/>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43307</xdr:rowOff>
    </xdr:from>
    <xdr:to>
      <xdr:col>111</xdr:col>
      <xdr:colOff>177800</xdr:colOff>
      <xdr:row>75</xdr:row>
      <xdr:rowOff>102857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02057"/>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102857</xdr:rowOff>
    </xdr:from>
    <xdr:to>
      <xdr:col>107</xdr:col>
      <xdr:colOff>50800</xdr:colOff>
      <xdr:row>75</xdr:row>
      <xdr:rowOff>147586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61607"/>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147586</xdr:rowOff>
    </xdr:from>
    <xdr:to>
      <xdr:col>102</xdr:col>
      <xdr:colOff>114300</xdr:colOff>
      <xdr:row>76</xdr:row>
      <xdr:rowOff>94590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06336"/>
          <a:ext cx="889000" cy="1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4966</xdr:rowOff>
    </xdr:from>
    <xdr:to>
      <xdr:col>116</xdr:col>
      <xdr:colOff>114300</xdr:colOff>
      <xdr:row>75</xdr:row>
      <xdr:rowOff>106566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154843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4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163957</xdr:rowOff>
    </xdr:from>
    <xdr:to>
      <xdr:col>112</xdr:col>
      <xdr:colOff>38100</xdr:colOff>
      <xdr:row>75</xdr:row>
      <xdr:rowOff>94107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85234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4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52057</xdr:rowOff>
    </xdr:from>
    <xdr:to>
      <xdr:col>107</xdr:col>
      <xdr:colOff>101600</xdr:colOff>
      <xdr:row>75</xdr:row>
      <xdr:rowOff>153657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1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144784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96786</xdr:rowOff>
    </xdr:from>
    <xdr:to>
      <xdr:col>102</xdr:col>
      <xdr:colOff>165100</xdr:colOff>
      <xdr:row>76</xdr:row>
      <xdr:rowOff>26936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18063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4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43790</xdr:rowOff>
    </xdr:from>
    <xdr:to>
      <xdr:col>98</xdr:col>
      <xdr:colOff>38100</xdr:colOff>
      <xdr:row>76</xdr:row>
      <xdr:rowOff>145390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136517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431,730</a:t>
          </a:r>
          <a:r>
            <a:rPr kumimoji="1" lang="ja-JP" altLang="en-US" sz="1300">
              <a:latin typeface="ＭＳ Ｐゴシック" panose="020B0600070205080204" pitchFamily="50" charset="-128"/>
              <a:ea typeface="ＭＳ Ｐゴシック" panose="020B0600070205080204" pitchFamily="50" charset="-128"/>
            </a:rPr>
            <a:t>円で、前年度と比較し</a:t>
          </a:r>
          <a:r>
            <a:rPr kumimoji="1" lang="en-US" altLang="ja-JP" sz="1300">
              <a:latin typeface="ＭＳ Ｐゴシック" panose="020B0600070205080204" pitchFamily="50" charset="-128"/>
              <a:ea typeface="ＭＳ Ｐゴシック" panose="020B0600070205080204" pitchFamily="50" charset="-128"/>
            </a:rPr>
            <a:t>30,686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住民一人当たりのコストが最も高いのは扶助費であり、前年度と比較し</a:t>
          </a:r>
          <a:r>
            <a:rPr kumimoji="1" lang="en-US" altLang="ja-JP" sz="1300">
              <a:latin typeface="ＭＳ Ｐゴシック" panose="020B0600070205080204" pitchFamily="50" charset="-128"/>
              <a:ea typeface="ＭＳ Ｐゴシック" panose="020B0600070205080204" pitchFamily="50" charset="-128"/>
            </a:rPr>
            <a:t>11,031</a:t>
          </a:r>
          <a:r>
            <a:rPr kumimoji="1" lang="ja-JP" altLang="en-US" sz="1300">
              <a:latin typeface="ＭＳ Ｐゴシック" panose="020B0600070205080204" pitchFamily="50" charset="-128"/>
              <a:ea typeface="ＭＳ Ｐゴシック" panose="020B0600070205080204" pitchFamily="50" charset="-128"/>
            </a:rPr>
            <a:t>円の増加となっている。主な要因としては、住民税非課税世帯等支援臨時給付金及び定額減税補足給付金や障がい福祉サービス等給付費の増加によるもの。</a:t>
          </a:r>
        </a:p>
        <a:p>
          <a:r>
            <a:rPr kumimoji="1" lang="ja-JP" altLang="en-US" sz="1300">
              <a:latin typeface="ＭＳ Ｐゴシック" panose="020B0600070205080204" pitchFamily="50" charset="-128"/>
              <a:ea typeface="ＭＳ Ｐゴシック" panose="020B0600070205080204" pitchFamily="50" charset="-128"/>
            </a:rPr>
            <a:t>  近年増加傾向が続いており、令和２年度から比較すると</a:t>
          </a:r>
          <a:r>
            <a:rPr kumimoji="1" lang="en-US" altLang="ja-JP" sz="1300">
              <a:latin typeface="ＭＳ Ｐゴシック" panose="020B0600070205080204" pitchFamily="50" charset="-128"/>
              <a:ea typeface="ＭＳ Ｐゴシック" panose="020B0600070205080204" pitchFamily="50" charset="-128"/>
            </a:rPr>
            <a:t>26,753</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％増加しており、高い伸び率を示す項目の一つとなっている。</a:t>
          </a:r>
        </a:p>
        <a:p>
          <a:r>
            <a:rPr kumimoji="1" lang="ja-JP" altLang="en-US" sz="1300">
              <a:latin typeface="ＭＳ Ｐゴシック" panose="020B0600070205080204" pitchFamily="50" charset="-128"/>
              <a:ea typeface="ＭＳ Ｐゴシック" panose="020B0600070205080204" pitchFamily="50" charset="-128"/>
            </a:rPr>
            <a:t>  今後については、事務事業の見直しや取捨選択などにより歳出縮減に努める。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54,192
52,880
47.48
25,231,849
23,396,290
1,058,560
12,358,524
15,244,745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100381</xdr:rowOff>
    </xdr:from>
    <xdr:to>
      <xdr:col>24</xdr:col>
      <xdr:colOff>63500</xdr:colOff>
      <xdr:row>35</xdr:row>
      <xdr:rowOff>108610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113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108610</xdr:rowOff>
    </xdr:from>
    <xdr:to>
      <xdr:col>19</xdr:col>
      <xdr:colOff>177800</xdr:colOff>
      <xdr:row>35</xdr:row>
      <xdr:rowOff>141072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09360"/>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118669</xdr:rowOff>
    </xdr:from>
    <xdr:to>
      <xdr:col>15</xdr:col>
      <xdr:colOff>50800</xdr:colOff>
      <xdr:row>35</xdr:row>
      <xdr:rowOff>141072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941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118669</xdr:rowOff>
    </xdr:from>
    <xdr:to>
      <xdr:col>10</xdr:col>
      <xdr:colOff>114300</xdr:colOff>
      <xdr:row>35</xdr:row>
      <xdr:rowOff>131928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1941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49581</xdr:rowOff>
    </xdr:from>
    <xdr:to>
      <xdr:col>24</xdr:col>
      <xdr:colOff>114300</xdr:colOff>
      <xdr:row>35</xdr:row>
      <xdr:rowOff>151181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28008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57810</xdr:rowOff>
    </xdr:from>
    <xdr:to>
      <xdr:col>20</xdr:col>
      <xdr:colOff>38100</xdr:colOff>
      <xdr:row>35</xdr:row>
      <xdr:rowOff>159410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150537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90272</xdr:rowOff>
    </xdr:from>
    <xdr:to>
      <xdr:col>15</xdr:col>
      <xdr:colOff>101600</xdr:colOff>
      <xdr:row>36</xdr:row>
      <xdr:rowOff>20422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67869</xdr:rowOff>
    </xdr:from>
    <xdr:to>
      <xdr:col>10</xdr:col>
      <xdr:colOff>165100</xdr:colOff>
      <xdr:row>35</xdr:row>
      <xdr:rowOff>169469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81128</xdr:rowOff>
    </xdr:from>
    <xdr:to>
      <xdr:col>6</xdr:col>
      <xdr:colOff>38100</xdr:colOff>
      <xdr:row>36</xdr:row>
      <xdr:rowOff>11278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35347</xdr:rowOff>
    </xdr:from>
    <xdr:to>
      <xdr:col>24</xdr:col>
      <xdr:colOff>63500</xdr:colOff>
      <xdr:row>57</xdr:row>
      <xdr:rowOff>61330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7997"/>
          <a:ext cx="8382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35347</xdr:rowOff>
    </xdr:from>
    <xdr:to>
      <xdr:col>19</xdr:col>
      <xdr:colOff>177800</xdr:colOff>
      <xdr:row>57</xdr:row>
      <xdr:rowOff>54139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7997"/>
          <a:ext cx="889000" cy="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16040</xdr:rowOff>
    </xdr:from>
    <xdr:to>
      <xdr:col>15</xdr:col>
      <xdr:colOff>50800</xdr:colOff>
      <xdr:row>57</xdr:row>
      <xdr:rowOff>54139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8690"/>
          <a:ext cx="8890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155924</xdr:rowOff>
    </xdr:from>
    <xdr:to>
      <xdr:col>10</xdr:col>
      <xdr:colOff>114300</xdr:colOff>
      <xdr:row>57</xdr:row>
      <xdr:rowOff>16040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42774"/>
          <a:ext cx="889000" cy="54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10530</xdr:rowOff>
    </xdr:from>
    <xdr:to>
      <xdr:col>24</xdr:col>
      <xdr:colOff>114300</xdr:colOff>
      <xdr:row>57</xdr:row>
      <xdr:rowOff>112130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160407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155997</xdr:rowOff>
    </xdr:from>
    <xdr:to>
      <xdr:col>20</xdr:col>
      <xdr:colOff>38100</xdr:colOff>
      <xdr:row>57</xdr:row>
      <xdr:rowOff>86147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3339</xdr:rowOff>
    </xdr:from>
    <xdr:to>
      <xdr:col>15</xdr:col>
      <xdr:colOff>101600</xdr:colOff>
      <xdr:row>57</xdr:row>
      <xdr:rowOff>104939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96066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136690</xdr:rowOff>
    </xdr:from>
    <xdr:to>
      <xdr:col>10</xdr:col>
      <xdr:colOff>165100</xdr:colOff>
      <xdr:row>57</xdr:row>
      <xdr:rowOff>66840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57967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105124</xdr:rowOff>
    </xdr:from>
    <xdr:to>
      <xdr:col>6</xdr:col>
      <xdr:colOff>38100</xdr:colOff>
      <xdr:row>54</xdr:row>
      <xdr:rowOff>35274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26401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108995</xdr:rowOff>
    </xdr:from>
    <xdr:to>
      <xdr:col>24</xdr:col>
      <xdr:colOff>63500</xdr:colOff>
      <xdr:row>78</xdr:row>
      <xdr:rowOff>48763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10645"/>
          <a:ext cx="838200" cy="1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48763</xdr:rowOff>
    </xdr:from>
    <xdr:to>
      <xdr:col>19</xdr:col>
      <xdr:colOff>177800</xdr:colOff>
      <xdr:row>78</xdr:row>
      <xdr:rowOff>100381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21863"/>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28088</xdr:rowOff>
    </xdr:from>
    <xdr:to>
      <xdr:col>15</xdr:col>
      <xdr:colOff>50800</xdr:colOff>
      <xdr:row>78</xdr:row>
      <xdr:rowOff>100381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01188"/>
          <a:ext cx="889000" cy="7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28088</xdr:rowOff>
    </xdr:from>
    <xdr:to>
      <xdr:col>10</xdr:col>
      <xdr:colOff>114300</xdr:colOff>
      <xdr:row>79</xdr:row>
      <xdr:rowOff>69886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1188"/>
          <a:ext cx="889000" cy="2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58195</xdr:rowOff>
    </xdr:from>
    <xdr:to>
      <xdr:col>24</xdr:col>
      <xdr:colOff>114300</xdr:colOff>
      <xdr:row>77</xdr:row>
      <xdr:rowOff>159795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5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36622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3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169413</xdr:rowOff>
    </xdr:from>
    <xdr:to>
      <xdr:col>20</xdr:col>
      <xdr:colOff>38100</xdr:colOff>
      <xdr:row>78</xdr:row>
      <xdr:rowOff>99563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90690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6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49581</xdr:rowOff>
    </xdr:from>
    <xdr:to>
      <xdr:col>15</xdr:col>
      <xdr:colOff>101600</xdr:colOff>
      <xdr:row>78</xdr:row>
      <xdr:rowOff>151181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142308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1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148738</xdr:rowOff>
    </xdr:from>
    <xdr:to>
      <xdr:col>10</xdr:col>
      <xdr:colOff>165100</xdr:colOff>
      <xdr:row>78</xdr:row>
      <xdr:rowOff>78888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70015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19086</xdr:rowOff>
    </xdr:from>
    <xdr:to>
      <xdr:col>6</xdr:col>
      <xdr:colOff>38100</xdr:colOff>
      <xdr:row>79</xdr:row>
      <xdr:rowOff>120686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111813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5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88764</xdr:rowOff>
    </xdr:from>
    <xdr:to>
      <xdr:col>24</xdr:col>
      <xdr:colOff>63500</xdr:colOff>
      <xdr:row>98</xdr:row>
      <xdr:rowOff>89602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0864"/>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73982</xdr:rowOff>
    </xdr:from>
    <xdr:to>
      <xdr:col>19</xdr:col>
      <xdr:colOff>177800</xdr:colOff>
      <xdr:row>98</xdr:row>
      <xdr:rowOff>88764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6082"/>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73982</xdr:rowOff>
    </xdr:from>
    <xdr:to>
      <xdr:col>15</xdr:col>
      <xdr:colOff>50800</xdr:colOff>
      <xdr:row>98</xdr:row>
      <xdr:rowOff>85987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6082"/>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85987</xdr:rowOff>
    </xdr:from>
    <xdr:to>
      <xdr:col>10</xdr:col>
      <xdr:colOff>114300</xdr:colOff>
      <xdr:row>98</xdr:row>
      <xdr:rowOff>109502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8087"/>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38802</xdr:rowOff>
    </xdr:from>
    <xdr:to>
      <xdr:col>24</xdr:col>
      <xdr:colOff>114300</xdr:colOff>
      <xdr:row>98</xdr:row>
      <xdr:rowOff>140402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37964</xdr:rowOff>
    </xdr:from>
    <xdr:to>
      <xdr:col>20</xdr:col>
      <xdr:colOff>38100</xdr:colOff>
      <xdr:row>98</xdr:row>
      <xdr:rowOff>139564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130691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23182</xdr:rowOff>
    </xdr:from>
    <xdr:to>
      <xdr:col>15</xdr:col>
      <xdr:colOff>101600</xdr:colOff>
      <xdr:row>98</xdr:row>
      <xdr:rowOff>124782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115909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35187</xdr:rowOff>
    </xdr:from>
    <xdr:to>
      <xdr:col>10</xdr:col>
      <xdr:colOff>165100</xdr:colOff>
      <xdr:row>98</xdr:row>
      <xdr:rowOff>136787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58702</xdr:rowOff>
    </xdr:from>
    <xdr:to>
      <xdr:col>6</xdr:col>
      <xdr:colOff>38100</xdr:colOff>
      <xdr:row>98</xdr:row>
      <xdr:rowOff>160302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762</xdr:rowOff>
    </xdr:from>
    <xdr:to>
      <xdr:col>55</xdr:col>
      <xdr:colOff>0</xdr:colOff>
      <xdr:row>39</xdr:row>
      <xdr:rowOff>1524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731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xdr:rowOff>
    </xdr:from>
    <xdr:to>
      <xdr:col>50</xdr:col>
      <xdr:colOff>114300</xdr:colOff>
      <xdr:row>39</xdr:row>
      <xdr:rowOff>2413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807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170561</xdr:rowOff>
    </xdr:from>
    <xdr:to>
      <xdr:col>45</xdr:col>
      <xdr:colOff>177800</xdr:colOff>
      <xdr:row>39</xdr:row>
      <xdr:rowOff>2413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85661"/>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170561</xdr:rowOff>
    </xdr:from>
    <xdr:to>
      <xdr:col>41</xdr:col>
      <xdr:colOff>50800</xdr:colOff>
      <xdr:row>38</xdr:row>
      <xdr:rowOff>171069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8566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122174</xdr:rowOff>
    </xdr:from>
    <xdr:to>
      <xdr:col>50</xdr:col>
      <xdr:colOff>165100</xdr:colOff>
      <xdr:row>39</xdr:row>
      <xdr:rowOff>52324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43451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123063</xdr:rowOff>
    </xdr:from>
    <xdr:to>
      <xdr:col>46</xdr:col>
      <xdr:colOff>38100</xdr:colOff>
      <xdr:row>39</xdr:row>
      <xdr:rowOff>53213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44340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119761</xdr:rowOff>
    </xdr:from>
    <xdr:to>
      <xdr:col>41</xdr:col>
      <xdr:colOff>101600</xdr:colOff>
      <xdr:row>39</xdr:row>
      <xdr:rowOff>49911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41038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120269</xdr:rowOff>
    </xdr:from>
    <xdr:to>
      <xdr:col>36</xdr:col>
      <xdr:colOff>165100</xdr:colOff>
      <xdr:row>39</xdr:row>
      <xdr:rowOff>50419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41546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136919</xdr:rowOff>
    </xdr:from>
    <xdr:to>
      <xdr:col>55</xdr:col>
      <xdr:colOff>0</xdr:colOff>
      <xdr:row>58</xdr:row>
      <xdr:rowOff>139738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1019"/>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124308</xdr:rowOff>
    </xdr:from>
    <xdr:to>
      <xdr:col>50</xdr:col>
      <xdr:colOff>114300</xdr:colOff>
      <xdr:row>58</xdr:row>
      <xdr:rowOff>139738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68408"/>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124308</xdr:rowOff>
    </xdr:from>
    <xdr:to>
      <xdr:col>45</xdr:col>
      <xdr:colOff>177800</xdr:colOff>
      <xdr:row>58</xdr:row>
      <xdr:rowOff>129108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68408"/>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129108</xdr:rowOff>
    </xdr:from>
    <xdr:to>
      <xdr:col>41</xdr:col>
      <xdr:colOff>50800</xdr:colOff>
      <xdr:row>58</xdr:row>
      <xdr:rowOff>136004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7320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86119</xdr:rowOff>
    </xdr:from>
    <xdr:to>
      <xdr:col>55</xdr:col>
      <xdr:colOff>50800</xdr:colOff>
      <xdr:row>59</xdr:row>
      <xdr:rowOff>16269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88938</xdr:rowOff>
    </xdr:from>
    <xdr:to>
      <xdr:col>50</xdr:col>
      <xdr:colOff>165100</xdr:colOff>
      <xdr:row>59</xdr:row>
      <xdr:rowOff>19088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10215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2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73508</xdr:rowOff>
    </xdr:from>
    <xdr:to>
      <xdr:col>46</xdr:col>
      <xdr:colOff>38100</xdr:colOff>
      <xdr:row>59</xdr:row>
      <xdr:rowOff>3658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166235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1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78308</xdr:rowOff>
    </xdr:from>
    <xdr:to>
      <xdr:col>41</xdr:col>
      <xdr:colOff>101600</xdr:colOff>
      <xdr:row>59</xdr:row>
      <xdr:rowOff>8458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171035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1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85204</xdr:rowOff>
    </xdr:from>
    <xdr:to>
      <xdr:col>36</xdr:col>
      <xdr:colOff>165100</xdr:colOff>
      <xdr:row>59</xdr:row>
      <xdr:rowOff>15354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6481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31038</xdr:rowOff>
    </xdr:from>
    <xdr:to>
      <xdr:col>55</xdr:col>
      <xdr:colOff>0</xdr:colOff>
      <xdr:row>78</xdr:row>
      <xdr:rowOff>76454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4138"/>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26009</xdr:rowOff>
    </xdr:from>
    <xdr:to>
      <xdr:col>50</xdr:col>
      <xdr:colOff>114300</xdr:colOff>
      <xdr:row>78</xdr:row>
      <xdr:rowOff>31038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991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26009</xdr:rowOff>
    </xdr:from>
    <xdr:to>
      <xdr:col>45</xdr:col>
      <xdr:colOff>177800</xdr:colOff>
      <xdr:row>78</xdr:row>
      <xdr:rowOff>60147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99109"/>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84379</xdr:rowOff>
    </xdr:from>
    <xdr:to>
      <xdr:col>41</xdr:col>
      <xdr:colOff>50800</xdr:colOff>
      <xdr:row>78</xdr:row>
      <xdr:rowOff>60147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86029"/>
          <a:ext cx="889000" cy="1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25654</xdr:rowOff>
    </xdr:from>
    <xdr:to>
      <xdr:col>55</xdr:col>
      <xdr:colOff>50800</xdr:colOff>
      <xdr:row>78</xdr:row>
      <xdr:rowOff>127254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112031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151688</xdr:rowOff>
    </xdr:from>
    <xdr:to>
      <xdr:col>50</xdr:col>
      <xdr:colOff>165100</xdr:colOff>
      <xdr:row>78</xdr:row>
      <xdr:rowOff>81838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72965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146659</xdr:rowOff>
    </xdr:from>
    <xdr:to>
      <xdr:col>46</xdr:col>
      <xdr:colOff>38100</xdr:colOff>
      <xdr:row>78</xdr:row>
      <xdr:rowOff>76809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67936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4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9347</xdr:rowOff>
    </xdr:from>
    <xdr:to>
      <xdr:col>41</xdr:col>
      <xdr:colOff>101600</xdr:colOff>
      <xdr:row>78</xdr:row>
      <xdr:rowOff>110947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102074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33579</xdr:rowOff>
    </xdr:from>
    <xdr:to>
      <xdr:col>36</xdr:col>
      <xdr:colOff>165100</xdr:colOff>
      <xdr:row>77</xdr:row>
      <xdr:rowOff>135179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126306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155473</xdr:rowOff>
    </xdr:from>
    <xdr:to>
      <xdr:col>55</xdr:col>
      <xdr:colOff>0</xdr:colOff>
      <xdr:row>97</xdr:row>
      <xdr:rowOff>124918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71773"/>
          <a:ext cx="838200" cy="4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124918</xdr:rowOff>
    </xdr:from>
    <xdr:to>
      <xdr:col>50</xdr:col>
      <xdr:colOff>114300</xdr:colOff>
      <xdr:row>98</xdr:row>
      <xdr:rowOff>129299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5568"/>
          <a:ext cx="889000" cy="17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118041</xdr:rowOff>
    </xdr:from>
    <xdr:to>
      <xdr:col>45</xdr:col>
      <xdr:colOff>177800</xdr:colOff>
      <xdr:row>98</xdr:row>
      <xdr:rowOff>129299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20141"/>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41478</xdr:rowOff>
    </xdr:from>
    <xdr:to>
      <xdr:col>41</xdr:col>
      <xdr:colOff>50800</xdr:colOff>
      <xdr:row>98</xdr:row>
      <xdr:rowOff>118041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43578"/>
          <a:ext cx="889000" cy="7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104673</xdr:rowOff>
    </xdr:from>
    <xdr:to>
      <xdr:col>55</xdr:col>
      <xdr:colOff>50800</xdr:colOff>
      <xdr:row>95</xdr:row>
      <xdr:rowOff>34823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127550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7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74118</xdr:rowOff>
    </xdr:from>
    <xdr:to>
      <xdr:col>50</xdr:col>
      <xdr:colOff>165100</xdr:colOff>
      <xdr:row>98</xdr:row>
      <xdr:rowOff>4268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166845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78499</xdr:rowOff>
    </xdr:from>
    <xdr:to>
      <xdr:col>46</xdr:col>
      <xdr:colOff>38100</xdr:colOff>
      <xdr:row>99</xdr:row>
      <xdr:rowOff>8649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171226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7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67241</xdr:rowOff>
    </xdr:from>
    <xdr:to>
      <xdr:col>41</xdr:col>
      <xdr:colOff>101600</xdr:colOff>
      <xdr:row>98</xdr:row>
      <xdr:rowOff>168841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159968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162128</xdr:rowOff>
    </xdr:from>
    <xdr:to>
      <xdr:col>36</xdr:col>
      <xdr:colOff>165100</xdr:colOff>
      <xdr:row>98</xdr:row>
      <xdr:rowOff>92278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83405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80816</xdr:rowOff>
    </xdr:from>
    <xdr:to>
      <xdr:col>85</xdr:col>
      <xdr:colOff>127000</xdr:colOff>
      <xdr:row>37</xdr:row>
      <xdr:rowOff>87770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4466"/>
          <a:ext cx="838200" cy="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87770</xdr:rowOff>
    </xdr:from>
    <xdr:to>
      <xdr:col>81</xdr:col>
      <xdr:colOff>50800</xdr:colOff>
      <xdr:row>37</xdr:row>
      <xdr:rowOff>98952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1420"/>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98952</xdr:rowOff>
    </xdr:from>
    <xdr:to>
      <xdr:col>76</xdr:col>
      <xdr:colOff>114300</xdr:colOff>
      <xdr:row>37</xdr:row>
      <xdr:rowOff>102686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42602"/>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128994</xdr:rowOff>
    </xdr:from>
    <xdr:to>
      <xdr:col>71</xdr:col>
      <xdr:colOff>177800</xdr:colOff>
      <xdr:row>37</xdr:row>
      <xdr:rowOff>102686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01194"/>
          <a:ext cx="889000" cy="14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30016</xdr:rowOff>
    </xdr:from>
    <xdr:to>
      <xdr:col>85</xdr:col>
      <xdr:colOff>177800</xdr:colOff>
      <xdr:row>37</xdr:row>
      <xdr:rowOff>131616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36970</xdr:rowOff>
    </xdr:from>
    <xdr:to>
      <xdr:col>81</xdr:col>
      <xdr:colOff>101600</xdr:colOff>
      <xdr:row>37</xdr:row>
      <xdr:rowOff>138570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129697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48152</xdr:rowOff>
    </xdr:from>
    <xdr:to>
      <xdr:col>76</xdr:col>
      <xdr:colOff>165100</xdr:colOff>
      <xdr:row>37</xdr:row>
      <xdr:rowOff>149752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166279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51886</xdr:rowOff>
    </xdr:from>
    <xdr:to>
      <xdr:col>72</xdr:col>
      <xdr:colOff>38100</xdr:colOff>
      <xdr:row>37</xdr:row>
      <xdr:rowOff>153486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170013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78194</xdr:rowOff>
    </xdr:from>
    <xdr:to>
      <xdr:col>67</xdr:col>
      <xdr:colOff>101600</xdr:colOff>
      <xdr:row>37</xdr:row>
      <xdr:rowOff>8344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24871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127191</xdr:rowOff>
    </xdr:from>
    <xdr:to>
      <xdr:col>85</xdr:col>
      <xdr:colOff>127000</xdr:colOff>
      <xdr:row>57</xdr:row>
      <xdr:rowOff>146317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9841"/>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18618</xdr:rowOff>
    </xdr:from>
    <xdr:to>
      <xdr:col>81</xdr:col>
      <xdr:colOff>50800</xdr:colOff>
      <xdr:row>57</xdr:row>
      <xdr:rowOff>146317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91268"/>
          <a:ext cx="889000" cy="1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18618</xdr:rowOff>
    </xdr:from>
    <xdr:to>
      <xdr:col>76</xdr:col>
      <xdr:colOff>114300</xdr:colOff>
      <xdr:row>58</xdr:row>
      <xdr:rowOff>114236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91268"/>
          <a:ext cx="889000" cy="2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47854</xdr:rowOff>
    </xdr:from>
    <xdr:to>
      <xdr:col>71</xdr:col>
      <xdr:colOff>177800</xdr:colOff>
      <xdr:row>58</xdr:row>
      <xdr:rowOff>114236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91954"/>
          <a:ext cx="889000" cy="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76391</xdr:rowOff>
    </xdr:from>
    <xdr:to>
      <xdr:col>85</xdr:col>
      <xdr:colOff>177800</xdr:colOff>
      <xdr:row>58</xdr:row>
      <xdr:rowOff>6541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54818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95517</xdr:rowOff>
    </xdr:from>
    <xdr:to>
      <xdr:col>81</xdr:col>
      <xdr:colOff>101600</xdr:colOff>
      <xdr:row>58</xdr:row>
      <xdr:rowOff>25667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16794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139268</xdr:rowOff>
    </xdr:from>
    <xdr:to>
      <xdr:col>76</xdr:col>
      <xdr:colOff>165100</xdr:colOff>
      <xdr:row>57</xdr:row>
      <xdr:rowOff>69418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85945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1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63436</xdr:rowOff>
    </xdr:from>
    <xdr:to>
      <xdr:col>72</xdr:col>
      <xdr:colOff>38100</xdr:colOff>
      <xdr:row>58</xdr:row>
      <xdr:rowOff>165036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156163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168504</xdr:rowOff>
    </xdr:from>
    <xdr:to>
      <xdr:col>67</xdr:col>
      <xdr:colOff>101600</xdr:colOff>
      <xdr:row>58</xdr:row>
      <xdr:rowOff>98654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89781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46017</xdr:rowOff>
    </xdr:from>
    <xdr:to>
      <xdr:col>85</xdr:col>
      <xdr:colOff>127000</xdr:colOff>
      <xdr:row>79</xdr:row>
      <xdr:rowOff>96135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90567"/>
          <a:ext cx="838200" cy="5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40390</xdr:rowOff>
    </xdr:from>
    <xdr:to>
      <xdr:col>81</xdr:col>
      <xdr:colOff>50800</xdr:colOff>
      <xdr:row>79</xdr:row>
      <xdr:rowOff>46017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4940"/>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40390</xdr:rowOff>
    </xdr:from>
    <xdr:to>
      <xdr:col>76</xdr:col>
      <xdr:colOff>114300</xdr:colOff>
      <xdr:row>79</xdr:row>
      <xdr:rowOff>53637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4940"/>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53637</xdr:rowOff>
    </xdr:from>
    <xdr:to>
      <xdr:col>71</xdr:col>
      <xdr:colOff>177800</xdr:colOff>
      <xdr:row>79</xdr:row>
      <xdr:rowOff>88264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98187"/>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45335</xdr:rowOff>
    </xdr:from>
    <xdr:to>
      <xdr:col>85</xdr:col>
      <xdr:colOff>177800</xdr:colOff>
      <xdr:row>79</xdr:row>
      <xdr:rowOff>146935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166667</xdr:rowOff>
    </xdr:from>
    <xdr:to>
      <xdr:col>81</xdr:col>
      <xdr:colOff>101600</xdr:colOff>
      <xdr:row>79</xdr:row>
      <xdr:rowOff>96817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113344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1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161040</xdr:rowOff>
    </xdr:from>
    <xdr:to>
      <xdr:col>76</xdr:col>
      <xdr:colOff>165100</xdr:colOff>
      <xdr:row>79</xdr:row>
      <xdr:rowOff>91190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107717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0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2837</xdr:rowOff>
    </xdr:from>
    <xdr:to>
      <xdr:col>72</xdr:col>
      <xdr:colOff>38100</xdr:colOff>
      <xdr:row>79</xdr:row>
      <xdr:rowOff>104437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120964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2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37464</xdr:rowOff>
    </xdr:from>
    <xdr:to>
      <xdr:col>67</xdr:col>
      <xdr:colOff>101600</xdr:colOff>
      <xdr:row>79</xdr:row>
      <xdr:rowOff>139064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130191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140525</xdr:rowOff>
    </xdr:from>
    <xdr:to>
      <xdr:col>85</xdr:col>
      <xdr:colOff>127000</xdr:colOff>
      <xdr:row>96</xdr:row>
      <xdr:rowOff>155156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99725"/>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155156</xdr:rowOff>
    </xdr:from>
    <xdr:to>
      <xdr:col>81</xdr:col>
      <xdr:colOff>50800</xdr:colOff>
      <xdr:row>96</xdr:row>
      <xdr:rowOff>163615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1435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163615</xdr:rowOff>
    </xdr:from>
    <xdr:to>
      <xdr:col>76</xdr:col>
      <xdr:colOff>114300</xdr:colOff>
      <xdr:row>96</xdr:row>
      <xdr:rowOff>165748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2281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165748</xdr:rowOff>
    </xdr:from>
    <xdr:to>
      <xdr:col>71</xdr:col>
      <xdr:colOff>177800</xdr:colOff>
      <xdr:row>97</xdr:row>
      <xdr:rowOff>22543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24948"/>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89725</xdr:rowOff>
    </xdr:from>
    <xdr:to>
      <xdr:col>85</xdr:col>
      <xdr:colOff>177800</xdr:colOff>
      <xdr:row>97</xdr:row>
      <xdr:rowOff>19875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68152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104356</xdr:rowOff>
    </xdr:from>
    <xdr:to>
      <xdr:col>81</xdr:col>
      <xdr:colOff>101600</xdr:colOff>
      <xdr:row>97</xdr:row>
      <xdr:rowOff>34506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112815</xdr:rowOff>
    </xdr:from>
    <xdr:to>
      <xdr:col>76</xdr:col>
      <xdr:colOff>165100</xdr:colOff>
      <xdr:row>97</xdr:row>
      <xdr:rowOff>42965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34092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114948</xdr:rowOff>
    </xdr:from>
    <xdr:to>
      <xdr:col>72</xdr:col>
      <xdr:colOff>38100</xdr:colOff>
      <xdr:row>97</xdr:row>
      <xdr:rowOff>45098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36225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143193</xdr:rowOff>
    </xdr:from>
    <xdr:to>
      <xdr:col>67</xdr:col>
      <xdr:colOff>101600</xdr:colOff>
      <xdr:row>97</xdr:row>
      <xdr:rowOff>73343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64470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住民一人当たりのコストの増加額が最も大きかったものは、土木費の</a:t>
          </a:r>
          <a:r>
            <a:rPr kumimoji="1" lang="en-US" altLang="ja-JP" sz="1300">
              <a:latin typeface="ＭＳ Ｐゴシック" panose="020B0600070205080204" pitchFamily="50" charset="-128"/>
              <a:ea typeface="ＭＳ Ｐゴシック" panose="020B0600070205080204" pitchFamily="50" charset="-128"/>
            </a:rPr>
            <a:t>59,172</a:t>
          </a:r>
          <a:r>
            <a:rPr kumimoji="1" lang="ja-JP" altLang="en-US" sz="1300">
              <a:latin typeface="ＭＳ Ｐゴシック" panose="020B0600070205080204" pitchFamily="50" charset="-128"/>
              <a:ea typeface="ＭＳ Ｐゴシック" panose="020B0600070205080204" pitchFamily="50" charset="-128"/>
            </a:rPr>
            <a:t>円で、前年度と比較し</a:t>
          </a:r>
          <a:r>
            <a:rPr kumimoji="1" lang="en-US" altLang="ja-JP" sz="1300">
              <a:latin typeface="ＭＳ Ｐゴシック" panose="020B0600070205080204" pitchFamily="50" charset="-128"/>
              <a:ea typeface="ＭＳ Ｐゴシック" panose="020B0600070205080204" pitchFamily="50" charset="-128"/>
            </a:rPr>
            <a:t>25,396</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％の増加となっている。主な要因としては、高麗川駅自由通路及び駅舎整備に係る事業の増によるものである。</a:t>
          </a:r>
        </a:p>
        <a:p>
          <a:r>
            <a:rPr kumimoji="1" lang="ja-JP" altLang="en-US" sz="1300">
              <a:latin typeface="ＭＳ Ｐゴシック" panose="020B0600070205080204" pitchFamily="50" charset="-128"/>
              <a:ea typeface="ＭＳ Ｐゴシック" panose="020B0600070205080204" pitchFamily="50" charset="-128"/>
            </a:rPr>
            <a:t>　一方、減少額が最も大きかったのは災害復旧費の</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円で、前年度と比較し</a:t>
          </a:r>
          <a:r>
            <a:rPr kumimoji="1" lang="en-US" altLang="ja-JP" sz="1300">
              <a:latin typeface="ＭＳ Ｐゴシック" panose="020B0600070205080204" pitchFamily="50" charset="-128"/>
              <a:ea typeface="ＭＳ Ｐゴシック" panose="020B0600070205080204" pitchFamily="50" charset="-128"/>
            </a:rPr>
            <a:t>4,604</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％の減となっている。主な要因としては、久保の下橋復旧工事の皆減によるものである。</a:t>
          </a:r>
        </a:p>
        <a:p>
          <a:r>
            <a:rPr kumimoji="1" lang="ja-JP" altLang="en-US" sz="1300">
              <a:latin typeface="ＭＳ Ｐゴシック" panose="020B0600070205080204" pitchFamily="50" charset="-128"/>
              <a:ea typeface="ＭＳ Ｐゴシック" panose="020B0600070205080204" pitchFamily="50" charset="-128"/>
            </a:rPr>
            <a:t>　今後については、事務事業の見直しや取捨選択などにより、歳出削減に努める。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実質単年度収支については、前年度と比較しプラスとなった。</a:t>
          </a:r>
        </a:p>
        <a:p>
          <a:r>
            <a:rPr kumimoji="1" lang="ja-JP" altLang="en-US" sz="1000">
              <a:latin typeface="ＭＳ ゴシック" pitchFamily="49" charset="-128"/>
              <a:ea typeface="ＭＳ ゴシック" pitchFamily="49" charset="-128"/>
            </a:rPr>
            <a:t>　主な要因は、歳入は普通交付税や企業の設備導入・更新による固定資産税償却資産の増の一方で、歳出は国民健康保険税改定に伴い国民健康保険特別会計への繰出額が減少したことがあげられる。</a:t>
          </a:r>
        </a:p>
        <a:p>
          <a:r>
            <a:rPr kumimoji="1" lang="ja-JP" altLang="en-US" sz="1000">
              <a:latin typeface="ＭＳ ゴシック" pitchFamily="49" charset="-128"/>
              <a:ea typeface="ＭＳ ゴシック" pitchFamily="49" charset="-128"/>
            </a:rPr>
            <a:t>　財政調整基金残高については、決算剰余金を中心に積み立てるとともに、最低水準の取崩しに努めているが、取崩額の増により令和６年度末時点においては前年度末から約</a:t>
          </a:r>
          <a:r>
            <a:rPr kumimoji="1" lang="en-US" altLang="ja-JP" sz="1000">
              <a:latin typeface="ＭＳ ゴシック" pitchFamily="49" charset="-128"/>
              <a:ea typeface="ＭＳ ゴシック" pitchFamily="49" charset="-128"/>
            </a:rPr>
            <a:t>3.8</a:t>
          </a:r>
          <a:r>
            <a:rPr kumimoji="1" lang="ja-JP" altLang="en-US" sz="1000">
              <a:latin typeface="ＭＳ ゴシック" pitchFamily="49" charset="-128"/>
              <a:ea typeface="ＭＳ ゴシック" pitchFamily="49" charset="-128"/>
            </a:rPr>
            <a:t>億円、標準財政規模比で約</a:t>
          </a:r>
          <a:r>
            <a:rPr kumimoji="1" lang="en-US" altLang="ja-JP" sz="1000">
              <a:latin typeface="ＭＳ ゴシック" pitchFamily="49" charset="-128"/>
              <a:ea typeface="ＭＳ ゴシック" pitchFamily="49" charset="-128"/>
            </a:rPr>
            <a:t>3.8</a:t>
          </a:r>
          <a:r>
            <a:rPr kumimoji="1" lang="ja-JP" altLang="en-US" sz="1000">
              <a:latin typeface="ＭＳ ゴシック" pitchFamily="49" charset="-128"/>
              <a:ea typeface="ＭＳ ゴシック" pitchFamily="49" charset="-128"/>
            </a:rPr>
            <a:t>ポイントの減となった。急な災害発生の対応等で、直ちに財政運営に支障が生じるものではないが、長寿命化計画に基づいた公共施設の改修等により一般財源の確保が厳しい状況となることが想定されることから、今後も、財政調整基金の残高が、適正な範囲となるよう注視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連結実質赤字比率については、全会計において今年度も引き続き黒字となっており、連結実質赤字比率は発生していない。</a:t>
          </a:r>
        </a:p>
        <a:p>
          <a:r>
            <a:rPr kumimoji="1" lang="ja-JP" altLang="en-US" sz="1400">
              <a:latin typeface="ＭＳ ゴシック" pitchFamily="49" charset="-128"/>
              <a:ea typeface="ＭＳ ゴシック" pitchFamily="49" charset="-128"/>
            </a:rPr>
            <a:t>　一般会計においては、実質収支比率での記述と同様に、普通交付税を含めた一般財源の確保が厳しい状況となることが想定される。財政調整基金などの各種基金の運用による財政運営が求められるため、各指標について適正な範囲となるように注視しながら、健全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25231849</v>
      </c>
      <c r="BO4" s="358"/>
      <c r="BP4" s="358"/>
      <c r="BQ4" s="358"/>
      <c r="BR4" s="358"/>
      <c r="BS4" s="358"/>
      <c r="BT4" s="358"/>
      <c r="BU4" s="359"/>
      <c r="BV4" s="357">
        <v>22937939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v>
      </c>
      <c r="CU4" s="364"/>
      <c r="CV4" s="364"/>
      <c r="CW4" s="364"/>
      <c r="CX4" s="364"/>
      <c r="CY4" s="364"/>
      <c r="CZ4" s="364"/>
      <c r="DA4" s="365"/>
      <c r="DB4" s="363">
        <v>5.0999999999999996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23396290</v>
      </c>
      <c r="BO5" s="395"/>
      <c r="BP5" s="395"/>
      <c r="BQ5" s="395"/>
      <c r="BR5" s="395"/>
      <c r="BS5" s="395"/>
      <c r="BT5" s="395"/>
      <c r="BU5" s="396"/>
      <c r="BV5" s="394">
        <v>21815164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93.3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1835559</v>
      </c>
      <c r="BO6" s="395"/>
      <c r="BP6" s="395"/>
      <c r="BQ6" s="395"/>
      <c r="BR6" s="395"/>
      <c r="BS6" s="395"/>
      <c r="BT6" s="395"/>
      <c r="BU6" s="396"/>
      <c r="BV6" s="394">
        <v>1122775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94.3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776999</v>
      </c>
      <c r="BO7" s="395"/>
      <c r="BP7" s="395"/>
      <c r="BQ7" s="395"/>
      <c r="BR7" s="395"/>
      <c r="BS7" s="395"/>
      <c r="BT7" s="395"/>
      <c r="BU7" s="396"/>
      <c r="BV7" s="394">
        <v>507064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12358524</v>
      </c>
      <c r="CU7" s="395"/>
      <c r="CV7" s="395"/>
      <c r="CW7" s="395"/>
      <c r="CX7" s="395"/>
      <c r="CY7" s="395"/>
      <c r="CZ7" s="395"/>
      <c r="DA7" s="396"/>
      <c r="DB7" s="394">
        <v>11990399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1058560</v>
      </c>
      <c r="BO8" s="395"/>
      <c r="BP8" s="395"/>
      <c r="BQ8" s="395"/>
      <c r="BR8" s="395"/>
      <c r="BS8" s="395"/>
      <c r="BT8" s="395"/>
      <c r="BU8" s="396"/>
      <c r="BV8" s="394">
        <v>615711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v>
      </c>
      <c r="CU8" s="435"/>
      <c r="CV8" s="435"/>
      <c r="CW8" s="435"/>
      <c r="CX8" s="435"/>
      <c r="CY8" s="435"/>
      <c r="CZ8" s="435"/>
      <c r="DA8" s="436"/>
      <c r="DB8" s="434">
        <v>0.81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54571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442849</v>
      </c>
      <c r="BO9" s="395"/>
      <c r="BP9" s="395"/>
      <c r="BQ9" s="395"/>
      <c r="BR9" s="395"/>
      <c r="BS9" s="395"/>
      <c r="BT9" s="395"/>
      <c r="BU9" s="396"/>
      <c r="BV9" s="394">
        <v>-818858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56520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519445</v>
      </c>
      <c r="BO10" s="395"/>
      <c r="BP10" s="395"/>
      <c r="BQ10" s="395"/>
      <c r="BR10" s="395"/>
      <c r="BS10" s="395"/>
      <c r="BT10" s="395"/>
      <c r="BU10" s="396"/>
      <c r="BV10" s="394">
        <v>871146</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54192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900000</v>
      </c>
      <c r="BO12" s="395"/>
      <c r="BP12" s="395"/>
      <c r="BQ12" s="395"/>
      <c r="BR12" s="395"/>
      <c r="BS12" s="395"/>
      <c r="BT12" s="395"/>
      <c r="BU12" s="396"/>
      <c r="BV12" s="394">
        <v>181093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52880</v>
      </c>
      <c r="S13" s="479"/>
      <c r="T13" s="479"/>
      <c r="U13" s="479"/>
      <c r="V13" s="480"/>
      <c r="W13" s="410" t="s">
        <v>131</v>
      </c>
      <c r="X13" s="411"/>
      <c r="Y13" s="411"/>
      <c r="Z13" s="411"/>
      <c r="AA13" s="411"/>
      <c r="AB13" s="401"/>
      <c r="AC13" s="445">
        <v>609</v>
      </c>
      <c r="AD13" s="446"/>
      <c r="AE13" s="446"/>
      <c r="AF13" s="446"/>
      <c r="AG13" s="488"/>
      <c r="AH13" s="445">
        <v>674</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62294</v>
      </c>
      <c r="BO13" s="395"/>
      <c r="BP13" s="395"/>
      <c r="BQ13" s="395"/>
      <c r="BR13" s="395"/>
      <c r="BS13" s="395"/>
      <c r="BT13" s="395"/>
      <c r="BU13" s="396"/>
      <c r="BV13" s="394">
        <v>-128805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5.6</v>
      </c>
      <c r="CU13" s="392"/>
      <c r="CV13" s="392"/>
      <c r="CW13" s="392"/>
      <c r="CX13" s="392"/>
      <c r="CY13" s="392"/>
      <c r="CZ13" s="392"/>
      <c r="DA13" s="393"/>
      <c r="DB13" s="391">
        <v>4.5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54396</v>
      </c>
      <c r="S14" s="479"/>
      <c r="T14" s="479"/>
      <c r="U14" s="479"/>
      <c r="V14" s="480"/>
      <c r="W14" s="384"/>
      <c r="X14" s="385"/>
      <c r="Y14" s="385"/>
      <c r="Z14" s="385"/>
      <c r="AA14" s="385"/>
      <c r="AB14" s="374"/>
      <c r="AC14" s="481">
        <v>2.5</v>
      </c>
      <c r="AD14" s="482"/>
      <c r="AE14" s="482"/>
      <c r="AF14" s="482"/>
      <c r="AG14" s="483"/>
      <c r="AH14" s="481">
        <v>2.6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53264</v>
      </c>
      <c r="S15" s="479"/>
      <c r="T15" s="479"/>
      <c r="U15" s="479"/>
      <c r="V15" s="480"/>
      <c r="W15" s="410" t="s">
        <v>137</v>
      </c>
      <c r="X15" s="411"/>
      <c r="Y15" s="411"/>
      <c r="Z15" s="411"/>
      <c r="AA15" s="411"/>
      <c r="AB15" s="401"/>
      <c r="AC15" s="445">
        <v>7162</v>
      </c>
      <c r="AD15" s="446"/>
      <c r="AE15" s="446"/>
      <c r="AF15" s="446"/>
      <c r="AG15" s="488"/>
      <c r="AH15" s="445">
        <v>7601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7883580</v>
      </c>
      <c r="BO15" s="358"/>
      <c r="BP15" s="358"/>
      <c r="BQ15" s="358"/>
      <c r="BR15" s="358"/>
      <c r="BS15" s="358"/>
      <c r="BT15" s="358"/>
      <c r="BU15" s="359"/>
      <c r="BV15" s="357">
        <v>7837468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29.1</v>
      </c>
      <c r="AD16" s="482"/>
      <c r="AE16" s="482"/>
      <c r="AF16" s="482"/>
      <c r="AG16" s="483"/>
      <c r="AH16" s="481">
        <v>29.9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10079593</v>
      </c>
      <c r="BO16" s="395"/>
      <c r="BP16" s="395"/>
      <c r="BQ16" s="395"/>
      <c r="BR16" s="395"/>
      <c r="BS16" s="395"/>
      <c r="BT16" s="395"/>
      <c r="BU16" s="396"/>
      <c r="BV16" s="394">
        <v>9737690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16864</v>
      </c>
      <c r="AD17" s="446"/>
      <c r="AE17" s="446"/>
      <c r="AF17" s="446"/>
      <c r="AG17" s="488"/>
      <c r="AH17" s="445">
        <v>17164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10025381</v>
      </c>
      <c r="BO17" s="395"/>
      <c r="BP17" s="395"/>
      <c r="BQ17" s="395"/>
      <c r="BR17" s="395"/>
      <c r="BS17" s="395"/>
      <c r="BT17" s="395"/>
      <c r="BU17" s="396"/>
      <c r="BV17" s="394">
        <v>9961854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47.48</v>
      </c>
      <c r="M18" s="518"/>
      <c r="N18" s="518"/>
      <c r="O18" s="518"/>
      <c r="P18" s="518"/>
      <c r="Q18" s="518"/>
      <c r="R18" s="519"/>
      <c r="S18" s="519"/>
      <c r="T18" s="519"/>
      <c r="U18" s="519"/>
      <c r="V18" s="520"/>
      <c r="W18" s="412"/>
      <c r="X18" s="413"/>
      <c r="Y18" s="413"/>
      <c r="Z18" s="413"/>
      <c r="AA18" s="413"/>
      <c r="AB18" s="404"/>
      <c r="AC18" s="521">
        <v>68.5</v>
      </c>
      <c r="AD18" s="522"/>
      <c r="AE18" s="522"/>
      <c r="AF18" s="522"/>
      <c r="AG18" s="523"/>
      <c r="AH18" s="521">
        <v>67.5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11773359</v>
      </c>
      <c r="BO18" s="395"/>
      <c r="BP18" s="395"/>
      <c r="BQ18" s="395"/>
      <c r="BR18" s="395"/>
      <c r="BS18" s="395"/>
      <c r="BT18" s="395"/>
      <c r="BU18" s="396"/>
      <c r="BV18" s="394">
        <v>11218754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1149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15763607</v>
      </c>
      <c r="BO19" s="395"/>
      <c r="BP19" s="395"/>
      <c r="BQ19" s="395"/>
      <c r="BR19" s="395"/>
      <c r="BS19" s="395"/>
      <c r="BT19" s="395"/>
      <c r="BU19" s="396"/>
      <c r="BV19" s="394">
        <v>15687929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22379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15244745</v>
      </c>
      <c r="BO22" s="358"/>
      <c r="BP22" s="358"/>
      <c r="BQ22" s="358"/>
      <c r="BR22" s="358"/>
      <c r="BS22" s="358"/>
      <c r="BT22" s="358"/>
      <c r="BU22" s="359"/>
      <c r="BV22" s="357">
        <v>15417808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11990423</v>
      </c>
      <c r="BO23" s="395"/>
      <c r="BP23" s="395"/>
      <c r="BQ23" s="395"/>
      <c r="BR23" s="395"/>
      <c r="BS23" s="395"/>
      <c r="BT23" s="395"/>
      <c r="BU23" s="396"/>
      <c r="BV23" s="394">
        <v>12054704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8710</v>
      </c>
      <c r="R24" s="446"/>
      <c r="S24" s="446"/>
      <c r="T24" s="446"/>
      <c r="U24" s="446"/>
      <c r="V24" s="488"/>
      <c r="W24" s="540"/>
      <c r="X24" s="541"/>
      <c r="Y24" s="542"/>
      <c r="Z24" s="444" t="s">
        <v>162</v>
      </c>
      <c r="AA24" s="424"/>
      <c r="AB24" s="424"/>
      <c r="AC24" s="424"/>
      <c r="AD24" s="424"/>
      <c r="AE24" s="424"/>
      <c r="AF24" s="424"/>
      <c r="AG24" s="425"/>
      <c r="AH24" s="445">
        <v>333</v>
      </c>
      <c r="AI24" s="446"/>
      <c r="AJ24" s="446"/>
      <c r="AK24" s="446"/>
      <c r="AL24" s="488"/>
      <c r="AM24" s="445">
        <v>1083249</v>
      </c>
      <c r="AN24" s="446"/>
      <c r="AO24" s="446"/>
      <c r="AP24" s="446"/>
      <c r="AQ24" s="446"/>
      <c r="AR24" s="488"/>
      <c r="AS24" s="445">
        <v>3253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7402279</v>
      </c>
      <c r="BO24" s="395"/>
      <c r="BP24" s="395"/>
      <c r="BQ24" s="395"/>
      <c r="BR24" s="395"/>
      <c r="BS24" s="395"/>
      <c r="BT24" s="395"/>
      <c r="BU24" s="396"/>
      <c r="BV24" s="394">
        <v>6820273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7410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4233053</v>
      </c>
      <c r="BO25" s="358"/>
      <c r="BP25" s="358"/>
      <c r="BQ25" s="358"/>
      <c r="BR25" s="358"/>
      <c r="BS25" s="358"/>
      <c r="BT25" s="358"/>
      <c r="BU25" s="359"/>
      <c r="BV25" s="357">
        <v>4755695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6920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4290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25146</v>
      </c>
      <c r="AN27" s="446"/>
      <c r="AO27" s="446"/>
      <c r="AP27" s="446"/>
      <c r="AQ27" s="446"/>
      <c r="AR27" s="488"/>
      <c r="AS27" s="445">
        <v>4191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3730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2709790</v>
      </c>
      <c r="BO28" s="358"/>
      <c r="BP28" s="358"/>
      <c r="BQ28" s="358"/>
      <c r="BR28" s="358"/>
      <c r="BS28" s="358"/>
      <c r="BT28" s="358"/>
      <c r="BU28" s="359"/>
      <c r="BV28" s="357">
        <v>3090345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3490</v>
      </c>
      <c r="R29" s="446"/>
      <c r="S29" s="446"/>
      <c r="T29" s="446"/>
      <c r="U29" s="446"/>
      <c r="V29" s="488"/>
      <c r="W29" s="543"/>
      <c r="X29" s="544"/>
      <c r="Y29" s="545"/>
      <c r="Z29" s="444" t="s">
        <v>177</v>
      </c>
      <c r="AA29" s="424"/>
      <c r="AB29" s="424"/>
      <c r="AC29" s="424"/>
      <c r="AD29" s="424"/>
      <c r="AE29" s="424"/>
      <c r="AF29" s="424"/>
      <c r="AG29" s="425"/>
      <c r="AH29" s="445">
        <v>339</v>
      </c>
      <c r="AI29" s="446"/>
      <c r="AJ29" s="446"/>
      <c r="AK29" s="446"/>
      <c r="AL29" s="488"/>
      <c r="AM29" s="445">
        <v>1108395</v>
      </c>
      <c r="AN29" s="446"/>
      <c r="AO29" s="446"/>
      <c r="AP29" s="446"/>
      <c r="AQ29" s="446"/>
      <c r="AR29" s="488"/>
      <c r="AS29" s="445">
        <v>3270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407893</v>
      </c>
      <c r="BO29" s="395"/>
      <c r="BP29" s="395"/>
      <c r="BQ29" s="395"/>
      <c r="BR29" s="395"/>
      <c r="BS29" s="395"/>
      <c r="BT29" s="395"/>
      <c r="BU29" s="396"/>
      <c r="BV29" s="394">
        <v>357804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1080725</v>
      </c>
      <c r="BO30" s="514"/>
      <c r="BP30" s="514"/>
      <c r="BQ30" s="514"/>
      <c r="BR30" s="514"/>
      <c r="BS30" s="514"/>
      <c r="BT30" s="514"/>
      <c r="BU30" s="515"/>
      <c r="BV30" s="513">
        <v>1958431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武蔵高萩駅北土地区画整理事業特別会計（宅地造成分）</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埼玉西部消防組合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武蔵高萩駅北土地区画整理事業特別会計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入間西部衛生組合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広域飯能斎場組合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埼玉県後期高齢者医療広域連合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埼玉県後期高齢者医療広域連合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彩の国さいたま人づくり広域連合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埼玉県市町村総合事務組合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埼玉県市町村総合事務組合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ViGJDoFvIcFfy/l04R6e6hCc0R/31IE8CO9omWd2Ok6n/pQnQi2MQpaxuTLiL/bhz9yHlDQATRPxt12HqZzTQ==" saltValue="1tOUuCnweD6t3xk4Dm6p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18.940000000000001</v>
      </c>
      <c r="G34" s="33">
        <v>18.510000000000002</v>
      </c>
      <c r="H34" s="33">
        <v>18.46</v>
      </c>
      <c r="I34" s="33">
        <v>17.18</v>
      </c>
      <c r="J34" s="34">
        <v>17.309999999999999</v>
      </c>
      <c r="K34" s="22"/>
      <c r="L34" s="22"/>
      <c r="M34" s="22"/>
      <c r="N34" s="22"/>
      <c r="O34" s="22"/>
      <c r="P34" s="22"/>
    </row>
    <row r="35" spans="1:16" ht="39" customHeight="1" x14ac:dyDescent="0.15">
      <c r="A35" s="22"/>
      <c r="B35" s="35"/>
      <c r="C35" s="1132" t="s">
        <v>534</v>
      </c>
      <c r="D35" s="1132"/>
      <c r="E35" s="1133"/>
      <c r="F35" s="36">
        <v>10.39</v>
      </c>
      <c r="G35" s="37">
        <v>12.16</v>
      </c>
      <c r="H35" s="37">
        <v>12.02</v>
      </c>
      <c r="I35" s="37">
        <v>5.09</v>
      </c>
      <c r="J35" s="38">
        <v>8.48</v>
      </c>
      <c r="K35" s="22"/>
      <c r="L35" s="22"/>
      <c r="M35" s="22"/>
      <c r="N35" s="22"/>
      <c r="O35" s="22"/>
      <c r="P35" s="22"/>
    </row>
    <row r="36" spans="1:16" ht="39" customHeight="1" x14ac:dyDescent="0.15">
      <c r="A36" s="22"/>
      <c r="B36" s="35"/>
      <c r="C36" s="1132" t="s">
        <v>535</v>
      </c>
      <c r="D36" s="1132"/>
      <c r="E36" s="1133"/>
      <c r="F36" s="36">
        <v>4.99</v>
      </c>
      <c r="G36" s="37">
        <v>2.54</v>
      </c>
      <c r="H36" s="37">
        <v>3.11</v>
      </c>
      <c r="I36" s="37">
        <v>4.3899999999999997</v>
      </c>
      <c r="J36" s="38">
        <v>7.31</v>
      </c>
      <c r="K36" s="22"/>
      <c r="L36" s="22"/>
      <c r="M36" s="22"/>
      <c r="N36" s="22"/>
      <c r="O36" s="22"/>
      <c r="P36" s="22"/>
    </row>
    <row r="37" spans="1:16" ht="39" customHeight="1" x14ac:dyDescent="0.15">
      <c r="A37" s="22"/>
      <c r="B37" s="35"/>
      <c r="C37" s="1132" t="s">
        <v>536</v>
      </c>
      <c r="D37" s="1132"/>
      <c r="E37" s="1133"/>
      <c r="F37" s="36">
        <v>1.01</v>
      </c>
      <c r="G37" s="37">
        <v>0.57999999999999996</v>
      </c>
      <c r="H37" s="37">
        <v>1.08</v>
      </c>
      <c r="I37" s="37">
        <v>1.1000000000000001</v>
      </c>
      <c r="J37" s="38">
        <v>0.7</v>
      </c>
      <c r="K37" s="22"/>
      <c r="L37" s="22"/>
      <c r="M37" s="22"/>
      <c r="N37" s="22"/>
      <c r="O37" s="22"/>
      <c r="P37" s="22"/>
    </row>
    <row r="38" spans="1:16" ht="39" customHeight="1" x14ac:dyDescent="0.15">
      <c r="A38" s="22"/>
      <c r="B38" s="35"/>
      <c r="C38" s="1132" t="s">
        <v>537</v>
      </c>
      <c r="D38" s="1132"/>
      <c r="E38" s="1133"/>
      <c r="F38" s="36">
        <v>0.49</v>
      </c>
      <c r="G38" s="37">
        <v>0.74</v>
      </c>
      <c r="H38" s="37">
        <v>0.43</v>
      </c>
      <c r="I38" s="37">
        <v>0.32</v>
      </c>
      <c r="J38" s="38">
        <v>0.45</v>
      </c>
      <c r="K38" s="22"/>
      <c r="L38" s="22"/>
      <c r="M38" s="22"/>
      <c r="N38" s="22"/>
      <c r="O38" s="22"/>
      <c r="P38" s="22"/>
    </row>
    <row r="39" spans="1:16" ht="39" customHeight="1" x14ac:dyDescent="0.15">
      <c r="A39" s="22"/>
      <c r="B39" s="35"/>
      <c r="C39" s="1132" t="s">
        <v>538</v>
      </c>
      <c r="D39" s="1132"/>
      <c r="E39" s="1133"/>
      <c r="F39" s="36">
        <v>0.22</v>
      </c>
      <c r="G39" s="37">
        <v>0.22</v>
      </c>
      <c r="H39" s="37">
        <v>0.15</v>
      </c>
      <c r="I39" s="37">
        <v>0.04</v>
      </c>
      <c r="J39" s="38">
        <v>7.0000000000000007E-2</v>
      </c>
      <c r="K39" s="22"/>
      <c r="L39" s="22"/>
      <c r="M39" s="22"/>
      <c r="N39" s="22"/>
      <c r="O39" s="22"/>
      <c r="P39" s="22"/>
    </row>
    <row r="40" spans="1:16" ht="39" customHeight="1" x14ac:dyDescent="0.15">
      <c r="A40" s="22"/>
      <c r="B40" s="35"/>
      <c r="C40" s="1132" t="s">
        <v>539</v>
      </c>
      <c r="D40" s="1132"/>
      <c r="E40" s="1133"/>
      <c r="F40" s="36">
        <v>0.02</v>
      </c>
      <c r="G40" s="37">
        <v>0.03</v>
      </c>
      <c r="H40" s="37">
        <v>0.04</v>
      </c>
      <c r="I40" s="37">
        <v>0.02</v>
      </c>
      <c r="J40" s="38">
        <v>0.03</v>
      </c>
      <c r="K40" s="22"/>
      <c r="L40" s="22"/>
      <c r="M40" s="22"/>
      <c r="N40" s="22"/>
      <c r="O40" s="22"/>
      <c r="P40" s="22"/>
    </row>
    <row r="41" spans="1:16" ht="39" customHeight="1" x14ac:dyDescent="0.15">
      <c r="A41" s="22"/>
      <c r="B41" s="35"/>
      <c r="C41" s="1132" t="s">
        <v>540</v>
      </c>
      <c r="D41" s="1132"/>
      <c r="E41" s="1133"/>
      <c r="F41" s="36">
        <v>0</v>
      </c>
      <c r="G41" s="37">
        <v>0.22</v>
      </c>
      <c r="H41" s="37">
        <v>0.11</v>
      </c>
      <c r="I41" s="37">
        <v>0.12</v>
      </c>
      <c r="J41" s="38">
        <v>0</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Ty24ygf4tbQ9HyEEeWxthUOzD3nHIu4LhiS065RsA5BxvQlcQKWnkXwWB+J8JZeg6V5v8LaIouG71AJWLDJDA==" saltValue="U/jKqfn2JNDJMdbKBmkg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1588</v>
      </c>
      <c r="L45" s="58">
        <v>1698</v>
      </c>
      <c r="M45" s="58">
        <v>1699</v>
      </c>
      <c r="N45" s="58">
        <v>1729</v>
      </c>
      <c r="O45" s="59">
        <v>1785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129</v>
      </c>
      <c r="L48" s="62">
        <v>149</v>
      </c>
      <c r="M48" s="62">
        <v>140</v>
      </c>
      <c r="N48" s="62">
        <v>215</v>
      </c>
      <c r="O48" s="63">
        <v>252</v>
      </c>
      <c r="P48" s="46"/>
      <c r="Q48" s="46"/>
      <c r="R48" s="46"/>
      <c r="S48" s="46"/>
      <c r="T48" s="46"/>
      <c r="U48" s="46"/>
    </row>
    <row r="49" spans="1:21" ht="30.75" customHeight="1" x14ac:dyDescent="0.15">
      <c r="A49" s="46"/>
      <c r="B49" s="1140"/>
      <c r="C49" s="1141"/>
      <c r="D49" s="60"/>
      <c r="E49" s="1146" t="s">
        <v>14</v>
      </c>
      <c r="F49" s="1146"/>
      <c r="G49" s="1146"/>
      <c r="H49" s="1146"/>
      <c r="I49" s="1146"/>
      <c r="J49" s="1147"/>
      <c r="K49" s="61">
        <v>42</v>
      </c>
      <c r="L49" s="62">
        <v>45</v>
      </c>
      <c r="M49" s="62">
        <v>72</v>
      </c>
      <c r="N49" s="62">
        <v>80</v>
      </c>
      <c r="O49" s="63">
        <v>70</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1</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1373</v>
      </c>
      <c r="L52" s="62">
        <v>1506</v>
      </c>
      <c r="M52" s="62">
        <v>1440</v>
      </c>
      <c r="N52" s="62">
        <v>1423</v>
      </c>
      <c r="O52" s="63">
        <v>1341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387</v>
      </c>
      <c r="L53" s="67">
        <v>387</v>
      </c>
      <c r="M53" s="67">
        <v>472</v>
      </c>
      <c r="N53" s="67">
        <v>602</v>
      </c>
      <c r="O53" s="68">
        <v>767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Ju60eSuE3RoeJGLBB1lFQ1Rrmr69sddVTe5MrNKlfMpQScjUDTRKxkovUoAOQXoLTfvPTdmKeeRvTKDoCm+A==" saltValue="H8gr6jL7pr2LiRFp+Hmp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16784</v>
      </c>
      <c r="J41" s="331">
        <v>16632</v>
      </c>
      <c r="K41" s="331">
        <v>16213</v>
      </c>
      <c r="L41" s="331">
        <v>15418</v>
      </c>
      <c r="M41" s="332">
        <v>15245</v>
      </c>
    </row>
    <row r="42" spans="2:13" ht="27.75" customHeight="1" x14ac:dyDescent="0.15">
      <c r="B42" s="1171"/>
      <c r="C42" s="1172"/>
      <c r="D42" s="104"/>
      <c r="E42" s="1177" t="s">
        <v>32</v>
      </c>
      <c r="F42" s="1177"/>
      <c r="G42" s="1177"/>
      <c r="H42" s="1178"/>
      <c r="I42" s="333">
        <v>10</v>
      </c>
      <c r="J42" s="334">
        <v>9</v>
      </c>
      <c r="K42" s="334">
        <v>10</v>
      </c>
      <c r="L42" s="334">
        <v>33</v>
      </c>
      <c r="M42" s="335">
        <v>32</v>
      </c>
    </row>
    <row r="43" spans="2:13" ht="27.75" customHeight="1" x14ac:dyDescent="0.15">
      <c r="B43" s="1171"/>
      <c r="C43" s="1172"/>
      <c r="D43" s="104"/>
      <c r="E43" s="1177" t="s">
        <v>33</v>
      </c>
      <c r="F43" s="1177"/>
      <c r="G43" s="1177"/>
      <c r="H43" s="1178"/>
      <c r="I43" s="333">
        <v>1530</v>
      </c>
      <c r="J43" s="334">
        <v>1432</v>
      </c>
      <c r="K43" s="334">
        <v>1452</v>
      </c>
      <c r="L43" s="334">
        <v>1651</v>
      </c>
      <c r="M43" s="335">
        <v>2216</v>
      </c>
    </row>
    <row r="44" spans="2:13" ht="27.75" customHeight="1" x14ac:dyDescent="0.15">
      <c r="B44" s="1171"/>
      <c r="C44" s="1172"/>
      <c r="D44" s="104"/>
      <c r="E44" s="1177" t="s">
        <v>34</v>
      </c>
      <c r="F44" s="1177"/>
      <c r="G44" s="1177"/>
      <c r="H44" s="1178"/>
      <c r="I44" s="333">
        <v>445</v>
      </c>
      <c r="J44" s="334">
        <v>420</v>
      </c>
      <c r="K44" s="334">
        <v>372</v>
      </c>
      <c r="L44" s="334">
        <v>411</v>
      </c>
      <c r="M44" s="335">
        <v>365</v>
      </c>
    </row>
    <row r="45" spans="2:13" ht="27.75" customHeight="1" x14ac:dyDescent="0.15">
      <c r="B45" s="1171"/>
      <c r="C45" s="1172"/>
      <c r="D45" s="104"/>
      <c r="E45" s="1177" t="s">
        <v>35</v>
      </c>
      <c r="F45" s="1177"/>
      <c r="G45" s="1177"/>
      <c r="H45" s="1178"/>
      <c r="I45" s="333">
        <v>936</v>
      </c>
      <c r="J45" s="334">
        <v>1044</v>
      </c>
      <c r="K45" s="334">
        <v>1070</v>
      </c>
      <c r="L45" s="334">
        <v>1189</v>
      </c>
      <c r="M45" s="335">
        <v>1164</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3918</v>
      </c>
      <c r="J50" s="334">
        <v>4857</v>
      </c>
      <c r="K50" s="334">
        <v>5603</v>
      </c>
      <c r="L50" s="334">
        <v>6016</v>
      </c>
      <c r="M50" s="335">
        <v>4784</v>
      </c>
    </row>
    <row r="51" spans="2:13" ht="27.75" customHeight="1" x14ac:dyDescent="0.15">
      <c r="B51" s="1171"/>
      <c r="C51" s="1172"/>
      <c r="D51" s="104"/>
      <c r="E51" s="1177" t="s">
        <v>42</v>
      </c>
      <c r="F51" s="1177"/>
      <c r="G51" s="1177"/>
      <c r="H51" s="1178"/>
      <c r="I51" s="333">
        <v>2216</v>
      </c>
      <c r="J51" s="334">
        <v>2395</v>
      </c>
      <c r="K51" s="334">
        <v>2362</v>
      </c>
      <c r="L51" s="334">
        <v>2291</v>
      </c>
      <c r="M51" s="335">
        <v>2148</v>
      </c>
    </row>
    <row r="52" spans="2:13" ht="27.75" customHeight="1" x14ac:dyDescent="0.15">
      <c r="B52" s="1173"/>
      <c r="C52" s="1174"/>
      <c r="D52" s="104"/>
      <c r="E52" s="1177" t="s">
        <v>43</v>
      </c>
      <c r="F52" s="1177"/>
      <c r="G52" s="1177"/>
      <c r="H52" s="1178"/>
      <c r="I52" s="333">
        <v>15278</v>
      </c>
      <c r="J52" s="334">
        <v>15490</v>
      </c>
      <c r="K52" s="334">
        <v>14890</v>
      </c>
      <c r="L52" s="334">
        <v>14436</v>
      </c>
      <c r="M52" s="335">
        <v>14297</v>
      </c>
    </row>
    <row r="53" spans="2:13" ht="27.75" customHeight="1" thickBot="1" x14ac:dyDescent="0.2">
      <c r="B53" s="1184" t="s">
        <v>19</v>
      </c>
      <c r="C53" s="1185"/>
      <c r="D53" s="108"/>
      <c r="E53" s="1186" t="s">
        <v>44</v>
      </c>
      <c r="F53" s="1186"/>
      <c r="G53" s="1186"/>
      <c r="H53" s="1187"/>
      <c r="I53" s="336">
        <v>-1709</v>
      </c>
      <c r="J53" s="337">
        <v>-3206</v>
      </c>
      <c r="K53" s="337">
        <v>-3740</v>
      </c>
      <c r="L53" s="337">
        <v>-4041</v>
      </c>
      <c r="M53" s="338">
        <v>-2208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iM1FrhboUZek8z7Y7GqQRRX89y30KAjfxbKpKXVNoSziJmoasY+WrYvKfvpy1znjUaK64TA+AhBKCrbjRwQtw==" saltValue="ycHvvaCpLW3YBqWygOJq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2400</v>
      </c>
      <c r="G55" s="339">
        <v>3090</v>
      </c>
      <c r="H55" s="340">
        <v>2710</v>
      </c>
    </row>
    <row r="56" spans="2:8" ht="52.5" customHeight="1" x14ac:dyDescent="0.15">
      <c r="B56" s="120"/>
      <c r="C56" s="1198" t="s">
        <v>47</v>
      </c>
      <c r="D56" s="1198"/>
      <c r="E56" s="1199"/>
      <c r="F56" s="341">
        <v>297</v>
      </c>
      <c r="G56" s="341">
        <v>358</v>
      </c>
      <c r="H56" s="342">
        <v>408</v>
      </c>
    </row>
    <row r="57" spans="2:8" ht="53.25" customHeight="1" x14ac:dyDescent="0.15">
      <c r="B57" s="120"/>
      <c r="C57" s="1200" t="s">
        <v>48</v>
      </c>
      <c r="D57" s="1200"/>
      <c r="E57" s="1201"/>
      <c r="F57" s="343">
        <v>2178</v>
      </c>
      <c r="G57" s="343">
        <v>1958</v>
      </c>
      <c r="H57" s="344">
        <v>1081</v>
      </c>
    </row>
    <row r="58" spans="2:8" ht="45.75" customHeight="1" x14ac:dyDescent="0.15">
      <c r="B58" s="121"/>
      <c r="C58" s="1188" t="s">
        <v>566</v>
      </c>
      <c r="D58" s="1189"/>
      <c r="E58" s="1190"/>
      <c r="F58" s="345">
        <v>1390</v>
      </c>
      <c r="G58" s="345">
        <v>1313</v>
      </c>
      <c r="H58" s="346">
        <v>571</v>
      </c>
    </row>
    <row r="59" spans="2:8" ht="45.75" customHeight="1" x14ac:dyDescent="0.15">
      <c r="B59" s="121"/>
      <c r="C59" s="1188" t="s">
        <v>567</v>
      </c>
      <c r="D59" s="1189"/>
      <c r="E59" s="1190"/>
      <c r="F59" s="345">
        <v>736</v>
      </c>
      <c r="G59" s="345">
        <v>587</v>
      </c>
      <c r="H59" s="346">
        <v>455</v>
      </c>
    </row>
    <row r="60" spans="2:8" ht="45.75" customHeight="1" x14ac:dyDescent="0.15">
      <c r="B60" s="121"/>
      <c r="C60" s="1188" t="s">
        <v>568</v>
      </c>
      <c r="D60" s="1189"/>
      <c r="E60" s="1190"/>
      <c r="F60" s="345">
        <v>30</v>
      </c>
      <c r="G60" s="345">
        <v>29</v>
      </c>
      <c r="H60" s="346">
        <v>28</v>
      </c>
    </row>
    <row r="61" spans="2:8" ht="45.75" customHeight="1" x14ac:dyDescent="0.15">
      <c r="B61" s="121"/>
      <c r="C61" s="1188" t="s">
        <v>569</v>
      </c>
      <c r="D61" s="1189"/>
      <c r="E61" s="1190"/>
      <c r="F61" s="345">
        <v>14</v>
      </c>
      <c r="G61" s="345">
        <v>15</v>
      </c>
      <c r="H61" s="346">
        <v>15</v>
      </c>
    </row>
    <row r="62" spans="2:8" ht="45.75" customHeight="1" thickBot="1" x14ac:dyDescent="0.2">
      <c r="B62" s="122"/>
      <c r="C62" s="1191" t="s">
        <v>570</v>
      </c>
      <c r="D62" s="1192"/>
      <c r="E62" s="1193"/>
      <c r="F62" s="347">
        <v>0</v>
      </c>
      <c r="G62" s="347">
        <v>10</v>
      </c>
      <c r="H62" s="348">
        <v>10</v>
      </c>
    </row>
    <row r="63" spans="2:8" ht="52.5" customHeight="1" thickBot="1" x14ac:dyDescent="0.2">
      <c r="B63" s="123"/>
      <c r="C63" s="1194" t="s">
        <v>49</v>
      </c>
      <c r="D63" s="1194"/>
      <c r="E63" s="1195"/>
      <c r="F63" s="349">
        <v>4875</v>
      </c>
      <c r="G63" s="349">
        <v>5407</v>
      </c>
      <c r="H63" s="350">
        <v>4198</v>
      </c>
    </row>
    <row r="64" spans="2:8" x14ac:dyDescent="0.15"/>
  </sheetData>
  <sheetProtection algorithmName="SHA-512" hashValue="AhpVuo2PkD86i6C0em6YbMBr3TxI6+EwWtGm61aTrA6jYDpAm4ImxIHIphMa0lyrLAQS1VgQrFHSO1w1ben7QA==" saltValue="91bKNUh23nr2BIV9gU6x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37174</v>
      </c>
      <c r="E3" s="142"/>
      <c r="F3" s="143">
        <v>45483</v>
      </c>
      <c r="G3" s="144"/>
      <c r="H3" s="145"/>
    </row>
    <row r="4" spans="1:8" x14ac:dyDescent="0.15">
      <c r="A4" s="146"/>
      <c r="B4" s="147"/>
      <c r="C4" s="148"/>
      <c r="D4" s="149">
        <v>31819</v>
      </c>
      <c r="E4" s="150"/>
      <c r="F4" s="151">
        <v>24241</v>
      </c>
      <c r="G4" s="152"/>
      <c r="H4" s="153"/>
    </row>
    <row r="5" spans="1:8" x14ac:dyDescent="0.15">
      <c r="A5" s="134" t="s">
        <v>521</v>
      </c>
      <c r="B5" s="139"/>
      <c r="C5" s="140"/>
      <c r="D5" s="141">
        <v>20568</v>
      </c>
      <c r="E5" s="142"/>
      <c r="F5" s="143">
        <v>45945</v>
      </c>
      <c r="G5" s="144"/>
      <c r="H5" s="145"/>
    </row>
    <row r="6" spans="1:8" x14ac:dyDescent="0.15">
      <c r="A6" s="146"/>
      <c r="B6" s="147"/>
      <c r="C6" s="148"/>
      <c r="D6" s="149">
        <v>15619</v>
      </c>
      <c r="E6" s="150"/>
      <c r="F6" s="151">
        <v>25180</v>
      </c>
      <c r="G6" s="152"/>
      <c r="H6" s="153"/>
    </row>
    <row r="7" spans="1:8" x14ac:dyDescent="0.15">
      <c r="A7" s="134" t="s">
        <v>522</v>
      </c>
      <c r="B7" s="139"/>
      <c r="C7" s="140"/>
      <c r="D7" s="141">
        <v>37329</v>
      </c>
      <c r="E7" s="142"/>
      <c r="F7" s="143">
        <v>44475</v>
      </c>
      <c r="G7" s="144"/>
      <c r="H7" s="145"/>
    </row>
    <row r="8" spans="1:8" x14ac:dyDescent="0.15">
      <c r="A8" s="146"/>
      <c r="B8" s="147"/>
      <c r="C8" s="148"/>
      <c r="D8" s="149">
        <v>23446</v>
      </c>
      <c r="E8" s="150"/>
      <c r="F8" s="151">
        <v>24780</v>
      </c>
      <c r="G8" s="152"/>
      <c r="H8" s="153"/>
    </row>
    <row r="9" spans="1:8" x14ac:dyDescent="0.15">
      <c r="A9" s="134" t="s">
        <v>523</v>
      </c>
      <c r="B9" s="139"/>
      <c r="C9" s="140"/>
      <c r="D9" s="141">
        <v>35243</v>
      </c>
      <c r="E9" s="142"/>
      <c r="F9" s="143">
        <v>45982</v>
      </c>
      <c r="G9" s="144"/>
      <c r="H9" s="145"/>
    </row>
    <row r="10" spans="1:8" x14ac:dyDescent="0.15">
      <c r="A10" s="146"/>
      <c r="B10" s="147"/>
      <c r="C10" s="148"/>
      <c r="D10" s="149">
        <v>21709</v>
      </c>
      <c r="E10" s="150"/>
      <c r="F10" s="151">
        <v>25583</v>
      </c>
      <c r="G10" s="152"/>
      <c r="H10" s="153"/>
    </row>
    <row r="11" spans="1:8" x14ac:dyDescent="0.15">
      <c r="A11" s="134" t="s">
        <v>524</v>
      </c>
      <c r="B11" s="139"/>
      <c r="C11" s="140"/>
      <c r="D11" s="141">
        <v>60706</v>
      </c>
      <c r="E11" s="142"/>
      <c r="F11" s="143">
        <v>50538</v>
      </c>
      <c r="G11" s="144"/>
      <c r="H11" s="145"/>
    </row>
    <row r="12" spans="1:8" x14ac:dyDescent="0.15">
      <c r="A12" s="146"/>
      <c r="B12" s="147"/>
      <c r="C12" s="154"/>
      <c r="D12" s="149">
        <v>26539</v>
      </c>
      <c r="E12" s="150"/>
      <c r="F12" s="151">
        <v>29053</v>
      </c>
      <c r="G12" s="152"/>
      <c r="H12" s="153"/>
    </row>
    <row r="13" spans="1:8" x14ac:dyDescent="0.15">
      <c r="A13" s="134"/>
      <c r="B13" s="139"/>
      <c r="C13" s="140"/>
      <c r="D13" s="141">
        <v>38204</v>
      </c>
      <c r="E13" s="142"/>
      <c r="F13" s="143">
        <v>46485</v>
      </c>
      <c r="G13" s="155"/>
      <c r="H13" s="145"/>
    </row>
    <row r="14" spans="1:8" x14ac:dyDescent="0.15">
      <c r="A14" s="146"/>
      <c r="B14" s="147"/>
      <c r="C14" s="148"/>
      <c r="D14" s="149">
        <v>23826</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10.61</v>
      </c>
      <c r="C19" s="156">
        <f>ROUND(VALUE(SUBSTITUTE(実質収支比率等に係る経年分析!G$48,"▲","-")),2)</f>
        <v>12.39</v>
      </c>
      <c r="D19" s="156">
        <f>ROUND(VALUE(SUBSTITUTE(実質収支比率等に係る経年分析!H$48,"▲","-")),2)</f>
        <v>12.18</v>
      </c>
      <c r="E19" s="156">
        <f>ROUND(VALUE(SUBSTITUTE(実質収支比率等に係る経年分析!I$48,"▲","-")),2)</f>
        <v>5.14</v>
      </c>
      <c r="F19" s="156">
        <f>ROUND(VALUE(SUBSTITUTE(実質収支比率等に係る経年分析!J$48,"▲","-")),2)</f>
        <v>8.57</v>
      </c>
    </row>
    <row r="20" spans="1:11" x14ac:dyDescent="0.15">
      <c r="A20" s="156" t="s">
        <v>53</v>
      </c>
      <c r="B20" s="156">
        <f>ROUND(VALUE(SUBSTITUTE(実質収支比率等に係る経年分析!F$47,"▲","-")),2)</f>
        <v>7.9</v>
      </c>
      <c r="C20" s="156">
        <f>ROUND(VALUE(SUBSTITUTE(実質収支比率等に係る経年分析!G$47,"▲","-")),2)</f>
        <v>13.75</v>
      </c>
      <c r="D20" s="156">
        <f>ROUND(VALUE(SUBSTITUTE(実質収支比率等に係る経年分析!H$47,"▲","-")),2)</f>
        <v>20.38</v>
      </c>
      <c r="E20" s="156">
        <f>ROUND(VALUE(SUBSTITUTE(実質収支比率等に係る経年分析!I$47,"▲","-")),2)</f>
        <v>25.77</v>
      </c>
      <c r="F20" s="156">
        <f>ROUND(VALUE(SUBSTITUTE(実質収支比率等に係る経年分析!J$47,"▲","-")),2)</f>
        <v>21.93</v>
      </c>
    </row>
    <row r="21" spans="1:11" x14ac:dyDescent="0.15">
      <c r="A21" s="156" t="s">
        <v>54</v>
      </c>
      <c r="B21" s="156">
        <f>IF(ISNUMBER(VALUE(SUBSTITUTE(実質収支比率等に係る経年分析!F$49,"▲","-"))),ROUND(VALUE(SUBSTITUTE(実質収支比率等に係る経年分析!F$49,"▲","-")),2),NA())</f>
        <v>1.82</v>
      </c>
      <c r="C21" s="156">
        <f>IF(ISNUMBER(VALUE(SUBSTITUTE(実質収支比率等に係る経年分析!G$49,"▲","-"))),ROUND(VALUE(SUBSTITUTE(実質収支比率等に係る経年分析!G$49,"▲","-")),2),NA())</f>
        <v>8.5500000000000007</v>
      </c>
      <c r="D21" s="156">
        <f>IF(ISNUMBER(VALUE(SUBSTITUTE(実質収支比率等に係る経年分析!H$49,"▲","-"))),ROUND(VALUE(SUBSTITUTE(実質収支比率等に係る経年分析!H$49,"▲","-")),2),NA())</f>
        <v>5.85</v>
      </c>
      <c r="E21" s="156">
        <f>IF(ISNUMBER(VALUE(SUBSTITUTE(実質収支比率等に係る経年分析!I$49,"▲","-"))),ROUND(VALUE(SUBSTITUTE(実質収支比率等に係る経年分析!I$49,"▲","-")),2),NA())</f>
        <v>-1.07</v>
      </c>
      <c r="F21" s="156">
        <f>IF(ISNUMBER(VALUE(SUBSTITUTE(実質収支比率等に係る経年分析!J$49,"▲","-"))),ROUND(VALUE(SUBSTITUTE(実質収支比率等に係る経年分析!J$49,"▲","-")),2),NA())</f>
        <v>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武蔵高萩駅北土地区画整理事業特別会計（宅地造成分）</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武蔵高萩駅北土地区画整理事業特別会計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0.45</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0.57999999999999996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4.3899999999999997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7.31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8.48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18.940000000000001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18.510000000000002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17.309999999999999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1373</v>
      </c>
      <c r="E42" s="158"/>
      <c r="F42" s="158"/>
      <c r="G42" s="158">
        <f>'実質公債費比率（分子）の構造'!L$52</f>
        <v>1506</v>
      </c>
      <c r="H42" s="158"/>
      <c r="I42" s="158"/>
      <c r="J42" s="158">
        <f>'実質公債費比率（分子）の構造'!M$52</f>
        <v>1440</v>
      </c>
      <c r="K42" s="158"/>
      <c r="L42" s="158"/>
      <c r="M42" s="158">
        <f>'実質公債費比率（分子）の構造'!N$52</f>
        <v>1423</v>
      </c>
      <c r="N42" s="158"/>
      <c r="O42" s="158"/>
      <c r="P42" s="158">
        <f>'実質公債費比率（分子）の構造'!O$52</f>
        <v>1341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42</v>
      </c>
      <c r="C45" s="158"/>
      <c r="D45" s="158"/>
      <c r="E45" s="158">
        <f>'実質公債費比率（分子）の構造'!L$49</f>
        <v>45</v>
      </c>
      <c r="F45" s="158"/>
      <c r="G45" s="158"/>
      <c r="H45" s="158">
        <f>'実質公債費比率（分子）の構造'!M$49</f>
        <v>72</v>
      </c>
      <c r="I45" s="158"/>
      <c r="J45" s="158"/>
      <c r="K45" s="158">
        <f>'実質公債費比率（分子）の構造'!N$49</f>
        <v>80</v>
      </c>
      <c r="L45" s="158"/>
      <c r="M45" s="158"/>
      <c r="N45" s="158">
        <f>'実質公債費比率（分子）の構造'!O$49</f>
        <v>70</v>
      </c>
      <c r="O45" s="158"/>
      <c r="P45" s="158"/>
    </row>
    <row r="46" spans="1:16" x14ac:dyDescent="0.15">
      <c r="A46" s="158" t="s">
        <v>64</v>
      </c>
      <c r="B46" s="158">
        <f>'実質公債費比率（分子）の構造'!K$48</f>
        <v>129</v>
      </c>
      <c r="C46" s="158"/>
      <c r="D46" s="158"/>
      <c r="E46" s="158">
        <f>'実質公債費比率（分子）の構造'!L$48</f>
        <v>149</v>
      </c>
      <c r="F46" s="158"/>
      <c r="G46" s="158"/>
      <c r="H46" s="158">
        <f>'実質公債費比率（分子）の構造'!M$48</f>
        <v>140</v>
      </c>
      <c r="I46" s="158"/>
      <c r="J46" s="158"/>
      <c r="K46" s="158">
        <f>'実質公債費比率（分子）の構造'!N$48</f>
        <v>215</v>
      </c>
      <c r="L46" s="158"/>
      <c r="M46" s="158"/>
      <c r="N46" s="158">
        <f>'実質公債費比率（分子）の構造'!O$48</f>
        <v>252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1588</v>
      </c>
      <c r="C49" s="158"/>
      <c r="D49" s="158"/>
      <c r="E49" s="158">
        <f>'実質公債費比率（分子）の構造'!L$45</f>
        <v>1698</v>
      </c>
      <c r="F49" s="158"/>
      <c r="G49" s="158"/>
      <c r="H49" s="158">
        <f>'実質公債費比率（分子）の構造'!M$45</f>
        <v>1699</v>
      </c>
      <c r="I49" s="158"/>
      <c r="J49" s="158"/>
      <c r="K49" s="158">
        <f>'実質公債費比率（分子）の構造'!N$45</f>
        <v>1729</v>
      </c>
      <c r="L49" s="158"/>
      <c r="M49" s="158"/>
      <c r="N49" s="158">
        <f>'実質公債費比率（分子）の構造'!O$45</f>
        <v>1785</v>
      </c>
      <c r="O49" s="158"/>
      <c r="P49" s="158"/>
    </row>
    <row r="50" spans="1:16" x14ac:dyDescent="0.15">
      <c r="A50" s="158" t="s">
        <v>67</v>
      </c>
      <c r="B50" s="158" t="e">
        <f>NA()</f>
        <v>#N/A</v>
      </c>
      <c r="C50" s="158">
        <f>IF(ISNUMBER('実質公債費比率（分子）の構造'!K$53),'実質公債費比率（分子）の構造'!K$53,NA())</f>
        <v>387</v>
      </c>
      <c r="D50" s="158" t="e">
        <f>NA()</f>
        <v>#N/A</v>
      </c>
      <c r="E50" s="158" t="e">
        <f>NA()</f>
        <v>#N/A</v>
      </c>
      <c r="F50" s="158">
        <f>IF(ISNUMBER('実質公債費比率（分子）の構造'!L$53),'実質公債費比率（分子）の構造'!L$53,NA())</f>
        <v>387</v>
      </c>
      <c r="G50" s="158" t="e">
        <f>NA()</f>
        <v>#N/A</v>
      </c>
      <c r="H50" s="158" t="e">
        <f>NA()</f>
        <v>#N/A</v>
      </c>
      <c r="I50" s="158">
        <f>IF(ISNUMBER('実質公債費比率（分子）の構造'!M$53),'実質公債費比率（分子）の構造'!M$53,NA())</f>
        <v>472</v>
      </c>
      <c r="J50" s="158" t="e">
        <f>NA()</f>
        <v>#N/A</v>
      </c>
      <c r="K50" s="158" t="e">
        <f>NA()</f>
        <v>#N/A</v>
      </c>
      <c r="L50" s="158">
        <f>IF(ISNUMBER('実質公債費比率（分子）の構造'!N$53),'実質公債費比率（分子）の構造'!N$53,NA())</f>
        <v>602</v>
      </c>
      <c r="M50" s="158" t="e">
        <f>NA()</f>
        <v>#N/A</v>
      </c>
      <c r="N50" s="158" t="e">
        <f>NA()</f>
        <v>#N/A</v>
      </c>
      <c r="O50" s="158">
        <f>IF(ISNUMBER('実質公債費比率（分子）の構造'!O$53),'実質公債費比率（分子）の構造'!O$53,NA())</f>
        <v>767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15278</v>
      </c>
      <c r="E56" s="157"/>
      <c r="F56" s="157"/>
      <c r="G56" s="157">
        <f>'将来負担比率（分子）の構造'!J$52</f>
        <v>15490</v>
      </c>
      <c r="H56" s="157"/>
      <c r="I56" s="157"/>
      <c r="J56" s="157">
        <f>'将来負担比率（分子）の構造'!K$52</f>
        <v>14890</v>
      </c>
      <c r="K56" s="157"/>
      <c r="L56" s="157"/>
      <c r="M56" s="157">
        <f>'将来負担比率（分子）の構造'!L$52</f>
        <v>14436</v>
      </c>
      <c r="N56" s="157"/>
      <c r="O56" s="157"/>
      <c r="P56" s="157">
        <f>'将来負担比率（分子）の構造'!M$52</f>
        <v>14297</v>
      </c>
    </row>
    <row r="57" spans="1:16" x14ac:dyDescent="0.15">
      <c r="A57" s="157" t="s">
        <v>42</v>
      </c>
      <c r="B57" s="157"/>
      <c r="C57" s="157"/>
      <c r="D57" s="157">
        <f>'将来負担比率（分子）の構造'!I$51</f>
        <v>2216</v>
      </c>
      <c r="E57" s="157"/>
      <c r="F57" s="157"/>
      <c r="G57" s="157">
        <f>'将来負担比率（分子）の構造'!J$51</f>
        <v>2395</v>
      </c>
      <c r="H57" s="157"/>
      <c r="I57" s="157"/>
      <c r="J57" s="157">
        <f>'将来負担比率（分子）の構造'!K$51</f>
        <v>2362</v>
      </c>
      <c r="K57" s="157"/>
      <c r="L57" s="157"/>
      <c r="M57" s="157">
        <f>'将来負担比率（分子）の構造'!L$51</f>
        <v>2291</v>
      </c>
      <c r="N57" s="157"/>
      <c r="O57" s="157"/>
      <c r="P57" s="157">
        <f>'将来負担比率（分子）の構造'!M$51</f>
        <v>2148</v>
      </c>
    </row>
    <row r="58" spans="1:16" x14ac:dyDescent="0.15">
      <c r="A58" s="157" t="s">
        <v>41</v>
      </c>
      <c r="B58" s="157"/>
      <c r="C58" s="157"/>
      <c r="D58" s="157">
        <f>'将来負担比率（分子）の構造'!I$50</f>
        <v>3918</v>
      </c>
      <c r="E58" s="157"/>
      <c r="F58" s="157"/>
      <c r="G58" s="157">
        <f>'将来負担比率（分子）の構造'!J$50</f>
        <v>4857</v>
      </c>
      <c r="H58" s="157"/>
      <c r="I58" s="157"/>
      <c r="J58" s="157">
        <f>'将来負担比率（分子）の構造'!K$50</f>
        <v>5603</v>
      </c>
      <c r="K58" s="157"/>
      <c r="L58" s="157"/>
      <c r="M58" s="157">
        <f>'将来負担比率（分子）の構造'!L$50</f>
        <v>6016</v>
      </c>
      <c r="N58" s="157"/>
      <c r="O58" s="157"/>
      <c r="P58" s="157">
        <f>'将来負担比率（分子）の構造'!M$50</f>
        <v>4784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936</v>
      </c>
      <c r="C62" s="157"/>
      <c r="D62" s="157"/>
      <c r="E62" s="157">
        <f>'将来負担比率（分子）の構造'!J$45</f>
        <v>1044</v>
      </c>
      <c r="F62" s="157"/>
      <c r="G62" s="157"/>
      <c r="H62" s="157">
        <f>'将来負担比率（分子）の構造'!K$45</f>
        <v>1070</v>
      </c>
      <c r="I62" s="157"/>
      <c r="J62" s="157"/>
      <c r="K62" s="157">
        <f>'将来負担比率（分子）の構造'!L$45</f>
        <v>1189</v>
      </c>
      <c r="L62" s="157"/>
      <c r="M62" s="157"/>
      <c r="N62" s="157">
        <f>'将来負担比率（分子）の構造'!M$45</f>
        <v>1164</v>
      </c>
      <c r="O62" s="157"/>
      <c r="P62" s="157"/>
    </row>
    <row r="63" spans="1:16" x14ac:dyDescent="0.15">
      <c r="A63" s="157" t="s">
        <v>34</v>
      </c>
      <c r="B63" s="157">
        <f>'将来負担比率（分子）の構造'!I$44</f>
        <v>445</v>
      </c>
      <c r="C63" s="157"/>
      <c r="D63" s="157"/>
      <c r="E63" s="157">
        <f>'将来負担比率（分子）の構造'!J$44</f>
        <v>420</v>
      </c>
      <c r="F63" s="157"/>
      <c r="G63" s="157"/>
      <c r="H63" s="157">
        <f>'将来負担比率（分子）の構造'!K$44</f>
        <v>372</v>
      </c>
      <c r="I63" s="157"/>
      <c r="J63" s="157"/>
      <c r="K63" s="157">
        <f>'将来負担比率（分子）の構造'!L$44</f>
        <v>411</v>
      </c>
      <c r="L63" s="157"/>
      <c r="M63" s="157"/>
      <c r="N63" s="157">
        <f>'将来負担比率（分子）の構造'!M$44</f>
        <v>365</v>
      </c>
      <c r="O63" s="157"/>
      <c r="P63" s="157"/>
    </row>
    <row r="64" spans="1:16" x14ac:dyDescent="0.15">
      <c r="A64" s="157" t="s">
        <v>33</v>
      </c>
      <c r="B64" s="157">
        <f>'将来負担比率（分子）の構造'!I$43</f>
        <v>1530</v>
      </c>
      <c r="C64" s="157"/>
      <c r="D64" s="157"/>
      <c r="E64" s="157">
        <f>'将来負担比率（分子）の構造'!J$43</f>
        <v>1432</v>
      </c>
      <c r="F64" s="157"/>
      <c r="G64" s="157"/>
      <c r="H64" s="157">
        <f>'将来負担比率（分子）の構造'!K$43</f>
        <v>1452</v>
      </c>
      <c r="I64" s="157"/>
      <c r="J64" s="157"/>
      <c r="K64" s="157">
        <f>'将来負担比率（分子）の構造'!L$43</f>
        <v>1651</v>
      </c>
      <c r="L64" s="157"/>
      <c r="M64" s="157"/>
      <c r="N64" s="157">
        <f>'将来負担比率（分子）の構造'!M$43</f>
        <v>2216</v>
      </c>
      <c r="O64" s="157"/>
      <c r="P64" s="157"/>
    </row>
    <row r="65" spans="1:16" x14ac:dyDescent="0.15">
      <c r="A65" s="157" t="s">
        <v>32</v>
      </c>
      <c r="B65" s="157">
        <f>'将来負担比率（分子）の構造'!I$42</f>
        <v>10</v>
      </c>
      <c r="C65" s="157"/>
      <c r="D65" s="157"/>
      <c r="E65" s="157">
        <f>'将来負担比率（分子）の構造'!J$42</f>
        <v>9</v>
      </c>
      <c r="F65" s="157"/>
      <c r="G65" s="157"/>
      <c r="H65" s="157">
        <f>'将来負担比率（分子）の構造'!K$42</f>
        <v>10</v>
      </c>
      <c r="I65" s="157"/>
      <c r="J65" s="157"/>
      <c r="K65" s="157">
        <f>'将来負担比率（分子）の構造'!L$42</f>
        <v>33</v>
      </c>
      <c r="L65" s="157"/>
      <c r="M65" s="157"/>
      <c r="N65" s="157">
        <f>'将来負担比率（分子）の構造'!M$42</f>
        <v>32</v>
      </c>
      <c r="O65" s="157"/>
      <c r="P65" s="157"/>
    </row>
    <row r="66" spans="1:16" x14ac:dyDescent="0.15">
      <c r="A66" s="157" t="s">
        <v>31</v>
      </c>
      <c r="B66" s="157">
        <f>'将来負担比率（分子）の構造'!I$41</f>
        <v>16784</v>
      </c>
      <c r="C66" s="157"/>
      <c r="D66" s="157"/>
      <c r="E66" s="157">
        <f>'将来負担比率（分子）の構造'!J$41</f>
        <v>16632</v>
      </c>
      <c r="F66" s="157"/>
      <c r="G66" s="157"/>
      <c r="H66" s="157">
        <f>'将来負担比率（分子）の構造'!K$41</f>
        <v>16213</v>
      </c>
      <c r="I66" s="157"/>
      <c r="J66" s="157"/>
      <c r="K66" s="157">
        <f>'将来負担比率（分子）の構造'!L$41</f>
        <v>15418</v>
      </c>
      <c r="L66" s="157"/>
      <c r="M66" s="157"/>
      <c r="N66" s="157">
        <f>'将来負担比率（分子）の構造'!M$41</f>
        <v>15245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2400</v>
      </c>
      <c r="C72" s="161">
        <f>基金残高に係る経年分析!G55</f>
        <v>3090</v>
      </c>
      <c r="D72" s="161">
        <f>基金残高に係る経年分析!H55</f>
        <v>2710</v>
      </c>
    </row>
    <row r="73" spans="1:16" x14ac:dyDescent="0.15">
      <c r="A73" s="160" t="s">
        <v>74</v>
      </c>
      <c r="B73" s="161">
        <f>基金残高に係る経年分析!F56</f>
        <v>297</v>
      </c>
      <c r="C73" s="161">
        <f>基金残高に係る経年分析!G56</f>
        <v>358</v>
      </c>
      <c r="D73" s="161">
        <f>基金残高に係る経年分析!H56</f>
        <v>408</v>
      </c>
    </row>
    <row r="74" spans="1:16" x14ac:dyDescent="0.15">
      <c r="A74" s="160" t="s">
        <v>75</v>
      </c>
      <c r="B74" s="161">
        <f>基金残高に係る経年分析!F57</f>
        <v>2178</v>
      </c>
      <c r="C74" s="161">
        <f>基金残高に係る経年分析!G57</f>
        <v>1958</v>
      </c>
      <c r="D74" s="161">
        <f>基金残高に係る経年分析!H57</f>
        <v>1081</v>
      </c>
    </row>
  </sheetData>
  <sheetProtection algorithmName="SHA-512" hashValue="Xjj1LISJB0UTa7fIBFRFiDR2VI7XQk8BxhhQaPWgq3Ad8hnmQH9Iu2T+lrO/KE+qCrnqoTHWNTGtYyICobw7og==" saltValue="SppPglsrSlpnounsKJ9b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8373362</v>
      </c>
      <c r="S5" s="600"/>
      <c r="T5" s="600"/>
      <c r="U5" s="600"/>
      <c r="V5" s="600"/>
      <c r="W5" s="600"/>
      <c r="X5" s="600"/>
      <c r="Y5" s="601"/>
      <c r="Z5" s="602">
        <v>33.200000000000003</v>
      </c>
      <c r="AA5" s="602"/>
      <c r="AB5" s="602"/>
      <c r="AC5" s="602"/>
      <c r="AD5" s="603">
        <v>8039001</v>
      </c>
      <c r="AE5" s="603"/>
      <c r="AF5" s="603"/>
      <c r="AG5" s="603"/>
      <c r="AH5" s="603"/>
      <c r="AI5" s="603"/>
      <c r="AJ5" s="603"/>
      <c r="AK5" s="603"/>
      <c r="AL5" s="604">
        <v>63.6</v>
      </c>
      <c r="AM5" s="605"/>
      <c r="AN5" s="605"/>
      <c r="AO5" s="606"/>
      <c r="AP5" s="596" t="s">
        <v>216</v>
      </c>
      <c r="AQ5" s="597"/>
      <c r="AR5" s="597"/>
      <c r="AS5" s="597"/>
      <c r="AT5" s="597"/>
      <c r="AU5" s="597"/>
      <c r="AV5" s="597"/>
      <c r="AW5" s="597"/>
      <c r="AX5" s="597"/>
      <c r="AY5" s="597"/>
      <c r="AZ5" s="597"/>
      <c r="BA5" s="597"/>
      <c r="BB5" s="597"/>
      <c r="BC5" s="597"/>
      <c r="BD5" s="597"/>
      <c r="BE5" s="597"/>
      <c r="BF5" s="598"/>
      <c r="BG5" s="610">
        <v>8039001</v>
      </c>
      <c r="BH5" s="611"/>
      <c r="BI5" s="611"/>
      <c r="BJ5" s="611"/>
      <c r="BK5" s="611"/>
      <c r="BL5" s="611"/>
      <c r="BM5" s="611"/>
      <c r="BN5" s="612"/>
      <c r="BO5" s="613">
        <v>96</v>
      </c>
      <c r="BP5" s="613"/>
      <c r="BQ5" s="613"/>
      <c r="BR5" s="613"/>
      <c r="BS5" s="614">
        <v>108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172686</v>
      </c>
      <c r="S6" s="611"/>
      <c r="T6" s="611"/>
      <c r="U6" s="611"/>
      <c r="V6" s="611"/>
      <c r="W6" s="611"/>
      <c r="X6" s="611"/>
      <c r="Y6" s="612"/>
      <c r="Z6" s="613">
        <v>0.7</v>
      </c>
      <c r="AA6" s="613"/>
      <c r="AB6" s="613"/>
      <c r="AC6" s="613"/>
      <c r="AD6" s="614">
        <v>172686</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8039001</v>
      </c>
      <c r="BH6" s="611"/>
      <c r="BI6" s="611"/>
      <c r="BJ6" s="611"/>
      <c r="BK6" s="611"/>
      <c r="BL6" s="611"/>
      <c r="BM6" s="611"/>
      <c r="BN6" s="612"/>
      <c r="BO6" s="613">
        <v>96</v>
      </c>
      <c r="BP6" s="613"/>
      <c r="BQ6" s="613"/>
      <c r="BR6" s="613"/>
      <c r="BS6" s="614">
        <v>108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173991</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173991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3345</v>
      </c>
      <c r="S7" s="611"/>
      <c r="T7" s="611"/>
      <c r="U7" s="611"/>
      <c r="V7" s="611"/>
      <c r="W7" s="611"/>
      <c r="X7" s="611"/>
      <c r="Y7" s="612"/>
      <c r="Z7" s="613">
        <v>0</v>
      </c>
      <c r="AA7" s="613"/>
      <c r="AB7" s="613"/>
      <c r="AC7" s="613"/>
      <c r="AD7" s="614">
        <v>3345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3246222</v>
      </c>
      <c r="BH7" s="611"/>
      <c r="BI7" s="611"/>
      <c r="BJ7" s="611"/>
      <c r="BK7" s="611"/>
      <c r="BL7" s="611"/>
      <c r="BM7" s="611"/>
      <c r="BN7" s="612"/>
      <c r="BO7" s="613">
        <v>38.799999999999997</v>
      </c>
      <c r="BP7" s="613"/>
      <c r="BQ7" s="613"/>
      <c r="BR7" s="613"/>
      <c r="BS7" s="614">
        <v>108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3156633</v>
      </c>
      <c r="CS7" s="611"/>
      <c r="CT7" s="611"/>
      <c r="CU7" s="611"/>
      <c r="CV7" s="611"/>
      <c r="CW7" s="611"/>
      <c r="CX7" s="611"/>
      <c r="CY7" s="612"/>
      <c r="CZ7" s="613">
        <v>13.5</v>
      </c>
      <c r="DA7" s="613"/>
      <c r="DB7" s="613"/>
      <c r="DC7" s="613"/>
      <c r="DD7" s="619">
        <v>195452</v>
      </c>
      <c r="DE7" s="611"/>
      <c r="DF7" s="611"/>
      <c r="DG7" s="611"/>
      <c r="DH7" s="611"/>
      <c r="DI7" s="611"/>
      <c r="DJ7" s="611"/>
      <c r="DK7" s="611"/>
      <c r="DL7" s="611"/>
      <c r="DM7" s="611"/>
      <c r="DN7" s="611"/>
      <c r="DO7" s="611"/>
      <c r="DP7" s="612"/>
      <c r="DQ7" s="619">
        <v>2548295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63569</v>
      </c>
      <c r="S8" s="611"/>
      <c r="T8" s="611"/>
      <c r="U8" s="611"/>
      <c r="V8" s="611"/>
      <c r="W8" s="611"/>
      <c r="X8" s="611"/>
      <c r="Y8" s="612"/>
      <c r="Z8" s="613">
        <v>0.3</v>
      </c>
      <c r="AA8" s="613"/>
      <c r="AB8" s="613"/>
      <c r="AC8" s="613"/>
      <c r="AD8" s="614">
        <v>63569</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88075</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9326893</v>
      </c>
      <c r="CS8" s="611"/>
      <c r="CT8" s="611"/>
      <c r="CU8" s="611"/>
      <c r="CV8" s="611"/>
      <c r="CW8" s="611"/>
      <c r="CX8" s="611"/>
      <c r="CY8" s="612"/>
      <c r="CZ8" s="613">
        <v>39.9</v>
      </c>
      <c r="DA8" s="613"/>
      <c r="DB8" s="613"/>
      <c r="DC8" s="613"/>
      <c r="DD8" s="619">
        <v>29084</v>
      </c>
      <c r="DE8" s="611"/>
      <c r="DF8" s="611"/>
      <c r="DG8" s="611"/>
      <c r="DH8" s="611"/>
      <c r="DI8" s="611"/>
      <c r="DJ8" s="611"/>
      <c r="DK8" s="611"/>
      <c r="DL8" s="611"/>
      <c r="DM8" s="611"/>
      <c r="DN8" s="611"/>
      <c r="DO8" s="611"/>
      <c r="DP8" s="612"/>
      <c r="DQ8" s="619">
        <v>4721192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91217</v>
      </c>
      <c r="S9" s="611"/>
      <c r="T9" s="611"/>
      <c r="U9" s="611"/>
      <c r="V9" s="611"/>
      <c r="W9" s="611"/>
      <c r="X9" s="611"/>
      <c r="Y9" s="612"/>
      <c r="Z9" s="613">
        <v>0.4</v>
      </c>
      <c r="AA9" s="613"/>
      <c r="AB9" s="613"/>
      <c r="AC9" s="613"/>
      <c r="AD9" s="614">
        <v>91217</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2657310</v>
      </c>
      <c r="BH9" s="611"/>
      <c r="BI9" s="611"/>
      <c r="BJ9" s="611"/>
      <c r="BK9" s="611"/>
      <c r="BL9" s="611"/>
      <c r="BM9" s="611"/>
      <c r="BN9" s="612"/>
      <c r="BO9" s="613">
        <v>31.7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1796427</v>
      </c>
      <c r="CS9" s="611"/>
      <c r="CT9" s="611"/>
      <c r="CU9" s="611"/>
      <c r="CV9" s="611"/>
      <c r="CW9" s="611"/>
      <c r="CX9" s="611"/>
      <c r="CY9" s="612"/>
      <c r="CZ9" s="613">
        <v>7.7</v>
      </c>
      <c r="DA9" s="613"/>
      <c r="DB9" s="613"/>
      <c r="DC9" s="613"/>
      <c r="DD9" s="619">
        <v>8490</v>
      </c>
      <c r="DE9" s="611"/>
      <c r="DF9" s="611"/>
      <c r="DG9" s="611"/>
      <c r="DH9" s="611"/>
      <c r="DI9" s="611"/>
      <c r="DJ9" s="611"/>
      <c r="DK9" s="611"/>
      <c r="DL9" s="611"/>
      <c r="DM9" s="611"/>
      <c r="DN9" s="611"/>
      <c r="DO9" s="611"/>
      <c r="DP9" s="612"/>
      <c r="DQ9" s="619">
        <v>1517545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180290</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18627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18537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1392581</v>
      </c>
      <c r="S11" s="611"/>
      <c r="T11" s="611"/>
      <c r="U11" s="611"/>
      <c r="V11" s="611"/>
      <c r="W11" s="611"/>
      <c r="X11" s="611"/>
      <c r="Y11" s="612"/>
      <c r="Z11" s="615">
        <v>5.5</v>
      </c>
      <c r="AA11" s="616"/>
      <c r="AB11" s="616"/>
      <c r="AC11" s="622"/>
      <c r="AD11" s="619">
        <v>1392581</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320547</v>
      </c>
      <c r="BH11" s="611"/>
      <c r="BI11" s="611"/>
      <c r="BJ11" s="611"/>
      <c r="BK11" s="611"/>
      <c r="BL11" s="611"/>
      <c r="BM11" s="611"/>
      <c r="BN11" s="612"/>
      <c r="BO11" s="613">
        <v>3.8</v>
      </c>
      <c r="BP11" s="613"/>
      <c r="BQ11" s="613"/>
      <c r="BR11" s="613"/>
      <c r="BS11" s="614">
        <v>108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112350</v>
      </c>
      <c r="CS11" s="611"/>
      <c r="CT11" s="611"/>
      <c r="CU11" s="611"/>
      <c r="CV11" s="611"/>
      <c r="CW11" s="611"/>
      <c r="CX11" s="611"/>
      <c r="CY11" s="612"/>
      <c r="CZ11" s="613">
        <v>0.5</v>
      </c>
      <c r="DA11" s="613"/>
      <c r="DB11" s="613"/>
      <c r="DC11" s="613"/>
      <c r="DD11" s="619">
        <v>1000</v>
      </c>
      <c r="DE11" s="611"/>
      <c r="DF11" s="611"/>
      <c r="DG11" s="611"/>
      <c r="DH11" s="611"/>
      <c r="DI11" s="611"/>
      <c r="DJ11" s="611"/>
      <c r="DK11" s="611"/>
      <c r="DL11" s="611"/>
      <c r="DM11" s="611"/>
      <c r="DN11" s="611"/>
      <c r="DO11" s="611"/>
      <c r="DP11" s="612"/>
      <c r="DQ11" s="619">
        <v>100550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92924</v>
      </c>
      <c r="S12" s="611"/>
      <c r="T12" s="611"/>
      <c r="U12" s="611"/>
      <c r="V12" s="611"/>
      <c r="W12" s="611"/>
      <c r="X12" s="611"/>
      <c r="Y12" s="612"/>
      <c r="Z12" s="613">
        <v>0.4</v>
      </c>
      <c r="AA12" s="613"/>
      <c r="AB12" s="613"/>
      <c r="AC12" s="613"/>
      <c r="AD12" s="614">
        <v>92924</v>
      </c>
      <c r="AE12" s="614"/>
      <c r="AF12" s="614"/>
      <c r="AG12" s="614"/>
      <c r="AH12" s="614"/>
      <c r="AI12" s="614"/>
      <c r="AJ12" s="614"/>
      <c r="AK12" s="614"/>
      <c r="AL12" s="615">
        <v>0.7</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4214632</v>
      </c>
      <c r="BH12" s="611"/>
      <c r="BI12" s="611"/>
      <c r="BJ12" s="611"/>
      <c r="BK12" s="611"/>
      <c r="BL12" s="611"/>
      <c r="BM12" s="611"/>
      <c r="BN12" s="612"/>
      <c r="BO12" s="613">
        <v>50.3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198352</v>
      </c>
      <c r="CS12" s="611"/>
      <c r="CT12" s="611"/>
      <c r="CU12" s="611"/>
      <c r="CV12" s="611"/>
      <c r="CW12" s="611"/>
      <c r="CX12" s="611"/>
      <c r="CY12" s="612"/>
      <c r="CZ12" s="613">
        <v>0.8</v>
      </c>
      <c r="DA12" s="613"/>
      <c r="DB12" s="613"/>
      <c r="DC12" s="613"/>
      <c r="DD12" s="619">
        <v>28679</v>
      </c>
      <c r="DE12" s="611"/>
      <c r="DF12" s="611"/>
      <c r="DG12" s="611"/>
      <c r="DH12" s="611"/>
      <c r="DI12" s="611"/>
      <c r="DJ12" s="611"/>
      <c r="DK12" s="611"/>
      <c r="DL12" s="611"/>
      <c r="DM12" s="611"/>
      <c r="DN12" s="611"/>
      <c r="DO12" s="611"/>
      <c r="DP12" s="612"/>
      <c r="DQ12" s="619">
        <v>66112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4197176</v>
      </c>
      <c r="BH13" s="611"/>
      <c r="BI13" s="611"/>
      <c r="BJ13" s="611"/>
      <c r="BK13" s="611"/>
      <c r="BL13" s="611"/>
      <c r="BM13" s="611"/>
      <c r="BN13" s="612"/>
      <c r="BO13" s="613">
        <v>50.1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3206638</v>
      </c>
      <c r="CS13" s="611"/>
      <c r="CT13" s="611"/>
      <c r="CU13" s="611"/>
      <c r="CV13" s="611"/>
      <c r="CW13" s="611"/>
      <c r="CX13" s="611"/>
      <c r="CY13" s="612"/>
      <c r="CZ13" s="613">
        <v>13.7</v>
      </c>
      <c r="DA13" s="613"/>
      <c r="DB13" s="613"/>
      <c r="DC13" s="613"/>
      <c r="DD13" s="619">
        <v>2195466</v>
      </c>
      <c r="DE13" s="611"/>
      <c r="DF13" s="611"/>
      <c r="DG13" s="611"/>
      <c r="DH13" s="611"/>
      <c r="DI13" s="611"/>
      <c r="DJ13" s="611"/>
      <c r="DK13" s="611"/>
      <c r="DL13" s="611"/>
      <c r="DM13" s="611"/>
      <c r="DN13" s="611"/>
      <c r="DO13" s="611"/>
      <c r="DP13" s="612"/>
      <c r="DQ13" s="619">
        <v>1226317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191978</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872016</v>
      </c>
      <c r="CS14" s="611"/>
      <c r="CT14" s="611"/>
      <c r="CU14" s="611"/>
      <c r="CV14" s="611"/>
      <c r="CW14" s="611"/>
      <c r="CX14" s="611"/>
      <c r="CY14" s="612"/>
      <c r="CZ14" s="613">
        <v>3.7</v>
      </c>
      <c r="DA14" s="613"/>
      <c r="DB14" s="613"/>
      <c r="DC14" s="613"/>
      <c r="DD14" s="619">
        <v>1210</v>
      </c>
      <c r="DE14" s="611"/>
      <c r="DF14" s="611"/>
      <c r="DG14" s="611"/>
      <c r="DH14" s="611"/>
      <c r="DI14" s="611"/>
      <c r="DJ14" s="611"/>
      <c r="DK14" s="611"/>
      <c r="DL14" s="611"/>
      <c r="DM14" s="611"/>
      <c r="DN14" s="611"/>
      <c r="DO14" s="611"/>
      <c r="DP14" s="612"/>
      <c r="DQ14" s="619">
        <v>850291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36947</v>
      </c>
      <c r="S15" s="611"/>
      <c r="T15" s="611"/>
      <c r="U15" s="611"/>
      <c r="V15" s="611"/>
      <c r="W15" s="611"/>
      <c r="X15" s="611"/>
      <c r="Y15" s="612"/>
      <c r="Z15" s="613">
        <v>0.1</v>
      </c>
      <c r="AA15" s="613"/>
      <c r="AB15" s="613"/>
      <c r="AC15" s="613"/>
      <c r="AD15" s="614">
        <v>36947</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386169</v>
      </c>
      <c r="BH15" s="611"/>
      <c r="BI15" s="611"/>
      <c r="BJ15" s="611"/>
      <c r="BK15" s="611"/>
      <c r="BL15" s="611"/>
      <c r="BM15" s="611"/>
      <c r="BN15" s="612"/>
      <c r="BO15" s="613">
        <v>4.5999999999999996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2735895</v>
      </c>
      <c r="CS15" s="611"/>
      <c r="CT15" s="611"/>
      <c r="CU15" s="611"/>
      <c r="CV15" s="611"/>
      <c r="CW15" s="611"/>
      <c r="CX15" s="611"/>
      <c r="CY15" s="612"/>
      <c r="CZ15" s="613">
        <v>11.7</v>
      </c>
      <c r="DA15" s="613"/>
      <c r="DB15" s="613"/>
      <c r="DC15" s="613"/>
      <c r="DD15" s="619">
        <v>830419</v>
      </c>
      <c r="DE15" s="611"/>
      <c r="DF15" s="611"/>
      <c r="DG15" s="611"/>
      <c r="DH15" s="611"/>
      <c r="DI15" s="611"/>
      <c r="DJ15" s="611"/>
      <c r="DK15" s="611"/>
      <c r="DL15" s="611"/>
      <c r="DM15" s="611"/>
      <c r="DN15" s="611"/>
      <c r="DO15" s="611"/>
      <c r="DP15" s="612"/>
      <c r="DQ15" s="619">
        <v>1559899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132983</v>
      </c>
      <c r="S16" s="611"/>
      <c r="T16" s="611"/>
      <c r="U16" s="611"/>
      <c r="V16" s="611"/>
      <c r="W16" s="611"/>
      <c r="X16" s="611"/>
      <c r="Y16" s="612"/>
      <c r="Z16" s="613">
        <v>0.5</v>
      </c>
      <c r="AA16" s="613"/>
      <c r="AB16" s="613"/>
      <c r="AC16" s="613"/>
      <c r="AD16" s="614">
        <v>132983</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13644</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13644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300081</v>
      </c>
      <c r="S17" s="611"/>
      <c r="T17" s="611"/>
      <c r="U17" s="611"/>
      <c r="V17" s="611"/>
      <c r="W17" s="611"/>
      <c r="X17" s="611"/>
      <c r="Y17" s="612"/>
      <c r="Z17" s="613">
        <v>1.2</v>
      </c>
      <c r="AA17" s="613"/>
      <c r="AB17" s="613"/>
      <c r="AC17" s="613"/>
      <c r="AD17" s="614">
        <v>300081</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1784824</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1784824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46950</v>
      </c>
      <c r="S18" s="611"/>
      <c r="T18" s="611"/>
      <c r="U18" s="611"/>
      <c r="V18" s="611"/>
      <c r="W18" s="611"/>
      <c r="X18" s="611"/>
      <c r="Y18" s="612"/>
      <c r="Z18" s="613">
        <v>0.2</v>
      </c>
      <c r="AA18" s="613"/>
      <c r="AB18" s="613"/>
      <c r="AC18" s="613"/>
      <c r="AD18" s="614">
        <v>46950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244010</v>
      </c>
      <c r="S19" s="611"/>
      <c r="T19" s="611"/>
      <c r="U19" s="611"/>
      <c r="V19" s="611"/>
      <c r="W19" s="611"/>
      <c r="X19" s="611"/>
      <c r="Y19" s="612"/>
      <c r="Z19" s="613">
        <v>1</v>
      </c>
      <c r="AA19" s="613"/>
      <c r="AB19" s="613"/>
      <c r="AC19" s="613"/>
      <c r="AD19" s="614">
        <v>244010</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334361</v>
      </c>
      <c r="BH19" s="611"/>
      <c r="BI19" s="611"/>
      <c r="BJ19" s="611"/>
      <c r="BK19" s="611"/>
      <c r="BL19" s="611"/>
      <c r="BM19" s="611"/>
      <c r="BN19" s="612"/>
      <c r="BO19" s="613">
        <v>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9121</v>
      </c>
      <c r="S20" s="611"/>
      <c r="T20" s="611"/>
      <c r="U20" s="611"/>
      <c r="V20" s="611"/>
      <c r="W20" s="611"/>
      <c r="X20" s="611"/>
      <c r="Y20" s="612"/>
      <c r="Z20" s="613">
        <v>0</v>
      </c>
      <c r="AA20" s="613"/>
      <c r="AB20" s="613"/>
      <c r="AC20" s="613"/>
      <c r="AD20" s="614">
        <v>9121</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334361</v>
      </c>
      <c r="BH20" s="611"/>
      <c r="BI20" s="611"/>
      <c r="BJ20" s="611"/>
      <c r="BK20" s="611"/>
      <c r="BL20" s="611"/>
      <c r="BM20" s="611"/>
      <c r="BN20" s="612"/>
      <c r="BO20" s="613">
        <v>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23396290</v>
      </c>
      <c r="CS20" s="611"/>
      <c r="CT20" s="611"/>
      <c r="CU20" s="611"/>
      <c r="CV20" s="611"/>
      <c r="CW20" s="611"/>
      <c r="CX20" s="611"/>
      <c r="CY20" s="612"/>
      <c r="CZ20" s="613">
        <v>100</v>
      </c>
      <c r="DA20" s="613"/>
      <c r="DB20" s="613"/>
      <c r="DC20" s="613"/>
      <c r="DD20" s="619">
        <v>3289800</v>
      </c>
      <c r="DE20" s="611"/>
      <c r="DF20" s="611"/>
      <c r="DG20" s="611"/>
      <c r="DH20" s="611"/>
      <c r="DI20" s="611"/>
      <c r="DJ20" s="611"/>
      <c r="DK20" s="611"/>
      <c r="DL20" s="611"/>
      <c r="DM20" s="611"/>
      <c r="DN20" s="611"/>
      <c r="DO20" s="611"/>
      <c r="DP20" s="612"/>
      <c r="DQ20" s="619">
        <v>14581197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2515076</v>
      </c>
      <c r="S21" s="611"/>
      <c r="T21" s="611"/>
      <c r="U21" s="611"/>
      <c r="V21" s="611"/>
      <c r="W21" s="611"/>
      <c r="X21" s="611"/>
      <c r="Y21" s="612"/>
      <c r="Z21" s="613">
        <v>10</v>
      </c>
      <c r="AA21" s="613"/>
      <c r="AB21" s="613"/>
      <c r="AC21" s="613"/>
      <c r="AD21" s="614">
        <v>2271945</v>
      </c>
      <c r="AE21" s="614"/>
      <c r="AF21" s="614"/>
      <c r="AG21" s="614"/>
      <c r="AH21" s="614"/>
      <c r="AI21" s="614"/>
      <c r="AJ21" s="614"/>
      <c r="AK21" s="614"/>
      <c r="AL21" s="615">
        <v>18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2271945</v>
      </c>
      <c r="S22" s="611"/>
      <c r="T22" s="611"/>
      <c r="U22" s="611"/>
      <c r="V22" s="611"/>
      <c r="W22" s="611"/>
      <c r="X22" s="611"/>
      <c r="Y22" s="612"/>
      <c r="Z22" s="613">
        <v>9</v>
      </c>
      <c r="AA22" s="613"/>
      <c r="AB22" s="613"/>
      <c r="AC22" s="613"/>
      <c r="AD22" s="614">
        <v>2271945</v>
      </c>
      <c r="AE22" s="614"/>
      <c r="AF22" s="614"/>
      <c r="AG22" s="614"/>
      <c r="AH22" s="614"/>
      <c r="AI22" s="614"/>
      <c r="AJ22" s="614"/>
      <c r="AK22" s="614"/>
      <c r="AL22" s="615">
        <v>18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243098</v>
      </c>
      <c r="S23" s="611"/>
      <c r="T23" s="611"/>
      <c r="U23" s="611"/>
      <c r="V23" s="611"/>
      <c r="W23" s="611"/>
      <c r="X23" s="611"/>
      <c r="Y23" s="612"/>
      <c r="Z23" s="613">
        <v>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334361</v>
      </c>
      <c r="BH23" s="611"/>
      <c r="BI23" s="611"/>
      <c r="BJ23" s="611"/>
      <c r="BK23" s="611"/>
      <c r="BL23" s="611"/>
      <c r="BM23" s="611"/>
      <c r="BN23" s="612"/>
      <c r="BO23" s="613">
        <v>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33</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11256645</v>
      </c>
      <c r="CS24" s="600"/>
      <c r="CT24" s="600"/>
      <c r="CU24" s="600"/>
      <c r="CV24" s="600"/>
      <c r="CW24" s="600"/>
      <c r="CX24" s="600"/>
      <c r="CY24" s="601"/>
      <c r="CZ24" s="604">
        <v>48.1</v>
      </c>
      <c r="DA24" s="605"/>
      <c r="DB24" s="605"/>
      <c r="DC24" s="621"/>
      <c r="DD24" s="642">
        <v>6767251</v>
      </c>
      <c r="DE24" s="600"/>
      <c r="DF24" s="600"/>
      <c r="DG24" s="600"/>
      <c r="DH24" s="600"/>
      <c r="DI24" s="600"/>
      <c r="DJ24" s="600"/>
      <c r="DK24" s="601"/>
      <c r="DL24" s="642">
        <v>6178679</v>
      </c>
      <c r="DM24" s="600"/>
      <c r="DN24" s="600"/>
      <c r="DO24" s="600"/>
      <c r="DP24" s="600"/>
      <c r="DQ24" s="600"/>
      <c r="DR24" s="600"/>
      <c r="DS24" s="600"/>
      <c r="DT24" s="600"/>
      <c r="DU24" s="600"/>
      <c r="DV24" s="601"/>
      <c r="DW24" s="604">
        <v>48.6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13174771</v>
      </c>
      <c r="S25" s="611"/>
      <c r="T25" s="611"/>
      <c r="U25" s="611"/>
      <c r="V25" s="611"/>
      <c r="W25" s="611"/>
      <c r="X25" s="611"/>
      <c r="Y25" s="612"/>
      <c r="Z25" s="613">
        <v>52.2</v>
      </c>
      <c r="AA25" s="613"/>
      <c r="AB25" s="613"/>
      <c r="AC25" s="613"/>
      <c r="AD25" s="614">
        <v>12597279</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3254766</v>
      </c>
      <c r="CS25" s="631"/>
      <c r="CT25" s="631"/>
      <c r="CU25" s="631"/>
      <c r="CV25" s="631"/>
      <c r="CW25" s="631"/>
      <c r="CX25" s="631"/>
      <c r="CY25" s="632"/>
      <c r="CZ25" s="615">
        <v>13.9</v>
      </c>
      <c r="DA25" s="643"/>
      <c r="DB25" s="643"/>
      <c r="DC25" s="645"/>
      <c r="DD25" s="619">
        <v>3034628</v>
      </c>
      <c r="DE25" s="631"/>
      <c r="DF25" s="631"/>
      <c r="DG25" s="631"/>
      <c r="DH25" s="631"/>
      <c r="DI25" s="631"/>
      <c r="DJ25" s="631"/>
      <c r="DK25" s="632"/>
      <c r="DL25" s="619">
        <v>2973524</v>
      </c>
      <c r="DM25" s="631"/>
      <c r="DN25" s="631"/>
      <c r="DO25" s="631"/>
      <c r="DP25" s="631"/>
      <c r="DQ25" s="631"/>
      <c r="DR25" s="631"/>
      <c r="DS25" s="631"/>
      <c r="DT25" s="631"/>
      <c r="DU25" s="631"/>
      <c r="DV25" s="632"/>
      <c r="DW25" s="615">
        <v>23.4</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4845</v>
      </c>
      <c r="S26" s="611"/>
      <c r="T26" s="611"/>
      <c r="U26" s="611"/>
      <c r="V26" s="611"/>
      <c r="W26" s="611"/>
      <c r="X26" s="611"/>
      <c r="Y26" s="612"/>
      <c r="Z26" s="613">
        <v>0</v>
      </c>
      <c r="AA26" s="613"/>
      <c r="AB26" s="613"/>
      <c r="AC26" s="613"/>
      <c r="AD26" s="614">
        <v>4845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2110776</v>
      </c>
      <c r="CS26" s="611"/>
      <c r="CT26" s="611"/>
      <c r="CU26" s="611"/>
      <c r="CV26" s="611"/>
      <c r="CW26" s="611"/>
      <c r="CX26" s="611"/>
      <c r="CY26" s="612"/>
      <c r="CZ26" s="615">
        <v>9</v>
      </c>
      <c r="DA26" s="643"/>
      <c r="DB26" s="643"/>
      <c r="DC26" s="645"/>
      <c r="DD26" s="619">
        <v>1942524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176163</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8373362</v>
      </c>
      <c r="BH27" s="611"/>
      <c r="BI27" s="611"/>
      <c r="BJ27" s="611"/>
      <c r="BK27" s="611"/>
      <c r="BL27" s="611"/>
      <c r="BM27" s="611"/>
      <c r="BN27" s="612"/>
      <c r="BO27" s="613">
        <v>100</v>
      </c>
      <c r="BP27" s="613"/>
      <c r="BQ27" s="613"/>
      <c r="BR27" s="613"/>
      <c r="BS27" s="614">
        <v>108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6217055</v>
      </c>
      <c r="CS27" s="631"/>
      <c r="CT27" s="631"/>
      <c r="CU27" s="631"/>
      <c r="CV27" s="631"/>
      <c r="CW27" s="631"/>
      <c r="CX27" s="631"/>
      <c r="CY27" s="632"/>
      <c r="CZ27" s="615">
        <v>26.6</v>
      </c>
      <c r="DA27" s="643"/>
      <c r="DB27" s="643"/>
      <c r="DC27" s="645"/>
      <c r="DD27" s="619">
        <v>1947799</v>
      </c>
      <c r="DE27" s="631"/>
      <c r="DF27" s="631"/>
      <c r="DG27" s="631"/>
      <c r="DH27" s="631"/>
      <c r="DI27" s="631"/>
      <c r="DJ27" s="631"/>
      <c r="DK27" s="632"/>
      <c r="DL27" s="619">
        <v>1420331</v>
      </c>
      <c r="DM27" s="631"/>
      <c r="DN27" s="631"/>
      <c r="DO27" s="631"/>
      <c r="DP27" s="631"/>
      <c r="DQ27" s="631"/>
      <c r="DR27" s="631"/>
      <c r="DS27" s="631"/>
      <c r="DT27" s="631"/>
      <c r="DU27" s="631"/>
      <c r="DV27" s="632"/>
      <c r="DW27" s="615">
        <v>11.2</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130903</v>
      </c>
      <c r="S28" s="611"/>
      <c r="T28" s="611"/>
      <c r="U28" s="611"/>
      <c r="V28" s="611"/>
      <c r="W28" s="611"/>
      <c r="X28" s="611"/>
      <c r="Y28" s="612"/>
      <c r="Z28" s="613">
        <v>0.5</v>
      </c>
      <c r="AA28" s="613"/>
      <c r="AB28" s="613"/>
      <c r="AC28" s="613"/>
      <c r="AD28" s="614">
        <v>36563</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1784824</v>
      </c>
      <c r="CS28" s="611"/>
      <c r="CT28" s="611"/>
      <c r="CU28" s="611"/>
      <c r="CV28" s="611"/>
      <c r="CW28" s="611"/>
      <c r="CX28" s="611"/>
      <c r="CY28" s="612"/>
      <c r="CZ28" s="615">
        <v>7.6</v>
      </c>
      <c r="DA28" s="643"/>
      <c r="DB28" s="643"/>
      <c r="DC28" s="645"/>
      <c r="DD28" s="619">
        <v>1784824</v>
      </c>
      <c r="DE28" s="611"/>
      <c r="DF28" s="611"/>
      <c r="DG28" s="611"/>
      <c r="DH28" s="611"/>
      <c r="DI28" s="611"/>
      <c r="DJ28" s="611"/>
      <c r="DK28" s="612"/>
      <c r="DL28" s="619">
        <v>1784824</v>
      </c>
      <c r="DM28" s="611"/>
      <c r="DN28" s="611"/>
      <c r="DO28" s="611"/>
      <c r="DP28" s="611"/>
      <c r="DQ28" s="611"/>
      <c r="DR28" s="611"/>
      <c r="DS28" s="611"/>
      <c r="DT28" s="611"/>
      <c r="DU28" s="611"/>
      <c r="DV28" s="612"/>
      <c r="DW28" s="615">
        <v>14</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117365</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1784824</v>
      </c>
      <c r="CS29" s="631"/>
      <c r="CT29" s="631"/>
      <c r="CU29" s="631"/>
      <c r="CV29" s="631"/>
      <c r="CW29" s="631"/>
      <c r="CX29" s="631"/>
      <c r="CY29" s="632"/>
      <c r="CZ29" s="615">
        <v>7.6</v>
      </c>
      <c r="DA29" s="643"/>
      <c r="DB29" s="643"/>
      <c r="DC29" s="645"/>
      <c r="DD29" s="619">
        <v>1784824</v>
      </c>
      <c r="DE29" s="631"/>
      <c r="DF29" s="631"/>
      <c r="DG29" s="631"/>
      <c r="DH29" s="631"/>
      <c r="DI29" s="631"/>
      <c r="DJ29" s="631"/>
      <c r="DK29" s="632"/>
      <c r="DL29" s="619">
        <v>1784824</v>
      </c>
      <c r="DM29" s="631"/>
      <c r="DN29" s="631"/>
      <c r="DO29" s="631"/>
      <c r="DP29" s="631"/>
      <c r="DQ29" s="631"/>
      <c r="DR29" s="631"/>
      <c r="DS29" s="631"/>
      <c r="DT29" s="631"/>
      <c r="DU29" s="631"/>
      <c r="DV29" s="632"/>
      <c r="DW29" s="615">
        <v>14</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4619057</v>
      </c>
      <c r="S30" s="611"/>
      <c r="T30" s="611"/>
      <c r="U30" s="611"/>
      <c r="V30" s="611"/>
      <c r="W30" s="611"/>
      <c r="X30" s="611"/>
      <c r="Y30" s="612"/>
      <c r="Z30" s="613">
        <v>18.3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1744861</v>
      </c>
      <c r="CS30" s="611"/>
      <c r="CT30" s="611"/>
      <c r="CU30" s="611"/>
      <c r="CV30" s="611"/>
      <c r="CW30" s="611"/>
      <c r="CX30" s="611"/>
      <c r="CY30" s="612"/>
      <c r="CZ30" s="615">
        <v>7.5</v>
      </c>
      <c r="DA30" s="643"/>
      <c r="DB30" s="643"/>
      <c r="DC30" s="645"/>
      <c r="DD30" s="619">
        <v>1744861</v>
      </c>
      <c r="DE30" s="611"/>
      <c r="DF30" s="611"/>
      <c r="DG30" s="611"/>
      <c r="DH30" s="611"/>
      <c r="DI30" s="611"/>
      <c r="DJ30" s="611"/>
      <c r="DK30" s="612"/>
      <c r="DL30" s="619">
        <v>1744861</v>
      </c>
      <c r="DM30" s="611"/>
      <c r="DN30" s="611"/>
      <c r="DO30" s="611"/>
      <c r="DP30" s="611"/>
      <c r="DQ30" s="611"/>
      <c r="DR30" s="611"/>
      <c r="DS30" s="611"/>
      <c r="DT30" s="611"/>
      <c r="DU30" s="611"/>
      <c r="DV30" s="612"/>
      <c r="DW30" s="615">
        <v>13.7</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98.5</v>
      </c>
      <c r="BN31" s="654"/>
      <c r="BO31" s="654"/>
      <c r="BP31" s="654"/>
      <c r="BQ31" s="655"/>
      <c r="BR31" s="657">
        <v>99.4</v>
      </c>
      <c r="BS31" s="654"/>
      <c r="BT31" s="654"/>
      <c r="BU31" s="654"/>
      <c r="BV31" s="654"/>
      <c r="BW31" s="654"/>
      <c r="BX31" s="605">
        <v>98.5</v>
      </c>
      <c r="BY31" s="654"/>
      <c r="BZ31" s="654"/>
      <c r="CA31" s="654"/>
      <c r="CB31" s="655"/>
      <c r="CD31" s="650"/>
      <c r="CE31" s="651"/>
      <c r="CF31" s="607" t="s">
        <v>300</v>
      </c>
      <c r="CG31" s="608"/>
      <c r="CH31" s="608"/>
      <c r="CI31" s="608"/>
      <c r="CJ31" s="608"/>
      <c r="CK31" s="608"/>
      <c r="CL31" s="608"/>
      <c r="CM31" s="608"/>
      <c r="CN31" s="608"/>
      <c r="CO31" s="608"/>
      <c r="CP31" s="608"/>
      <c r="CQ31" s="609"/>
      <c r="CR31" s="610">
        <v>39963</v>
      </c>
      <c r="CS31" s="631"/>
      <c r="CT31" s="631"/>
      <c r="CU31" s="631"/>
      <c r="CV31" s="631"/>
      <c r="CW31" s="631"/>
      <c r="CX31" s="631"/>
      <c r="CY31" s="632"/>
      <c r="CZ31" s="615">
        <v>0.2</v>
      </c>
      <c r="DA31" s="643"/>
      <c r="DB31" s="643"/>
      <c r="DC31" s="645"/>
      <c r="DD31" s="619">
        <v>39963</v>
      </c>
      <c r="DE31" s="631"/>
      <c r="DF31" s="631"/>
      <c r="DG31" s="631"/>
      <c r="DH31" s="631"/>
      <c r="DI31" s="631"/>
      <c r="DJ31" s="631"/>
      <c r="DK31" s="632"/>
      <c r="DL31" s="619">
        <v>39963</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1437203</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31"/>
      <c r="BI32" s="631"/>
      <c r="BJ32" s="631"/>
      <c r="BK32" s="631"/>
      <c r="BL32" s="631"/>
      <c r="BM32" s="616">
        <v>98.1</v>
      </c>
      <c r="BN32" s="631"/>
      <c r="BO32" s="631"/>
      <c r="BP32" s="631"/>
      <c r="BQ32" s="656"/>
      <c r="BR32" s="667">
        <v>99.2</v>
      </c>
      <c r="BS32" s="631"/>
      <c r="BT32" s="631"/>
      <c r="BU32" s="631"/>
      <c r="BV32" s="631"/>
      <c r="BW32" s="631"/>
      <c r="BX32" s="616">
        <v>98.1</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71449</v>
      </c>
      <c r="S33" s="611"/>
      <c r="T33" s="611"/>
      <c r="U33" s="611"/>
      <c r="V33" s="611"/>
      <c r="W33" s="611"/>
      <c r="X33" s="611"/>
      <c r="Y33" s="612"/>
      <c r="Z33" s="613">
        <v>0.3</v>
      </c>
      <c r="AA33" s="613"/>
      <c r="AB33" s="613"/>
      <c r="AC33" s="613"/>
      <c r="AD33" s="614">
        <v>4024</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99.5</v>
      </c>
      <c r="BH33" s="669"/>
      <c r="BI33" s="669"/>
      <c r="BJ33" s="669"/>
      <c r="BK33" s="669"/>
      <c r="BL33" s="669"/>
      <c r="BM33" s="670">
        <v>98.6</v>
      </c>
      <c r="BN33" s="669"/>
      <c r="BO33" s="669"/>
      <c r="BP33" s="669"/>
      <c r="BQ33" s="671"/>
      <c r="BR33" s="668">
        <v>99.6</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8836201</v>
      </c>
      <c r="CS33" s="631"/>
      <c r="CT33" s="631"/>
      <c r="CU33" s="631"/>
      <c r="CV33" s="631"/>
      <c r="CW33" s="631"/>
      <c r="CX33" s="631"/>
      <c r="CY33" s="632"/>
      <c r="CZ33" s="615">
        <v>37.799999999999997</v>
      </c>
      <c r="DA33" s="643"/>
      <c r="DB33" s="643"/>
      <c r="DC33" s="645"/>
      <c r="DD33" s="619">
        <v>7448873</v>
      </c>
      <c r="DE33" s="631"/>
      <c r="DF33" s="631"/>
      <c r="DG33" s="631"/>
      <c r="DH33" s="631"/>
      <c r="DI33" s="631"/>
      <c r="DJ33" s="631"/>
      <c r="DK33" s="632"/>
      <c r="DL33" s="619">
        <v>5594680</v>
      </c>
      <c r="DM33" s="631"/>
      <c r="DN33" s="631"/>
      <c r="DO33" s="631"/>
      <c r="DP33" s="631"/>
      <c r="DQ33" s="631"/>
      <c r="DR33" s="631"/>
      <c r="DS33" s="631"/>
      <c r="DT33" s="631"/>
      <c r="DU33" s="631"/>
      <c r="DV33" s="632"/>
      <c r="DW33" s="615">
        <v>44</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212010</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3499859</v>
      </c>
      <c r="CS34" s="611"/>
      <c r="CT34" s="611"/>
      <c r="CU34" s="611"/>
      <c r="CV34" s="611"/>
      <c r="CW34" s="611"/>
      <c r="CX34" s="611"/>
      <c r="CY34" s="612"/>
      <c r="CZ34" s="615">
        <v>15</v>
      </c>
      <c r="DA34" s="643"/>
      <c r="DB34" s="643"/>
      <c r="DC34" s="645"/>
      <c r="DD34" s="619">
        <v>2852268</v>
      </c>
      <c r="DE34" s="611"/>
      <c r="DF34" s="611"/>
      <c r="DG34" s="611"/>
      <c r="DH34" s="611"/>
      <c r="DI34" s="611"/>
      <c r="DJ34" s="611"/>
      <c r="DK34" s="612"/>
      <c r="DL34" s="619">
        <v>2591767</v>
      </c>
      <c r="DM34" s="611"/>
      <c r="DN34" s="611"/>
      <c r="DO34" s="611"/>
      <c r="DP34" s="611"/>
      <c r="DQ34" s="611"/>
      <c r="DR34" s="611"/>
      <c r="DS34" s="611"/>
      <c r="DT34" s="611"/>
      <c r="DU34" s="611"/>
      <c r="DV34" s="612"/>
      <c r="DW34" s="615">
        <v>20.399999999999999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2179949</v>
      </c>
      <c r="S35" s="611"/>
      <c r="T35" s="611"/>
      <c r="U35" s="611"/>
      <c r="V35" s="611"/>
      <c r="W35" s="611"/>
      <c r="X35" s="611"/>
      <c r="Y35" s="612"/>
      <c r="Z35" s="613">
        <v>8.6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242589</v>
      </c>
      <c r="CS35" s="631"/>
      <c r="CT35" s="631"/>
      <c r="CU35" s="631"/>
      <c r="CV35" s="631"/>
      <c r="CW35" s="631"/>
      <c r="CX35" s="631"/>
      <c r="CY35" s="632"/>
      <c r="CZ35" s="615">
        <v>1</v>
      </c>
      <c r="DA35" s="643"/>
      <c r="DB35" s="643"/>
      <c r="DC35" s="645"/>
      <c r="DD35" s="619">
        <v>224324</v>
      </c>
      <c r="DE35" s="631"/>
      <c r="DF35" s="631"/>
      <c r="DG35" s="631"/>
      <c r="DH35" s="631"/>
      <c r="DI35" s="631"/>
      <c r="DJ35" s="631"/>
      <c r="DK35" s="632"/>
      <c r="DL35" s="619">
        <v>224324</v>
      </c>
      <c r="DM35" s="631"/>
      <c r="DN35" s="631"/>
      <c r="DO35" s="631"/>
      <c r="DP35" s="631"/>
      <c r="DQ35" s="631"/>
      <c r="DR35" s="631"/>
      <c r="DS35" s="631"/>
      <c r="DT35" s="631"/>
      <c r="DU35" s="631"/>
      <c r="DV35" s="632"/>
      <c r="DW35" s="615">
        <v>1.8</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1122775</v>
      </c>
      <c r="S36" s="611"/>
      <c r="T36" s="611"/>
      <c r="U36" s="611"/>
      <c r="V36" s="611"/>
      <c r="W36" s="611"/>
      <c r="X36" s="611"/>
      <c r="Y36" s="612"/>
      <c r="Z36" s="613">
        <v>4.4000000000000004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2670736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55762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2144129</v>
      </c>
      <c r="CS36" s="611"/>
      <c r="CT36" s="611"/>
      <c r="CU36" s="611"/>
      <c r="CV36" s="611"/>
      <c r="CW36" s="611"/>
      <c r="CX36" s="611"/>
      <c r="CY36" s="612"/>
      <c r="CZ36" s="615">
        <v>9.1999999999999993</v>
      </c>
      <c r="DA36" s="643"/>
      <c r="DB36" s="643"/>
      <c r="DC36" s="645"/>
      <c r="DD36" s="619">
        <v>1964657</v>
      </c>
      <c r="DE36" s="611"/>
      <c r="DF36" s="611"/>
      <c r="DG36" s="611"/>
      <c r="DH36" s="611"/>
      <c r="DI36" s="611"/>
      <c r="DJ36" s="611"/>
      <c r="DK36" s="612"/>
      <c r="DL36" s="619">
        <v>1209172</v>
      </c>
      <c r="DM36" s="611"/>
      <c r="DN36" s="611"/>
      <c r="DO36" s="611"/>
      <c r="DP36" s="611"/>
      <c r="DQ36" s="611"/>
      <c r="DR36" s="611"/>
      <c r="DS36" s="611"/>
      <c r="DT36" s="611"/>
      <c r="DU36" s="611"/>
      <c r="DV36" s="612"/>
      <c r="DW36" s="615">
        <v>9.5</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413561</v>
      </c>
      <c r="S37" s="611"/>
      <c r="T37" s="611"/>
      <c r="U37" s="611"/>
      <c r="V37" s="611"/>
      <c r="W37" s="611"/>
      <c r="X37" s="611"/>
      <c r="Y37" s="612"/>
      <c r="Z37" s="613">
        <v>1.6</v>
      </c>
      <c r="AA37" s="613"/>
      <c r="AB37" s="613"/>
      <c r="AC37" s="613"/>
      <c r="AD37" s="614">
        <v>59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475435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35196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926768</v>
      </c>
      <c r="CS37" s="631"/>
      <c r="CT37" s="631"/>
      <c r="CU37" s="631"/>
      <c r="CV37" s="631"/>
      <c r="CW37" s="631"/>
      <c r="CX37" s="631"/>
      <c r="CY37" s="632"/>
      <c r="CZ37" s="615">
        <v>4</v>
      </c>
      <c r="DA37" s="643"/>
      <c r="DB37" s="643"/>
      <c r="DC37" s="645"/>
      <c r="DD37" s="619">
        <v>901121</v>
      </c>
      <c r="DE37" s="631"/>
      <c r="DF37" s="631"/>
      <c r="DG37" s="631"/>
      <c r="DH37" s="631"/>
      <c r="DI37" s="631"/>
      <c r="DJ37" s="631"/>
      <c r="DK37" s="632"/>
      <c r="DL37" s="619">
        <v>894769</v>
      </c>
      <c r="DM37" s="631"/>
      <c r="DN37" s="631"/>
      <c r="DO37" s="631"/>
      <c r="DP37" s="631"/>
      <c r="DQ37" s="631"/>
      <c r="DR37" s="631"/>
      <c r="DS37" s="631"/>
      <c r="DT37" s="631"/>
      <c r="DU37" s="631"/>
      <c r="DV37" s="632"/>
      <c r="DW37" s="615">
        <v>7</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1571798</v>
      </c>
      <c r="S38" s="611"/>
      <c r="T38" s="611"/>
      <c r="U38" s="611"/>
      <c r="V38" s="611"/>
      <c r="W38" s="611"/>
      <c r="X38" s="611"/>
      <c r="Y38" s="612"/>
      <c r="Z38" s="613">
        <v>6.2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152092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7222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2043209</v>
      </c>
      <c r="CS38" s="611"/>
      <c r="CT38" s="611"/>
      <c r="CU38" s="611"/>
      <c r="CV38" s="611"/>
      <c r="CW38" s="611"/>
      <c r="CX38" s="611"/>
      <c r="CY38" s="612"/>
      <c r="CZ38" s="615">
        <v>8.6999999999999993</v>
      </c>
      <c r="DA38" s="643"/>
      <c r="DB38" s="643"/>
      <c r="DC38" s="645"/>
      <c r="DD38" s="619">
        <v>1696664</v>
      </c>
      <c r="DE38" s="611"/>
      <c r="DF38" s="611"/>
      <c r="DG38" s="611"/>
      <c r="DH38" s="611"/>
      <c r="DI38" s="611"/>
      <c r="DJ38" s="611"/>
      <c r="DK38" s="612"/>
      <c r="DL38" s="619">
        <v>1569417</v>
      </c>
      <c r="DM38" s="611"/>
      <c r="DN38" s="611"/>
      <c r="DO38" s="611"/>
      <c r="DP38" s="611"/>
      <c r="DQ38" s="611"/>
      <c r="DR38" s="611"/>
      <c r="DS38" s="611"/>
      <c r="DT38" s="611"/>
      <c r="DU38" s="611"/>
      <c r="DV38" s="612"/>
      <c r="DW38" s="615">
        <v>12.4</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10642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900915</v>
      </c>
      <c r="CS39" s="631"/>
      <c r="CT39" s="631"/>
      <c r="CU39" s="631"/>
      <c r="CV39" s="631"/>
      <c r="CW39" s="631"/>
      <c r="CX39" s="631"/>
      <c r="CY39" s="632"/>
      <c r="CZ39" s="615">
        <v>3.9</v>
      </c>
      <c r="DA39" s="643"/>
      <c r="DB39" s="643"/>
      <c r="DC39" s="645"/>
      <c r="DD39" s="619">
        <v>710960</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61198</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5500</v>
      </c>
      <c r="CS40" s="611"/>
      <c r="CT40" s="611"/>
      <c r="CU40" s="611"/>
      <c r="CV40" s="611"/>
      <c r="CW40" s="611"/>
      <c r="CX40" s="611"/>
      <c r="CY40" s="612"/>
      <c r="CZ40" s="615">
        <v>0</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25231849</v>
      </c>
      <c r="S41" s="683"/>
      <c r="T41" s="683"/>
      <c r="U41" s="683"/>
      <c r="V41" s="683"/>
      <c r="W41" s="683"/>
      <c r="X41" s="683"/>
      <c r="Y41" s="687"/>
      <c r="Z41" s="688">
        <v>100</v>
      </c>
      <c r="AA41" s="688"/>
      <c r="AB41" s="688"/>
      <c r="AC41" s="688"/>
      <c r="AD41" s="689">
        <v>12642770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476571</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1566638</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393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3303444</v>
      </c>
      <c r="CS42" s="631"/>
      <c r="CT42" s="631"/>
      <c r="CU42" s="631"/>
      <c r="CV42" s="631"/>
      <c r="CW42" s="631"/>
      <c r="CX42" s="631"/>
      <c r="CY42" s="632"/>
      <c r="CZ42" s="615">
        <v>14.1</v>
      </c>
      <c r="DA42" s="643"/>
      <c r="DB42" s="643"/>
      <c r="DC42" s="645"/>
      <c r="DD42" s="619">
        <v>365073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173854</v>
      </c>
      <c r="CS43" s="631"/>
      <c r="CT43" s="631"/>
      <c r="CU43" s="631"/>
      <c r="CV43" s="631"/>
      <c r="CW43" s="631"/>
      <c r="CX43" s="631"/>
      <c r="CY43" s="632"/>
      <c r="CZ43" s="615">
        <v>0.7</v>
      </c>
      <c r="DA43" s="643"/>
      <c r="DB43" s="643"/>
      <c r="DC43" s="645"/>
      <c r="DD43" s="619">
        <v>173854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3289800</v>
      </c>
      <c r="CS44" s="611"/>
      <c r="CT44" s="611"/>
      <c r="CU44" s="611"/>
      <c r="CV44" s="611"/>
      <c r="CW44" s="611"/>
      <c r="CX44" s="611"/>
      <c r="CY44" s="612"/>
      <c r="CZ44" s="615">
        <v>14.1</v>
      </c>
      <c r="DA44" s="616"/>
      <c r="DB44" s="616"/>
      <c r="DC44" s="622"/>
      <c r="DD44" s="619">
        <v>351429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1850579</v>
      </c>
      <c r="CS45" s="631"/>
      <c r="CT45" s="631"/>
      <c r="CU45" s="631"/>
      <c r="CV45" s="631"/>
      <c r="CW45" s="631"/>
      <c r="CX45" s="631"/>
      <c r="CY45" s="632"/>
      <c r="CZ45" s="615">
        <v>7.9</v>
      </c>
      <c r="DA45" s="643"/>
      <c r="DB45" s="643"/>
      <c r="DC45" s="645"/>
      <c r="DD45" s="619">
        <v>44926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1438221</v>
      </c>
      <c r="CS46" s="611"/>
      <c r="CT46" s="611"/>
      <c r="CU46" s="611"/>
      <c r="CV46" s="611"/>
      <c r="CW46" s="611"/>
      <c r="CX46" s="611"/>
      <c r="CY46" s="612"/>
      <c r="CZ46" s="615">
        <v>6.1</v>
      </c>
      <c r="DA46" s="616"/>
      <c r="DB46" s="616"/>
      <c r="DC46" s="622"/>
      <c r="DD46" s="619">
        <v>305503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13644</v>
      </c>
      <c r="CS47" s="631"/>
      <c r="CT47" s="631"/>
      <c r="CU47" s="631"/>
      <c r="CV47" s="631"/>
      <c r="CW47" s="631"/>
      <c r="CX47" s="631"/>
      <c r="CY47" s="632"/>
      <c r="CZ47" s="615">
        <v>0.1</v>
      </c>
      <c r="DA47" s="643"/>
      <c r="DB47" s="643"/>
      <c r="DC47" s="645"/>
      <c r="DD47" s="619">
        <v>13644</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23396290</v>
      </c>
      <c r="CS49" s="669"/>
      <c r="CT49" s="669"/>
      <c r="CU49" s="669"/>
      <c r="CV49" s="669"/>
      <c r="CW49" s="669"/>
      <c r="CX49" s="669"/>
      <c r="CY49" s="698"/>
      <c r="CZ49" s="690">
        <v>100</v>
      </c>
      <c r="DA49" s="699"/>
      <c r="DB49" s="699"/>
      <c r="DC49" s="700"/>
      <c r="DD49" s="701">
        <v>14581197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ToqFW4FcrIcqrkvxSeqR2sFyL/TxAQpLNWTcDASCpoKB40bfuiX2ioN4VgAD1mcNgxefgDYwyq28TUPfQOwqw==" saltValue="X8HtOT4aOUJYRsZqRX7O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63" sqref="AP63:AT6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25241</v>
      </c>
      <c r="R7" s="740"/>
      <c r="S7" s="740"/>
      <c r="T7" s="740"/>
      <c r="U7" s="740"/>
      <c r="V7" s="740">
        <v>23416</v>
      </c>
      <c r="W7" s="740"/>
      <c r="X7" s="740"/>
      <c r="Y7" s="740"/>
      <c r="Z7" s="740"/>
      <c r="AA7" s="740">
        <v>1826</v>
      </c>
      <c r="AB7" s="740"/>
      <c r="AC7" s="740"/>
      <c r="AD7" s="740"/>
      <c r="AE7" s="741"/>
      <c r="AF7" s="742">
        <v>1049</v>
      </c>
      <c r="AG7" s="743"/>
      <c r="AH7" s="743"/>
      <c r="AI7" s="743"/>
      <c r="AJ7" s="744"/>
      <c r="AK7" s="745">
        <v>2171</v>
      </c>
      <c r="AL7" s="746"/>
      <c r="AM7" s="746"/>
      <c r="AN7" s="746"/>
      <c r="AO7" s="746"/>
      <c r="AP7" s="746">
        <v>14100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261</v>
      </c>
      <c r="R8" s="771"/>
      <c r="S8" s="771"/>
      <c r="T8" s="771"/>
      <c r="U8" s="771"/>
      <c r="V8" s="771">
        <v>251</v>
      </c>
      <c r="W8" s="771"/>
      <c r="X8" s="771"/>
      <c r="Y8" s="771"/>
      <c r="Z8" s="771"/>
      <c r="AA8" s="771">
        <v>10</v>
      </c>
      <c r="AB8" s="771"/>
      <c r="AC8" s="771"/>
      <c r="AD8" s="771"/>
      <c r="AE8" s="772"/>
      <c r="AF8" s="773">
        <v>10</v>
      </c>
      <c r="AG8" s="774"/>
      <c r="AH8" s="774"/>
      <c r="AI8" s="774"/>
      <c r="AJ8" s="775"/>
      <c r="AK8" s="756">
        <v>228</v>
      </c>
      <c r="AL8" s="757"/>
      <c r="AM8" s="757"/>
      <c r="AN8" s="757"/>
      <c r="AO8" s="757"/>
      <c r="AP8" s="757">
        <v>1144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25274</v>
      </c>
      <c r="R23" s="780"/>
      <c r="S23" s="780"/>
      <c r="T23" s="780"/>
      <c r="U23" s="780"/>
      <c r="V23" s="780">
        <v>23438</v>
      </c>
      <c r="W23" s="780"/>
      <c r="X23" s="780"/>
      <c r="Y23" s="780"/>
      <c r="Z23" s="780"/>
      <c r="AA23" s="780">
        <v>1836</v>
      </c>
      <c r="AB23" s="780"/>
      <c r="AC23" s="780"/>
      <c r="AD23" s="780"/>
      <c r="AE23" s="781"/>
      <c r="AF23" s="782">
        <v>1059</v>
      </c>
      <c r="AG23" s="780"/>
      <c r="AH23" s="780"/>
      <c r="AI23" s="780"/>
      <c r="AJ23" s="783"/>
      <c r="AK23" s="784"/>
      <c r="AL23" s="785"/>
      <c r="AM23" s="785"/>
      <c r="AN23" s="785"/>
      <c r="AO23" s="785"/>
      <c r="AP23" s="780">
        <v>15245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5896</v>
      </c>
      <c r="R28" s="810"/>
      <c r="S28" s="810"/>
      <c r="T28" s="810"/>
      <c r="U28" s="810"/>
      <c r="V28" s="810">
        <v>5840</v>
      </c>
      <c r="W28" s="810"/>
      <c r="X28" s="810"/>
      <c r="Y28" s="810"/>
      <c r="Z28" s="810"/>
      <c r="AA28" s="810">
        <v>56</v>
      </c>
      <c r="AB28" s="810"/>
      <c r="AC28" s="810"/>
      <c r="AD28" s="810"/>
      <c r="AE28" s="811"/>
      <c r="AF28" s="812">
        <v>56</v>
      </c>
      <c r="AG28" s="810"/>
      <c r="AH28" s="810"/>
      <c r="AI28" s="810"/>
      <c r="AJ28" s="813"/>
      <c r="AK28" s="814">
        <v>413</v>
      </c>
      <c r="AL28" s="815"/>
      <c r="AM28" s="815"/>
      <c r="AN28" s="815"/>
      <c r="AO28" s="815"/>
      <c r="AP28" s="815" t="s">
        <v>548</v>
      </c>
      <c r="AQ28" s="815"/>
      <c r="AR28" s="815"/>
      <c r="AS28" s="815"/>
      <c r="AT28" s="815"/>
      <c r="AU28" s="815" t="s">
        <v>549</v>
      </c>
      <c r="AV28" s="815"/>
      <c r="AW28" s="815"/>
      <c r="AX28" s="815"/>
      <c r="AY28" s="815"/>
      <c r="AZ28" s="816" t="s">
        <v>552</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4775</v>
      </c>
      <c r="R29" s="771"/>
      <c r="S29" s="771"/>
      <c r="T29" s="771"/>
      <c r="U29" s="771"/>
      <c r="V29" s="771">
        <v>4688</v>
      </c>
      <c r="W29" s="771"/>
      <c r="X29" s="771"/>
      <c r="Y29" s="771"/>
      <c r="Z29" s="771"/>
      <c r="AA29" s="771">
        <v>87</v>
      </c>
      <c r="AB29" s="771"/>
      <c r="AC29" s="771"/>
      <c r="AD29" s="771"/>
      <c r="AE29" s="772"/>
      <c r="AF29" s="773">
        <v>87</v>
      </c>
      <c r="AG29" s="774"/>
      <c r="AH29" s="774"/>
      <c r="AI29" s="774"/>
      <c r="AJ29" s="775"/>
      <c r="AK29" s="821">
        <v>750</v>
      </c>
      <c r="AL29" s="817"/>
      <c r="AM29" s="817"/>
      <c r="AN29" s="817"/>
      <c r="AO29" s="817"/>
      <c r="AP29" s="817" t="s">
        <v>549</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1057</v>
      </c>
      <c r="R30" s="771"/>
      <c r="S30" s="771"/>
      <c r="T30" s="771"/>
      <c r="U30" s="771"/>
      <c r="V30" s="771">
        <v>1052</v>
      </c>
      <c r="W30" s="771"/>
      <c r="X30" s="771"/>
      <c r="Y30" s="771"/>
      <c r="Z30" s="771"/>
      <c r="AA30" s="771">
        <v>5</v>
      </c>
      <c r="AB30" s="771"/>
      <c r="AC30" s="771"/>
      <c r="AD30" s="771"/>
      <c r="AE30" s="772"/>
      <c r="AF30" s="773">
        <v>5</v>
      </c>
      <c r="AG30" s="774"/>
      <c r="AH30" s="774"/>
      <c r="AI30" s="774"/>
      <c r="AJ30" s="775"/>
      <c r="AK30" s="821">
        <v>194</v>
      </c>
      <c r="AL30" s="817"/>
      <c r="AM30" s="817"/>
      <c r="AN30" s="817"/>
      <c r="AO30" s="817"/>
      <c r="AP30" s="817" t="s">
        <v>549</v>
      </c>
      <c r="AQ30" s="817"/>
      <c r="AR30" s="817"/>
      <c r="AS30" s="817"/>
      <c r="AT30" s="817"/>
      <c r="AU30" s="817" t="s">
        <v>551</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1073</v>
      </c>
      <c r="R31" s="771"/>
      <c r="S31" s="771"/>
      <c r="T31" s="771"/>
      <c r="U31" s="771"/>
      <c r="V31" s="771">
        <v>1088</v>
      </c>
      <c r="W31" s="771"/>
      <c r="X31" s="771"/>
      <c r="Y31" s="771"/>
      <c r="Z31" s="771"/>
      <c r="AA31" s="771">
        <v>-15</v>
      </c>
      <c r="AB31" s="771"/>
      <c r="AC31" s="771"/>
      <c r="AD31" s="771"/>
      <c r="AE31" s="772"/>
      <c r="AF31" s="773">
        <v>2140</v>
      </c>
      <c r="AG31" s="774"/>
      <c r="AH31" s="774"/>
      <c r="AI31" s="774"/>
      <c r="AJ31" s="775"/>
      <c r="AK31" s="821">
        <v>5</v>
      </c>
      <c r="AL31" s="817"/>
      <c r="AM31" s="817"/>
      <c r="AN31" s="817"/>
      <c r="AO31" s="817"/>
      <c r="AP31" s="817">
        <v>2703</v>
      </c>
      <c r="AQ31" s="817"/>
      <c r="AR31" s="817"/>
      <c r="AS31" s="817"/>
      <c r="AT31" s="817"/>
      <c r="AU31" s="817">
        <v>14</v>
      </c>
      <c r="AV31" s="817"/>
      <c r="AW31" s="817"/>
      <c r="AX31" s="817"/>
      <c r="AY31" s="817"/>
      <c r="AZ31" s="818" t="s">
        <v>549</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1252</v>
      </c>
      <c r="R32" s="771"/>
      <c r="S32" s="771"/>
      <c r="T32" s="771"/>
      <c r="U32" s="771"/>
      <c r="V32" s="771">
        <v>991</v>
      </c>
      <c r="W32" s="771"/>
      <c r="X32" s="771"/>
      <c r="Y32" s="771"/>
      <c r="Z32" s="771"/>
      <c r="AA32" s="771">
        <v>261</v>
      </c>
      <c r="AB32" s="771"/>
      <c r="AC32" s="771"/>
      <c r="AD32" s="771"/>
      <c r="AE32" s="772"/>
      <c r="AF32" s="773">
        <v>904</v>
      </c>
      <c r="AG32" s="774"/>
      <c r="AH32" s="774"/>
      <c r="AI32" s="774"/>
      <c r="AJ32" s="775"/>
      <c r="AK32" s="821">
        <v>351</v>
      </c>
      <c r="AL32" s="817"/>
      <c r="AM32" s="817"/>
      <c r="AN32" s="817"/>
      <c r="AO32" s="817"/>
      <c r="AP32" s="817">
        <v>4851</v>
      </c>
      <c r="AQ32" s="817"/>
      <c r="AR32" s="817"/>
      <c r="AS32" s="817"/>
      <c r="AT32" s="817"/>
      <c r="AU32" s="817">
        <v>2202</v>
      </c>
      <c r="AV32" s="817"/>
      <c r="AW32" s="817"/>
      <c r="AX32" s="817"/>
      <c r="AY32" s="817"/>
      <c r="AZ32" s="818" t="s">
        <v>553</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9</v>
      </c>
      <c r="R33" s="771"/>
      <c r="S33" s="771"/>
      <c r="T33" s="771"/>
      <c r="U33" s="771"/>
      <c r="V33" s="771">
        <v>9</v>
      </c>
      <c r="W33" s="771"/>
      <c r="X33" s="771"/>
      <c r="Y33" s="771"/>
      <c r="Z33" s="771"/>
      <c r="AA33" s="771" t="s">
        <v>549</v>
      </c>
      <c r="AB33" s="771"/>
      <c r="AC33" s="771"/>
      <c r="AD33" s="771"/>
      <c r="AE33" s="772"/>
      <c r="AF33" s="773" t="s">
        <v>549</v>
      </c>
      <c r="AG33" s="774"/>
      <c r="AH33" s="774"/>
      <c r="AI33" s="774"/>
      <c r="AJ33" s="775"/>
      <c r="AK33" s="821" t="s">
        <v>549</v>
      </c>
      <c r="AL33" s="817"/>
      <c r="AM33" s="817"/>
      <c r="AN33" s="817"/>
      <c r="AO33" s="817"/>
      <c r="AP33" s="817" t="s">
        <v>549</v>
      </c>
      <c r="AQ33" s="817"/>
      <c r="AR33" s="817"/>
      <c r="AS33" s="817"/>
      <c r="AT33" s="817"/>
      <c r="AU33" s="817" t="s">
        <v>554</v>
      </c>
      <c r="AV33" s="817"/>
      <c r="AW33" s="817"/>
      <c r="AX33" s="817"/>
      <c r="AY33" s="817"/>
      <c r="AZ33" s="818" t="s">
        <v>549</v>
      </c>
      <c r="BA33" s="818"/>
      <c r="BB33" s="818"/>
      <c r="BC33" s="818"/>
      <c r="BD33" s="818"/>
      <c r="BE33" s="819" t="s">
        <v>396</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3192</v>
      </c>
      <c r="AG63" s="831"/>
      <c r="AH63" s="831"/>
      <c r="AI63" s="831"/>
      <c r="AJ63" s="832"/>
      <c r="AK63" s="833"/>
      <c r="AL63" s="828"/>
      <c r="AM63" s="828"/>
      <c r="AN63" s="828"/>
      <c r="AO63" s="828"/>
      <c r="AP63" s="831">
        <v>7554</v>
      </c>
      <c r="AQ63" s="831"/>
      <c r="AR63" s="831"/>
      <c r="AS63" s="831"/>
      <c r="AT63" s="831"/>
      <c r="AU63" s="831">
        <v>2216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555</v>
      </c>
      <c r="C68" s="857"/>
      <c r="D68" s="857"/>
      <c r="E68" s="857"/>
      <c r="F68" s="857"/>
      <c r="G68" s="857"/>
      <c r="H68" s="857"/>
      <c r="I68" s="857"/>
      <c r="J68" s="857"/>
      <c r="K68" s="857"/>
      <c r="L68" s="857"/>
      <c r="M68" s="857"/>
      <c r="N68" s="857"/>
      <c r="O68" s="857"/>
      <c r="P68" s="858"/>
      <c r="Q68" s="859">
        <v>10226</v>
      </c>
      <c r="R68" s="853"/>
      <c r="S68" s="853"/>
      <c r="T68" s="853"/>
      <c r="U68" s="853"/>
      <c r="V68" s="853">
        <v>9976</v>
      </c>
      <c r="W68" s="853"/>
      <c r="X68" s="853"/>
      <c r="Y68" s="853"/>
      <c r="Z68" s="853"/>
      <c r="AA68" s="853">
        <v>250</v>
      </c>
      <c r="AB68" s="853"/>
      <c r="AC68" s="853"/>
      <c r="AD68" s="853"/>
      <c r="AE68" s="853"/>
      <c r="AF68" s="853">
        <v>20</v>
      </c>
      <c r="AG68" s="853"/>
      <c r="AH68" s="853"/>
      <c r="AI68" s="853"/>
      <c r="AJ68" s="853"/>
      <c r="AK68" s="853" t="s">
        <v>549</v>
      </c>
      <c r="AL68" s="853"/>
      <c r="AM68" s="853"/>
      <c r="AN68" s="853"/>
      <c r="AO68" s="853"/>
      <c r="AP68" s="853">
        <v>2609</v>
      </c>
      <c r="AQ68" s="853"/>
      <c r="AR68" s="853"/>
      <c r="AS68" s="853"/>
      <c r="AT68" s="853"/>
      <c r="AU68" s="853">
        <v>196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556</v>
      </c>
      <c r="C69" s="861"/>
      <c r="D69" s="861"/>
      <c r="E69" s="861"/>
      <c r="F69" s="861"/>
      <c r="G69" s="861"/>
      <c r="H69" s="861"/>
      <c r="I69" s="861"/>
      <c r="J69" s="861"/>
      <c r="K69" s="861"/>
      <c r="L69" s="861"/>
      <c r="M69" s="861"/>
      <c r="N69" s="861"/>
      <c r="O69" s="861"/>
      <c r="P69" s="862"/>
      <c r="Q69" s="863">
        <v>417</v>
      </c>
      <c r="R69" s="817"/>
      <c r="S69" s="817"/>
      <c r="T69" s="817"/>
      <c r="U69" s="817"/>
      <c r="V69" s="817">
        <v>353</v>
      </c>
      <c r="W69" s="817"/>
      <c r="X69" s="817"/>
      <c r="Y69" s="817"/>
      <c r="Z69" s="817"/>
      <c r="AA69" s="817">
        <v>64</v>
      </c>
      <c r="AB69" s="817"/>
      <c r="AC69" s="817"/>
      <c r="AD69" s="817"/>
      <c r="AE69" s="817"/>
      <c r="AF69" s="817">
        <v>64</v>
      </c>
      <c r="AG69" s="817"/>
      <c r="AH69" s="817"/>
      <c r="AI69" s="817"/>
      <c r="AJ69" s="817"/>
      <c r="AK69" s="817" t="s">
        <v>564</v>
      </c>
      <c r="AL69" s="817"/>
      <c r="AM69" s="817"/>
      <c r="AN69" s="817"/>
      <c r="AO69" s="817"/>
      <c r="AP69" s="817">
        <v>617</v>
      </c>
      <c r="AQ69" s="817"/>
      <c r="AR69" s="817"/>
      <c r="AS69" s="817"/>
      <c r="AT69" s="817"/>
      <c r="AU69" s="817">
        <v>168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557</v>
      </c>
      <c r="C70" s="861"/>
      <c r="D70" s="861"/>
      <c r="E70" s="861"/>
      <c r="F70" s="861"/>
      <c r="G70" s="861"/>
      <c r="H70" s="861"/>
      <c r="I70" s="861"/>
      <c r="J70" s="861"/>
      <c r="K70" s="861"/>
      <c r="L70" s="861"/>
      <c r="M70" s="861"/>
      <c r="N70" s="861"/>
      <c r="O70" s="861"/>
      <c r="P70" s="862"/>
      <c r="Q70" s="863">
        <v>295</v>
      </c>
      <c r="R70" s="817"/>
      <c r="S70" s="817"/>
      <c r="T70" s="817"/>
      <c r="U70" s="817"/>
      <c r="V70" s="817">
        <v>218</v>
      </c>
      <c r="W70" s="817"/>
      <c r="X70" s="817"/>
      <c r="Y70" s="817"/>
      <c r="Z70" s="817"/>
      <c r="AA70" s="817">
        <v>77</v>
      </c>
      <c r="AB70" s="817"/>
      <c r="AC70" s="817"/>
      <c r="AD70" s="817"/>
      <c r="AE70" s="817"/>
      <c r="AF70" s="817">
        <v>12</v>
      </c>
      <c r="AG70" s="817"/>
      <c r="AH70" s="817"/>
      <c r="AI70" s="817"/>
      <c r="AJ70" s="817"/>
      <c r="AK70" s="817" t="s">
        <v>549</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558</v>
      </c>
      <c r="C71" s="861"/>
      <c r="D71" s="861"/>
      <c r="E71" s="861"/>
      <c r="F71" s="861"/>
      <c r="G71" s="861"/>
      <c r="H71" s="861"/>
      <c r="I71" s="861"/>
      <c r="J71" s="861"/>
      <c r="K71" s="861"/>
      <c r="L71" s="861"/>
      <c r="M71" s="861"/>
      <c r="N71" s="861"/>
      <c r="O71" s="861"/>
      <c r="P71" s="862"/>
      <c r="Q71" s="863">
        <v>2263</v>
      </c>
      <c r="R71" s="817"/>
      <c r="S71" s="817"/>
      <c r="T71" s="817"/>
      <c r="U71" s="817"/>
      <c r="V71" s="817">
        <v>2225</v>
      </c>
      <c r="W71" s="817"/>
      <c r="X71" s="817"/>
      <c r="Y71" s="817"/>
      <c r="Z71" s="817"/>
      <c r="AA71" s="817">
        <v>38</v>
      </c>
      <c r="AB71" s="817"/>
      <c r="AC71" s="817"/>
      <c r="AD71" s="817"/>
      <c r="AE71" s="817"/>
      <c r="AF71" s="817">
        <v>38</v>
      </c>
      <c r="AG71" s="817"/>
      <c r="AH71" s="817"/>
      <c r="AI71" s="817"/>
      <c r="AJ71" s="817"/>
      <c r="AK71" s="817" t="s">
        <v>549</v>
      </c>
      <c r="AL71" s="817"/>
      <c r="AM71" s="817"/>
      <c r="AN71" s="817"/>
      <c r="AO71" s="817"/>
      <c r="AP71" s="817" t="s">
        <v>549</v>
      </c>
      <c r="AQ71" s="817"/>
      <c r="AR71" s="817"/>
      <c r="AS71" s="817"/>
      <c r="AT71" s="817"/>
      <c r="AU71" s="817" t="s">
        <v>549</v>
      </c>
      <c r="AV71" s="817"/>
      <c r="AW71" s="817"/>
      <c r="AX71" s="817"/>
      <c r="AY71" s="817"/>
      <c r="AZ71" s="819" t="s">
        <v>561</v>
      </c>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558</v>
      </c>
      <c r="C72" s="861"/>
      <c r="D72" s="861"/>
      <c r="E72" s="861"/>
      <c r="F72" s="861"/>
      <c r="G72" s="861"/>
      <c r="H72" s="861"/>
      <c r="I72" s="861"/>
      <c r="J72" s="861"/>
      <c r="K72" s="861"/>
      <c r="L72" s="861"/>
      <c r="M72" s="861"/>
      <c r="N72" s="861"/>
      <c r="O72" s="861"/>
      <c r="P72" s="862"/>
      <c r="Q72" s="863">
        <v>924950</v>
      </c>
      <c r="R72" s="817"/>
      <c r="S72" s="817"/>
      <c r="T72" s="817"/>
      <c r="U72" s="817"/>
      <c r="V72" s="817">
        <v>909345</v>
      </c>
      <c r="W72" s="817"/>
      <c r="X72" s="817"/>
      <c r="Y72" s="817"/>
      <c r="Z72" s="817"/>
      <c r="AA72" s="817">
        <v>15606</v>
      </c>
      <c r="AB72" s="817"/>
      <c r="AC72" s="817"/>
      <c r="AD72" s="817"/>
      <c r="AE72" s="817"/>
      <c r="AF72" s="817">
        <v>15606</v>
      </c>
      <c r="AG72" s="817"/>
      <c r="AH72" s="817"/>
      <c r="AI72" s="817"/>
      <c r="AJ72" s="817"/>
      <c r="AK72" s="817">
        <v>9690</v>
      </c>
      <c r="AL72" s="817"/>
      <c r="AM72" s="817"/>
      <c r="AN72" s="817"/>
      <c r="AO72" s="817"/>
      <c r="AP72" s="817" t="s">
        <v>549</v>
      </c>
      <c r="AQ72" s="817"/>
      <c r="AR72" s="817"/>
      <c r="AS72" s="817"/>
      <c r="AT72" s="817"/>
      <c r="AU72" s="817" t="s">
        <v>549</v>
      </c>
      <c r="AV72" s="817"/>
      <c r="AW72" s="817"/>
      <c r="AX72" s="817"/>
      <c r="AY72" s="817"/>
      <c r="AZ72" s="819" t="s">
        <v>562</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559</v>
      </c>
      <c r="C73" s="861"/>
      <c r="D73" s="861"/>
      <c r="E73" s="861"/>
      <c r="F73" s="861"/>
      <c r="G73" s="861"/>
      <c r="H73" s="861"/>
      <c r="I73" s="861"/>
      <c r="J73" s="861"/>
      <c r="K73" s="861"/>
      <c r="L73" s="861"/>
      <c r="M73" s="861"/>
      <c r="N73" s="861"/>
      <c r="O73" s="861"/>
      <c r="P73" s="862"/>
      <c r="Q73" s="863">
        <v>308</v>
      </c>
      <c r="R73" s="817"/>
      <c r="S73" s="817"/>
      <c r="T73" s="817"/>
      <c r="U73" s="817"/>
      <c r="V73" s="817">
        <v>290</v>
      </c>
      <c r="W73" s="817"/>
      <c r="X73" s="817"/>
      <c r="Y73" s="817"/>
      <c r="Z73" s="817"/>
      <c r="AA73" s="817">
        <v>18</v>
      </c>
      <c r="AB73" s="817"/>
      <c r="AC73" s="817"/>
      <c r="AD73" s="817"/>
      <c r="AE73" s="817"/>
      <c r="AF73" s="817">
        <v>18</v>
      </c>
      <c r="AG73" s="817"/>
      <c r="AH73" s="817"/>
      <c r="AI73" s="817"/>
      <c r="AJ73" s="817"/>
      <c r="AK73" s="817">
        <v>7</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560</v>
      </c>
      <c r="C74" s="861"/>
      <c r="D74" s="861"/>
      <c r="E74" s="861"/>
      <c r="F74" s="861"/>
      <c r="G74" s="861"/>
      <c r="H74" s="861"/>
      <c r="I74" s="861"/>
      <c r="J74" s="861"/>
      <c r="K74" s="861"/>
      <c r="L74" s="861"/>
      <c r="M74" s="861"/>
      <c r="N74" s="861"/>
      <c r="O74" s="861"/>
      <c r="P74" s="862"/>
      <c r="Q74" s="863">
        <v>22583</v>
      </c>
      <c r="R74" s="817"/>
      <c r="S74" s="817"/>
      <c r="T74" s="817"/>
      <c r="U74" s="817"/>
      <c r="V74" s="817">
        <v>21732</v>
      </c>
      <c r="W74" s="817"/>
      <c r="X74" s="817"/>
      <c r="Y74" s="817"/>
      <c r="Z74" s="817"/>
      <c r="AA74" s="817">
        <v>851</v>
      </c>
      <c r="AB74" s="817"/>
      <c r="AC74" s="817"/>
      <c r="AD74" s="817"/>
      <c r="AE74" s="817"/>
      <c r="AF74" s="817">
        <v>851</v>
      </c>
      <c r="AG74" s="817"/>
      <c r="AH74" s="817"/>
      <c r="AI74" s="817"/>
      <c r="AJ74" s="817"/>
      <c r="AK74" s="817">
        <v>21</v>
      </c>
      <c r="AL74" s="817"/>
      <c r="AM74" s="817"/>
      <c r="AN74" s="817"/>
      <c r="AO74" s="817"/>
      <c r="AP74" s="817" t="s">
        <v>549</v>
      </c>
      <c r="AQ74" s="817"/>
      <c r="AR74" s="817"/>
      <c r="AS74" s="817"/>
      <c r="AT74" s="817"/>
      <c r="AU74" s="817" t="s">
        <v>550</v>
      </c>
      <c r="AV74" s="817"/>
      <c r="AW74" s="817"/>
      <c r="AX74" s="817"/>
      <c r="AY74" s="817"/>
      <c r="AZ74" s="819" t="s">
        <v>561</v>
      </c>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560</v>
      </c>
      <c r="C75" s="861"/>
      <c r="D75" s="861"/>
      <c r="E75" s="861"/>
      <c r="F75" s="861"/>
      <c r="G75" s="861"/>
      <c r="H75" s="861"/>
      <c r="I75" s="861"/>
      <c r="J75" s="861"/>
      <c r="K75" s="861"/>
      <c r="L75" s="861"/>
      <c r="M75" s="861"/>
      <c r="N75" s="861"/>
      <c r="O75" s="861"/>
      <c r="P75" s="862"/>
      <c r="Q75" s="864">
        <v>138</v>
      </c>
      <c r="R75" s="865"/>
      <c r="S75" s="865"/>
      <c r="T75" s="865"/>
      <c r="U75" s="821"/>
      <c r="V75" s="866">
        <v>94</v>
      </c>
      <c r="W75" s="865"/>
      <c r="X75" s="865"/>
      <c r="Y75" s="865"/>
      <c r="Z75" s="821"/>
      <c r="AA75" s="866">
        <v>44</v>
      </c>
      <c r="AB75" s="865"/>
      <c r="AC75" s="865"/>
      <c r="AD75" s="865"/>
      <c r="AE75" s="821"/>
      <c r="AF75" s="866">
        <v>44</v>
      </c>
      <c r="AG75" s="865"/>
      <c r="AH75" s="865"/>
      <c r="AI75" s="865"/>
      <c r="AJ75" s="821"/>
      <c r="AK75" s="866" t="s">
        <v>549</v>
      </c>
      <c r="AL75" s="865"/>
      <c r="AM75" s="865"/>
      <c r="AN75" s="865"/>
      <c r="AO75" s="821"/>
      <c r="AP75" s="866" t="s">
        <v>549</v>
      </c>
      <c r="AQ75" s="865"/>
      <c r="AR75" s="865"/>
      <c r="AS75" s="865"/>
      <c r="AT75" s="821"/>
      <c r="AU75" s="866" t="s">
        <v>565</v>
      </c>
      <c r="AV75" s="865"/>
      <c r="AW75" s="865"/>
      <c r="AX75" s="865"/>
      <c r="AY75" s="821"/>
      <c r="AZ75" s="819" t="s">
        <v>563</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16653</v>
      </c>
      <c r="AG88" s="831"/>
      <c r="AH88" s="831"/>
      <c r="AI88" s="831"/>
      <c r="AJ88" s="831"/>
      <c r="AK88" s="828"/>
      <c r="AL88" s="828"/>
      <c r="AM88" s="828"/>
      <c r="AN88" s="828"/>
      <c r="AO88" s="828"/>
      <c r="AP88" s="831">
        <v>3226</v>
      </c>
      <c r="AQ88" s="831"/>
      <c r="AR88" s="831"/>
      <c r="AS88" s="831"/>
      <c r="AT88" s="831"/>
      <c r="AU88" s="831">
        <v>364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1699412</v>
      </c>
      <c r="AB110" s="887"/>
      <c r="AC110" s="887"/>
      <c r="AD110" s="887"/>
      <c r="AE110" s="888"/>
      <c r="AF110" s="889">
        <v>1728883</v>
      </c>
      <c r="AG110" s="887"/>
      <c r="AH110" s="887"/>
      <c r="AI110" s="887"/>
      <c r="AJ110" s="888"/>
      <c r="AK110" s="889">
        <v>1784824</v>
      </c>
      <c r="AL110" s="887"/>
      <c r="AM110" s="887"/>
      <c r="AN110" s="887"/>
      <c r="AO110" s="888"/>
      <c r="AP110" s="890">
        <v>15.8</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16212697</v>
      </c>
      <c r="BR110" s="918"/>
      <c r="BS110" s="918"/>
      <c r="BT110" s="918"/>
      <c r="BU110" s="918"/>
      <c r="BV110" s="918">
        <v>15417808</v>
      </c>
      <c r="BW110" s="918"/>
      <c r="BX110" s="918"/>
      <c r="BY110" s="918"/>
      <c r="BZ110" s="918"/>
      <c r="CA110" s="918">
        <v>15244745</v>
      </c>
      <c r="CB110" s="918"/>
      <c r="CC110" s="918"/>
      <c r="CD110" s="918"/>
      <c r="CE110" s="918"/>
      <c r="CF110" s="931">
        <v>135.30000000000001</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9775</v>
      </c>
      <c r="BR111" s="913"/>
      <c r="BS111" s="913"/>
      <c r="BT111" s="913"/>
      <c r="BU111" s="913"/>
      <c r="BV111" s="913">
        <v>32900</v>
      </c>
      <c r="BW111" s="913"/>
      <c r="BX111" s="913"/>
      <c r="BY111" s="913"/>
      <c r="BZ111" s="913"/>
      <c r="CA111" s="913">
        <v>32108</v>
      </c>
      <c r="CB111" s="913"/>
      <c r="CC111" s="913"/>
      <c r="CD111" s="913"/>
      <c r="CE111" s="913"/>
      <c r="CF111" s="907">
        <v>0.3</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1451677</v>
      </c>
      <c r="BR112" s="913"/>
      <c r="BS112" s="913"/>
      <c r="BT112" s="913"/>
      <c r="BU112" s="913"/>
      <c r="BV112" s="913">
        <v>1651337</v>
      </c>
      <c r="BW112" s="913"/>
      <c r="BX112" s="913"/>
      <c r="BY112" s="913"/>
      <c r="BZ112" s="913"/>
      <c r="CA112" s="913">
        <v>2215884</v>
      </c>
      <c r="CB112" s="913"/>
      <c r="CC112" s="913"/>
      <c r="CD112" s="913"/>
      <c r="CE112" s="913"/>
      <c r="CF112" s="907">
        <v>19.7</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139581</v>
      </c>
      <c r="AB113" s="925"/>
      <c r="AC113" s="925"/>
      <c r="AD113" s="925"/>
      <c r="AE113" s="926"/>
      <c r="AF113" s="927">
        <v>215395</v>
      </c>
      <c r="AG113" s="925"/>
      <c r="AH113" s="925"/>
      <c r="AI113" s="925"/>
      <c r="AJ113" s="926"/>
      <c r="AK113" s="927">
        <v>252392</v>
      </c>
      <c r="AL113" s="925"/>
      <c r="AM113" s="925"/>
      <c r="AN113" s="925"/>
      <c r="AO113" s="926"/>
      <c r="AP113" s="928">
        <v>2.2000000000000002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371947</v>
      </c>
      <c r="BR113" s="913"/>
      <c r="BS113" s="913"/>
      <c r="BT113" s="913"/>
      <c r="BU113" s="913"/>
      <c r="BV113" s="913">
        <v>410966</v>
      </c>
      <c r="BW113" s="913"/>
      <c r="BX113" s="913"/>
      <c r="BY113" s="913"/>
      <c r="BZ113" s="913"/>
      <c r="CA113" s="913">
        <v>364837</v>
      </c>
      <c r="CB113" s="913"/>
      <c r="CC113" s="913"/>
      <c r="CD113" s="913"/>
      <c r="CE113" s="913"/>
      <c r="CF113" s="907">
        <v>3.2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71973</v>
      </c>
      <c r="AB114" s="946"/>
      <c r="AC114" s="946"/>
      <c r="AD114" s="946"/>
      <c r="AE114" s="947"/>
      <c r="AF114" s="948">
        <v>79782</v>
      </c>
      <c r="AG114" s="946"/>
      <c r="AH114" s="946"/>
      <c r="AI114" s="946"/>
      <c r="AJ114" s="947"/>
      <c r="AK114" s="948">
        <v>70312</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1070170</v>
      </c>
      <c r="BR114" s="913"/>
      <c r="BS114" s="913"/>
      <c r="BT114" s="913"/>
      <c r="BU114" s="913"/>
      <c r="BV114" s="913">
        <v>1189284</v>
      </c>
      <c r="BW114" s="913"/>
      <c r="BX114" s="913"/>
      <c r="BY114" s="913"/>
      <c r="BZ114" s="913"/>
      <c r="CA114" s="913">
        <v>1163735</v>
      </c>
      <c r="CB114" s="913"/>
      <c r="CC114" s="913"/>
      <c r="CD114" s="913"/>
      <c r="CE114" s="913"/>
      <c r="CF114" s="907">
        <v>10.3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767</v>
      </c>
      <c r="AB115" s="925"/>
      <c r="AC115" s="925"/>
      <c r="AD115" s="925"/>
      <c r="AE115" s="926"/>
      <c r="AF115" s="927">
        <v>731</v>
      </c>
      <c r="AG115" s="925"/>
      <c r="AH115" s="925"/>
      <c r="AI115" s="925"/>
      <c r="AJ115" s="926"/>
      <c r="AK115" s="927">
        <v>1006</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1911733</v>
      </c>
      <c r="AB117" s="966"/>
      <c r="AC117" s="966"/>
      <c r="AD117" s="966"/>
      <c r="AE117" s="967"/>
      <c r="AF117" s="968">
        <v>2024791</v>
      </c>
      <c r="AG117" s="966"/>
      <c r="AH117" s="966"/>
      <c r="AI117" s="966"/>
      <c r="AJ117" s="967"/>
      <c r="AK117" s="968">
        <v>2108534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443</v>
      </c>
      <c r="BP119" s="992"/>
      <c r="BQ119" s="986">
        <v>19116266</v>
      </c>
      <c r="BR119" s="987"/>
      <c r="BS119" s="987"/>
      <c r="BT119" s="987"/>
      <c r="BU119" s="987"/>
      <c r="BV119" s="987">
        <v>18702295</v>
      </c>
      <c r="BW119" s="987"/>
      <c r="BX119" s="987"/>
      <c r="BY119" s="987"/>
      <c r="BZ119" s="987"/>
      <c r="CA119" s="987">
        <v>19021309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9775</v>
      </c>
      <c r="DH119" s="973"/>
      <c r="DI119" s="973"/>
      <c r="DJ119" s="973"/>
      <c r="DK119" s="974"/>
      <c r="DL119" s="972">
        <v>32900</v>
      </c>
      <c r="DM119" s="973"/>
      <c r="DN119" s="973"/>
      <c r="DO119" s="973"/>
      <c r="DP119" s="974"/>
      <c r="DQ119" s="972">
        <v>32108</v>
      </c>
      <c r="DR119" s="973"/>
      <c r="DS119" s="973"/>
      <c r="DT119" s="973"/>
      <c r="DU119" s="974"/>
      <c r="DV119" s="975">
        <v>0.3</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5603300</v>
      </c>
      <c r="BR120" s="918"/>
      <c r="BS120" s="918"/>
      <c r="BT120" s="918"/>
      <c r="BU120" s="918"/>
      <c r="BV120" s="918">
        <v>6015761</v>
      </c>
      <c r="BW120" s="918"/>
      <c r="BX120" s="918"/>
      <c r="BY120" s="918"/>
      <c r="BZ120" s="918"/>
      <c r="CA120" s="918">
        <v>4783832</v>
      </c>
      <c r="CB120" s="918"/>
      <c r="CC120" s="918"/>
      <c r="CD120" s="918"/>
      <c r="CE120" s="918"/>
      <c r="CF120" s="931">
        <v>42.4</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1442451</v>
      </c>
      <c r="DH120" s="918"/>
      <c r="DI120" s="918"/>
      <c r="DJ120" s="918"/>
      <c r="DK120" s="918"/>
      <c r="DL120" s="918">
        <v>1638967</v>
      </c>
      <c r="DM120" s="918"/>
      <c r="DN120" s="918"/>
      <c r="DO120" s="918"/>
      <c r="DP120" s="918"/>
      <c r="DQ120" s="918">
        <v>2202368</v>
      </c>
      <c r="DR120" s="918"/>
      <c r="DS120" s="918"/>
      <c r="DT120" s="918"/>
      <c r="DU120" s="918"/>
      <c r="DV120" s="919">
        <v>19.5</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2362382</v>
      </c>
      <c r="BR121" s="913"/>
      <c r="BS121" s="913"/>
      <c r="BT121" s="913"/>
      <c r="BU121" s="913"/>
      <c r="BV121" s="913">
        <v>2290952</v>
      </c>
      <c r="BW121" s="913"/>
      <c r="BX121" s="913"/>
      <c r="BY121" s="913"/>
      <c r="BZ121" s="913"/>
      <c r="CA121" s="913">
        <v>2148388</v>
      </c>
      <c r="CB121" s="913"/>
      <c r="CC121" s="913"/>
      <c r="CD121" s="913"/>
      <c r="CE121" s="913"/>
      <c r="CF121" s="907">
        <v>19.100000000000001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9226</v>
      </c>
      <c r="DH121" s="913"/>
      <c r="DI121" s="913"/>
      <c r="DJ121" s="913"/>
      <c r="DK121" s="913"/>
      <c r="DL121" s="913">
        <v>12370</v>
      </c>
      <c r="DM121" s="913"/>
      <c r="DN121" s="913"/>
      <c r="DO121" s="913"/>
      <c r="DP121" s="913"/>
      <c r="DQ121" s="913">
        <v>13516</v>
      </c>
      <c r="DR121" s="913"/>
      <c r="DS121" s="913"/>
      <c r="DT121" s="913"/>
      <c r="DU121" s="913"/>
      <c r="DV121" s="914">
        <v>0.1</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14890422</v>
      </c>
      <c r="BR122" s="987"/>
      <c r="BS122" s="987"/>
      <c r="BT122" s="987"/>
      <c r="BU122" s="987"/>
      <c r="BV122" s="987">
        <v>14436176</v>
      </c>
      <c r="BW122" s="987"/>
      <c r="BX122" s="987"/>
      <c r="BY122" s="987"/>
      <c r="BZ122" s="987"/>
      <c r="CA122" s="987">
        <v>14297486</v>
      </c>
      <c r="CB122" s="987"/>
      <c r="CC122" s="987"/>
      <c r="CD122" s="987"/>
      <c r="CE122" s="987"/>
      <c r="CF122" s="1004">
        <v>126.9</v>
      </c>
      <c r="CG122" s="1005"/>
      <c r="CH122" s="1005"/>
      <c r="CI122" s="1005"/>
      <c r="CJ122" s="1005"/>
      <c r="CK122" s="996"/>
      <c r="CL122" s="997"/>
      <c r="CM122" s="997"/>
      <c r="CN122" s="997"/>
      <c r="CO122" s="998"/>
      <c r="CP122" s="1006" t="s">
        <v>375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0">
        <v>22856104</v>
      </c>
      <c r="BR123" s="1051"/>
      <c r="BS123" s="1051"/>
      <c r="BT123" s="1051"/>
      <c r="BU123" s="1051"/>
      <c r="BV123" s="1051">
        <v>22742889</v>
      </c>
      <c r="BW123" s="1051"/>
      <c r="BX123" s="1051"/>
      <c r="BY123" s="1051"/>
      <c r="BZ123" s="1051"/>
      <c r="CA123" s="1051">
        <v>21229706</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537</v>
      </c>
      <c r="AB126" s="946"/>
      <c r="AC126" s="946"/>
      <c r="AD126" s="946"/>
      <c r="AE126" s="947"/>
      <c r="AF126" s="948">
        <v>549</v>
      </c>
      <c r="AG126" s="946"/>
      <c r="AH126" s="946"/>
      <c r="AI126" s="946"/>
      <c r="AJ126" s="947"/>
      <c r="AK126" s="948">
        <v>560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230</v>
      </c>
      <c r="AB127" s="946"/>
      <c r="AC127" s="946"/>
      <c r="AD127" s="946"/>
      <c r="AE127" s="947"/>
      <c r="AF127" s="948">
        <v>182</v>
      </c>
      <c r="AG127" s="946"/>
      <c r="AH127" s="946"/>
      <c r="AI127" s="946"/>
      <c r="AJ127" s="947"/>
      <c r="AK127" s="948">
        <v>446</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258389</v>
      </c>
      <c r="AB128" s="1033"/>
      <c r="AC128" s="1033"/>
      <c r="AD128" s="1033"/>
      <c r="AE128" s="1034"/>
      <c r="AF128" s="1035">
        <v>252217</v>
      </c>
      <c r="AG128" s="1033"/>
      <c r="AH128" s="1033"/>
      <c r="AI128" s="1033"/>
      <c r="AJ128" s="1034"/>
      <c r="AK128" s="1035">
        <v>251864</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13.02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11775338</v>
      </c>
      <c r="AB129" s="946"/>
      <c r="AC129" s="946"/>
      <c r="AD129" s="946"/>
      <c r="AE129" s="947"/>
      <c r="AF129" s="948">
        <v>11990399</v>
      </c>
      <c r="AG129" s="946"/>
      <c r="AH129" s="946"/>
      <c r="AI129" s="946"/>
      <c r="AJ129" s="947"/>
      <c r="AK129" s="948">
        <v>12358524</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18.02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1181866</v>
      </c>
      <c r="AB130" s="946"/>
      <c r="AC130" s="946"/>
      <c r="AD130" s="946"/>
      <c r="AE130" s="947"/>
      <c r="AF130" s="948">
        <v>1171991</v>
      </c>
      <c r="AG130" s="946"/>
      <c r="AH130" s="946"/>
      <c r="AI130" s="946"/>
      <c r="AJ130" s="947"/>
      <c r="AK130" s="948">
        <v>1088852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5.6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10593472</v>
      </c>
      <c r="AB131" s="973"/>
      <c r="AC131" s="973"/>
      <c r="AD131" s="973"/>
      <c r="AE131" s="974"/>
      <c r="AF131" s="972">
        <v>10818408</v>
      </c>
      <c r="AG131" s="973"/>
      <c r="AH131" s="973"/>
      <c r="AI131" s="973"/>
      <c r="AJ131" s="974"/>
      <c r="AK131" s="972">
        <v>11269672</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4.4506445320000001</v>
      </c>
      <c r="AB132" s="1084"/>
      <c r="AC132" s="1084"/>
      <c r="AD132" s="1084"/>
      <c r="AE132" s="1085"/>
      <c r="AF132" s="1086">
        <v>5.5514897809999999</v>
      </c>
      <c r="AG132" s="1084"/>
      <c r="AH132" s="1084"/>
      <c r="AI132" s="1084"/>
      <c r="AJ132" s="1085"/>
      <c r="AK132" s="1086">
        <v>6.8131384429999997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3.9</v>
      </c>
      <c r="AB133" s="1067"/>
      <c r="AC133" s="1067"/>
      <c r="AD133" s="1067"/>
      <c r="AE133" s="1068"/>
      <c r="AF133" s="1066">
        <v>4.5</v>
      </c>
      <c r="AG133" s="1067"/>
      <c r="AH133" s="1067"/>
      <c r="AI133" s="1067"/>
      <c r="AJ133" s="1068"/>
      <c r="AK133" s="1066">
        <v>5.6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LlL4VmdaOD8MrHas8G9eKWF0I3NaNUtBgPozL8gahmXMLycZ5jKO10wKqFYcwk59K4HPi+EQHLnfUx0BJX14A==" saltValue="E9AW5sAgwoabpD35Vhbf1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oGUq2u2qt7g1O4/pWuStq6vb0uCKH9wTJL2p80cYgTYXMD2UXxoU44jWchw1Bww1G2sN8vZZw9vm/W0o5HFQg==" saltValue="SjDAIcI+VzHFhr9lepcg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election sqref="A1:XFD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xVu7gCcB5Rs3SR1IpfzNqGa/5INYeILaI1k5WR8TcXacaaopfzH/4nsZRp5g/iwnu/ybZJzXcoADUVRDmM/4Q==" saltValue="ByoTFPRJbOS6SyNLdsjh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3254766</v>
      </c>
      <c r="AP9" s="262">
        <v>60060</v>
      </c>
      <c r="AQ9" s="263">
        <v>72348</v>
      </c>
      <c r="AR9" s="264">
        <v>-17</v>
      </c>
    </row>
    <row r="10" spans="1:46" ht="13.5" customHeight="1" x14ac:dyDescent="0.15">
      <c r="A10" s="247"/>
      <c r="AK10" s="1103" t="s">
        <v>486</v>
      </c>
      <c r="AL10" s="1104"/>
      <c r="AM10" s="1104"/>
      <c r="AN10" s="1105"/>
      <c r="AO10" s="265">
        <v>658365</v>
      </c>
      <c r="AP10" s="265">
        <v>12149</v>
      </c>
      <c r="AQ10" s="266">
        <v>6364</v>
      </c>
      <c r="AR10" s="267">
        <v>90.9</v>
      </c>
    </row>
    <row r="11" spans="1:46" ht="13.5" customHeight="1" x14ac:dyDescent="0.15">
      <c r="A11" s="247"/>
      <c r="AK11" s="1103" t="s">
        <v>487</v>
      </c>
      <c r="AL11" s="1104"/>
      <c r="AM11" s="1104"/>
      <c r="AN11" s="1105"/>
      <c r="AO11" s="265">
        <v>21040</v>
      </c>
      <c r="AP11" s="265">
        <v>388</v>
      </c>
      <c r="AQ11" s="266">
        <v>1262</v>
      </c>
      <c r="AR11" s="267">
        <v>-69.3</v>
      </c>
    </row>
    <row r="12" spans="1:46" ht="13.5" customHeight="1" x14ac:dyDescent="0.15">
      <c r="A12" s="247"/>
      <c r="AK12" s="1103" t="s">
        <v>488</v>
      </c>
      <c r="AL12" s="1104"/>
      <c r="AM12" s="1104"/>
      <c r="AN12" s="1105"/>
      <c r="AO12" s="265" t="s">
        <v>489</v>
      </c>
      <c r="AP12" s="265" t="s">
        <v>489</v>
      </c>
      <c r="AQ12" s="266">
        <v>10</v>
      </c>
      <c r="AR12" s="267" t="s">
        <v>489</v>
      </c>
    </row>
    <row r="13" spans="1:46" ht="13.5" customHeight="1" x14ac:dyDescent="0.15">
      <c r="A13" s="247"/>
      <c r="AK13" s="1103" t="s">
        <v>490</v>
      </c>
      <c r="AL13" s="1104"/>
      <c r="AM13" s="1104"/>
      <c r="AN13" s="1105"/>
      <c r="AO13" s="265">
        <v>144669</v>
      </c>
      <c r="AP13" s="265">
        <v>2670</v>
      </c>
      <c r="AQ13" s="266">
        <v>3257</v>
      </c>
      <c r="AR13" s="267">
        <v>-18</v>
      </c>
    </row>
    <row r="14" spans="1:46" ht="13.5" customHeight="1" x14ac:dyDescent="0.15">
      <c r="A14" s="247"/>
      <c r="AK14" s="1103" t="s">
        <v>491</v>
      </c>
      <c r="AL14" s="1104"/>
      <c r="AM14" s="1104"/>
      <c r="AN14" s="1105"/>
      <c r="AO14" s="265">
        <v>173854</v>
      </c>
      <c r="AP14" s="265">
        <v>3208</v>
      </c>
      <c r="AQ14" s="266">
        <v>1617</v>
      </c>
      <c r="AR14" s="267">
        <v>98.4</v>
      </c>
    </row>
    <row r="15" spans="1:46" ht="13.5" customHeight="1" x14ac:dyDescent="0.15">
      <c r="A15" s="247"/>
      <c r="AK15" s="1106" t="s">
        <v>492</v>
      </c>
      <c r="AL15" s="1107"/>
      <c r="AM15" s="1107"/>
      <c r="AN15" s="1108"/>
      <c r="AO15" s="265">
        <v>-205180</v>
      </c>
      <c r="AP15" s="265">
        <v>-3786</v>
      </c>
      <c r="AQ15" s="266">
        <v>-3947</v>
      </c>
      <c r="AR15" s="267">
        <v>-4.0999999999999996</v>
      </c>
    </row>
    <row r="16" spans="1:46" x14ac:dyDescent="0.15">
      <c r="A16" s="247"/>
      <c r="AK16" s="1106" t="s">
        <v>177</v>
      </c>
      <c r="AL16" s="1107"/>
      <c r="AM16" s="1107"/>
      <c r="AN16" s="1108"/>
      <c r="AO16" s="265">
        <v>4047514</v>
      </c>
      <c r="AP16" s="265">
        <v>74688</v>
      </c>
      <c r="AQ16" s="266">
        <v>80912</v>
      </c>
      <c r="AR16" s="267">
        <v>-7.7</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6.26</v>
      </c>
      <c r="AP21" s="278">
        <v>6.71</v>
      </c>
      <c r="AQ21" s="279">
        <v>-0.45</v>
      </c>
      <c r="AS21" s="280"/>
      <c r="AT21" s="276"/>
    </row>
    <row r="22" spans="1:46" s="248" customFormat="1" x14ac:dyDescent="0.15">
      <c r="A22" s="276"/>
      <c r="AK22" s="1109" t="s">
        <v>498</v>
      </c>
      <c r="AL22" s="1110"/>
      <c r="AM22" s="1110"/>
      <c r="AN22" s="1111"/>
      <c r="AO22" s="281">
        <v>99</v>
      </c>
      <c r="AP22" s="282">
        <v>98.3</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1784824</v>
      </c>
      <c r="AP32" s="291">
        <v>32935</v>
      </c>
      <c r="AQ32" s="292">
        <v>34344</v>
      </c>
      <c r="AR32" s="293">
        <v>-4.0999999999999996</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3</v>
      </c>
      <c r="AR34" s="293" t="s">
        <v>489</v>
      </c>
    </row>
    <row r="35" spans="1:46" ht="27" customHeight="1" x14ac:dyDescent="0.15">
      <c r="A35" s="247"/>
      <c r="AK35" s="1117" t="s">
        <v>505</v>
      </c>
      <c r="AL35" s="1118"/>
      <c r="AM35" s="1118"/>
      <c r="AN35" s="1119"/>
      <c r="AO35" s="291">
        <v>252392</v>
      </c>
      <c r="AP35" s="291">
        <v>4657</v>
      </c>
      <c r="AQ35" s="292">
        <v>7806</v>
      </c>
      <c r="AR35" s="293">
        <v>-40.299999999999997</v>
      </c>
    </row>
    <row r="36" spans="1:46" ht="27" customHeight="1" x14ac:dyDescent="0.15">
      <c r="A36" s="247"/>
      <c r="AK36" s="1117" t="s">
        <v>506</v>
      </c>
      <c r="AL36" s="1118"/>
      <c r="AM36" s="1118"/>
      <c r="AN36" s="1119"/>
      <c r="AO36" s="291">
        <v>70312</v>
      </c>
      <c r="AP36" s="291">
        <v>1297</v>
      </c>
      <c r="AQ36" s="292">
        <v>1690</v>
      </c>
      <c r="AR36" s="293">
        <v>-23.3</v>
      </c>
    </row>
    <row r="37" spans="1:46" ht="13.5" customHeight="1" x14ac:dyDescent="0.15">
      <c r="A37" s="247"/>
      <c r="AK37" s="1117" t="s">
        <v>507</v>
      </c>
      <c r="AL37" s="1118"/>
      <c r="AM37" s="1118"/>
      <c r="AN37" s="1119"/>
      <c r="AO37" s="291">
        <v>1006</v>
      </c>
      <c r="AP37" s="291">
        <v>19</v>
      </c>
      <c r="AQ37" s="292">
        <v>666</v>
      </c>
      <c r="AR37" s="293">
        <v>-97.1</v>
      </c>
    </row>
    <row r="38" spans="1:46" ht="27" customHeight="1" x14ac:dyDescent="0.15">
      <c r="A38" s="247"/>
      <c r="AK38" s="1120" t="s">
        <v>508</v>
      </c>
      <c r="AL38" s="1121"/>
      <c r="AM38" s="1121"/>
      <c r="AN38" s="1122"/>
      <c r="AO38" s="294" t="s">
        <v>489</v>
      </c>
      <c r="AP38" s="294" t="s">
        <v>489</v>
      </c>
      <c r="AQ38" s="295">
        <v>3</v>
      </c>
      <c r="AR38" s="283" t="s">
        <v>489</v>
      </c>
      <c r="AS38" s="290"/>
    </row>
    <row r="39" spans="1:46" x14ac:dyDescent="0.15">
      <c r="A39" s="247"/>
      <c r="AK39" s="1120" t="s">
        <v>509</v>
      </c>
      <c r="AL39" s="1121"/>
      <c r="AM39" s="1121"/>
      <c r="AN39" s="1122"/>
      <c r="AO39" s="291">
        <v>-251864</v>
      </c>
      <c r="AP39" s="291">
        <v>-4648</v>
      </c>
      <c r="AQ39" s="292">
        <v>-5822</v>
      </c>
      <c r="AR39" s="293">
        <v>-20.2</v>
      </c>
      <c r="AS39" s="290"/>
    </row>
    <row r="40" spans="1:46" ht="27" customHeight="1" x14ac:dyDescent="0.15">
      <c r="A40" s="247"/>
      <c r="AK40" s="1117" t="s">
        <v>510</v>
      </c>
      <c r="AL40" s="1118"/>
      <c r="AM40" s="1118"/>
      <c r="AN40" s="1119"/>
      <c r="AO40" s="291">
        <v>-1088852</v>
      </c>
      <c r="AP40" s="291">
        <v>-20092</v>
      </c>
      <c r="AQ40" s="292">
        <v>-26710</v>
      </c>
      <c r="AR40" s="293">
        <v>-24.8</v>
      </c>
      <c r="AS40" s="290"/>
    </row>
    <row r="41" spans="1:46" x14ac:dyDescent="0.15">
      <c r="A41" s="247"/>
      <c r="AK41" s="1123" t="s">
        <v>287</v>
      </c>
      <c r="AL41" s="1124"/>
      <c r="AM41" s="1124"/>
      <c r="AN41" s="1125"/>
      <c r="AO41" s="291">
        <v>767818</v>
      </c>
      <c r="AP41" s="291">
        <v>14168</v>
      </c>
      <c r="AQ41" s="292">
        <v>11979</v>
      </c>
      <c r="AR41" s="293">
        <v>18.3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2055476</v>
      </c>
      <c r="AN51" s="313">
        <v>37174</v>
      </c>
      <c r="AO51" s="314">
        <v>46.3</v>
      </c>
      <c r="AP51" s="315">
        <v>45483</v>
      </c>
      <c r="AQ51" s="316">
        <v>-0.2</v>
      </c>
      <c r="AR51" s="317">
        <v>46.5</v>
      </c>
    </row>
    <row r="52" spans="1:44" x14ac:dyDescent="0.15">
      <c r="A52" s="247"/>
      <c r="AK52" s="318"/>
      <c r="AL52" s="319" t="s">
        <v>520</v>
      </c>
      <c r="AM52" s="320">
        <v>1759377</v>
      </c>
      <c r="AN52" s="321">
        <v>31819</v>
      </c>
      <c r="AO52" s="322">
        <v>56.6</v>
      </c>
      <c r="AP52" s="323">
        <v>24241</v>
      </c>
      <c r="AQ52" s="324">
        <v>0.4</v>
      </c>
      <c r="AR52" s="325">
        <v>56.2</v>
      </c>
    </row>
    <row r="53" spans="1:44" x14ac:dyDescent="0.15">
      <c r="A53" s="247"/>
      <c r="AK53" s="303" t="s">
        <v>521</v>
      </c>
      <c r="AL53" s="304"/>
      <c r="AM53" s="312">
        <v>1128192</v>
      </c>
      <c r="AN53" s="313">
        <v>20568</v>
      </c>
      <c r="AO53" s="314">
        <v>-44.7</v>
      </c>
      <c r="AP53" s="315">
        <v>45945</v>
      </c>
      <c r="AQ53" s="316">
        <v>1</v>
      </c>
      <c r="AR53" s="317">
        <v>-45.7</v>
      </c>
    </row>
    <row r="54" spans="1:44" x14ac:dyDescent="0.15">
      <c r="A54" s="247"/>
      <c r="AK54" s="318"/>
      <c r="AL54" s="319" t="s">
        <v>520</v>
      </c>
      <c r="AM54" s="320">
        <v>856746</v>
      </c>
      <c r="AN54" s="321">
        <v>15619</v>
      </c>
      <c r="AO54" s="322">
        <v>-50.9</v>
      </c>
      <c r="AP54" s="323">
        <v>25180</v>
      </c>
      <c r="AQ54" s="324">
        <v>3.9</v>
      </c>
      <c r="AR54" s="325">
        <v>-54.8</v>
      </c>
    </row>
    <row r="55" spans="1:44" x14ac:dyDescent="0.15">
      <c r="A55" s="247"/>
      <c r="AK55" s="303" t="s">
        <v>522</v>
      </c>
      <c r="AL55" s="304"/>
      <c r="AM55" s="312">
        <v>2038715</v>
      </c>
      <c r="AN55" s="313">
        <v>37329</v>
      </c>
      <c r="AO55" s="314">
        <v>81.5</v>
      </c>
      <c r="AP55" s="315">
        <v>44475</v>
      </c>
      <c r="AQ55" s="316">
        <v>-3.2</v>
      </c>
      <c r="AR55" s="317">
        <v>84.7</v>
      </c>
    </row>
    <row r="56" spans="1:44" x14ac:dyDescent="0.15">
      <c r="A56" s="247"/>
      <c r="AK56" s="318"/>
      <c r="AL56" s="319" t="s">
        <v>520</v>
      </c>
      <c r="AM56" s="320">
        <v>1280481</v>
      </c>
      <c r="AN56" s="321">
        <v>23446</v>
      </c>
      <c r="AO56" s="322">
        <v>50.1</v>
      </c>
      <c r="AP56" s="323">
        <v>24780</v>
      </c>
      <c r="AQ56" s="324">
        <v>-1.6</v>
      </c>
      <c r="AR56" s="325">
        <v>51.7</v>
      </c>
    </row>
    <row r="57" spans="1:44" x14ac:dyDescent="0.15">
      <c r="A57" s="247"/>
      <c r="AK57" s="303" t="s">
        <v>523</v>
      </c>
      <c r="AL57" s="304"/>
      <c r="AM57" s="312">
        <v>1917052</v>
      </c>
      <c r="AN57" s="313">
        <v>35243</v>
      </c>
      <c r="AO57" s="314">
        <v>-5.6</v>
      </c>
      <c r="AP57" s="315">
        <v>45982</v>
      </c>
      <c r="AQ57" s="316">
        <v>3.4</v>
      </c>
      <c r="AR57" s="317">
        <v>-9</v>
      </c>
    </row>
    <row r="58" spans="1:44" x14ac:dyDescent="0.15">
      <c r="A58" s="247"/>
      <c r="AK58" s="318"/>
      <c r="AL58" s="319" t="s">
        <v>520</v>
      </c>
      <c r="AM58" s="320">
        <v>1180869</v>
      </c>
      <c r="AN58" s="321">
        <v>21709</v>
      </c>
      <c r="AO58" s="322">
        <v>-7.4</v>
      </c>
      <c r="AP58" s="323">
        <v>25583</v>
      </c>
      <c r="AQ58" s="324">
        <v>3.2</v>
      </c>
      <c r="AR58" s="325">
        <v>-10.6</v>
      </c>
    </row>
    <row r="59" spans="1:44" x14ac:dyDescent="0.15">
      <c r="A59" s="247"/>
      <c r="AK59" s="303" t="s">
        <v>524</v>
      </c>
      <c r="AL59" s="304"/>
      <c r="AM59" s="312">
        <v>3289800</v>
      </c>
      <c r="AN59" s="313">
        <v>60706</v>
      </c>
      <c r="AO59" s="314">
        <v>72.2</v>
      </c>
      <c r="AP59" s="315">
        <v>50538</v>
      </c>
      <c r="AQ59" s="316">
        <v>9.9</v>
      </c>
      <c r="AR59" s="317">
        <v>62.3</v>
      </c>
    </row>
    <row r="60" spans="1:44" x14ac:dyDescent="0.15">
      <c r="A60" s="247"/>
      <c r="AK60" s="318"/>
      <c r="AL60" s="319" t="s">
        <v>520</v>
      </c>
      <c r="AM60" s="320">
        <v>1438221</v>
      </c>
      <c r="AN60" s="321">
        <v>26539</v>
      </c>
      <c r="AO60" s="322">
        <v>22.2</v>
      </c>
      <c r="AP60" s="323">
        <v>29053</v>
      </c>
      <c r="AQ60" s="324">
        <v>13.6</v>
      </c>
      <c r="AR60" s="325">
        <v>8.6</v>
      </c>
    </row>
    <row r="61" spans="1:44" x14ac:dyDescent="0.15">
      <c r="A61" s="247"/>
      <c r="AK61" s="303" t="s">
        <v>525</v>
      </c>
      <c r="AL61" s="326"/>
      <c r="AM61" s="312">
        <v>2085847</v>
      </c>
      <c r="AN61" s="313">
        <v>38204</v>
      </c>
      <c r="AO61" s="314">
        <v>29.9</v>
      </c>
      <c r="AP61" s="315">
        <v>46485</v>
      </c>
      <c r="AQ61" s="327">
        <v>2.2000000000000002</v>
      </c>
      <c r="AR61" s="317">
        <v>27.7</v>
      </c>
    </row>
    <row r="62" spans="1:44" x14ac:dyDescent="0.15">
      <c r="A62" s="247"/>
      <c r="AK62" s="318"/>
      <c r="AL62" s="319" t="s">
        <v>520</v>
      </c>
      <c r="AM62" s="320">
        <v>1303139</v>
      </c>
      <c r="AN62" s="321">
        <v>23826</v>
      </c>
      <c r="AO62" s="322">
        <v>14.1</v>
      </c>
      <c r="AP62" s="323">
        <v>25767</v>
      </c>
      <c r="AQ62" s="324">
        <v>3.9</v>
      </c>
      <c r="AR62" s="325">
        <v>10.199999999999999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Uy8tiOsjctM+du27WPVEnK5EoNL3eMpZdpGCdmQOr6KAwDYDxasqrXMu2TMK536+rkhYMrpE+uGLvrw/or7w==" saltValue="+INwXNYC//6AxvdVZthZ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60" zoomScaleNormal="6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guS3TLmmCeG6wDz+7EKkoXt1NhoHtGlE+wzhmi1jYc/3MCjggs0s7JMX60NBuZ/DmiUqLe7U8URQbhFRG+cWuw==" saltValue="kdMPojSjTRbdMWqXapY2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ng/5ZTDik9TWJQ5oNi1U9emeX+CMwz5VfJz2j0wOgkwfTZ9br8kS7a+dy415DFBcKwVO1Cw+N5LWDeVUYsU0sw==" saltValue="z0wNMFDn+Gcxt3cuvje1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7.9</v>
      </c>
      <c r="G47" s="12">
        <v>13.75</v>
      </c>
      <c r="H47" s="12">
        <v>20.38</v>
      </c>
      <c r="I47" s="12">
        <v>25.77</v>
      </c>
      <c r="J47" s="13">
        <v>21.93</v>
      </c>
    </row>
    <row r="48" spans="2:10" ht="57.75" customHeight="1" x14ac:dyDescent="0.15">
      <c r="B48" s="14"/>
      <c r="C48" s="1128" t="s">
        <v>4</v>
      </c>
      <c r="D48" s="1128"/>
      <c r="E48" s="1129"/>
      <c r="F48" s="15">
        <v>10.61</v>
      </c>
      <c r="G48" s="16">
        <v>12.39</v>
      </c>
      <c r="H48" s="16">
        <v>12.18</v>
      </c>
      <c r="I48" s="16">
        <v>5.14</v>
      </c>
      <c r="J48" s="17">
        <v>8.57</v>
      </c>
    </row>
    <row r="49" spans="2:10" ht="57.75" customHeight="1" thickBot="1" x14ac:dyDescent="0.2">
      <c r="B49" s="18"/>
      <c r="C49" s="1130" t="s">
        <v>5</v>
      </c>
      <c r="D49" s="1130"/>
      <c r="E49" s="1131"/>
      <c r="F49" s="19">
        <v>1.82</v>
      </c>
      <c r="G49" s="20">
        <v>8.5500000000000007</v>
      </c>
      <c r="H49" s="20">
        <v>5.85</v>
      </c>
      <c r="I49" s="20" t="s">
        <v>532</v>
      </c>
      <c r="J49" s="21">
        <v>0.5</v>
      </c>
    </row>
    <row r="50" spans="2:10" x14ac:dyDescent="0.15"/>
  </sheetData>
  <sheetProtection algorithmName="SHA-512" hashValue="WGEU/Wt+gsftPMLsBpwaf5708Y5PKZrtMMjTFhfLp8JqB8ZHVxLkmhgDl1bSWDSi2n5pnIWk0t2/6nzC8iL4/A==" saltValue="kz9tDkFuZU9Zib3YOiiW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涌井 小百合（市町村課）</cp:lastModifiedBy>
  <cp:lastPrinted>2026-03-13T01:52:12Z</cp:lastPrinted>
  <dcterms:created xsi:type="dcterms:W3CDTF">2026-02-23T05:31:03Z</dcterms:created>
  <dcterms:modified xsi:type="dcterms:W3CDTF">2026-03-17T04:35:53Z</dcterms:modified>
  <cp:category/>
</cp:coreProperties>
</file>