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S11429\Box\【02_課所共有】01_07_市町村課\R07年度\07　財政担当\38_調査統計（財政）\38_01_地方財政状況調査（決算統計）\38_01_110_決算統計　財政状況資料集\02_令和6年度財政状況資料集の作成\03_市町村→県\作業スペース\ファイル名変更前データ（修正後）\"/>
    </mc:Choice>
  </mc:AlternateContent>
  <xr:revisionPtr revIDLastSave="0" documentId="13_ncr:1_{D64FE450-246A-420E-9EDE-FC5FA239A18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CO34" i="10"/>
  <c r="BW34" i="10"/>
  <c r="BW35" i="10" s="1"/>
  <c r="BW36" i="10" s="1"/>
  <c r="BW37" i="10" s="1"/>
  <c r="BW38" i="10" s="1"/>
  <c r="BW39" i="10" s="1"/>
  <c r="BW40" i="10" s="1"/>
  <c r="BW41" i="10" s="1"/>
  <c r="BW42" i="10" s="1"/>
  <c r="BW43" i="10" s="1"/>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alcChain>
</file>

<file path=xl/sharedStrings.xml><?xml version="1.0" encoding="utf-8"?>
<sst xmlns="http://schemas.openxmlformats.org/spreadsheetml/2006/main" count="1066" uniqueCount="566">
  <si>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</si>
  <si>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</si>
  <si>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</si>
  <si>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</si>
  <si>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</si>
  <si>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</si>
  <si>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</si>
  <si>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</si>
  <si>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</si>
  <si>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</si>
  <si>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</si>
  <si>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</si>
  <si>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</si>
  <si>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</si>
  <si>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</si>
  <si>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</si>
  <si>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</si>
  <si>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</si>
  <si>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</si>
  <si>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</si>
  <si>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</si>
  <si>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</si>
  <si>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</si>
  <si>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</si>
  <si>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</si>
  <si>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</si>
  <si>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</si>
  <si>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</si>
  <si>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</si>
  <si>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</si>
  <si>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</si>
  <si>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</si>
  <si>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</si>
  <si>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</si>
  <si>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</si>
  <si>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</si>
  <si>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</si>
  <si>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</si>
  <si>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</si>
  <si>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</si>
  <si>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</si>
  <si>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</si>
  <si>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</si>
  <si>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</si>
  <si>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</si>
  <si>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</si>
  <si>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</si>
  <si>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</si>
  <si>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</si>
  <si>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</si>
  <si>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</si>
  <si>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</si>
  <si>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</si>
  <si>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</si>
  <si>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</si>
  <si>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</si>
  <si>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</si>
  <si>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</si>
  <si>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</si>
  <si>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</si>
  <si>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</si>
  <si>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</si>
  <si>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</si>
  <si>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</si>
  <si>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</si>
  <si>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</si>
  <si>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</si>
  <si>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</si>
  <si>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</si>
  <si>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</si>
  <si>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</si>
  <si>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</si>
  <si>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</si>
  <si>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</si>
  <si>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</si>
  <si>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</si>
  <si>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</si>
  <si>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</si>
  <si>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</si>
  <si>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</si>
  <si>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</si>
  <si>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</si>
  <si>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</si>
  <si>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</si>
  <si>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</si>
  <si>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</si>
  <si>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</si>
  <si>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</si>
  <si>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</si>
  <si>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</si>
  <si>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</si>
  <si>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</si>
  <si>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</si>
  <si>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</si>
  <si>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北本市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</si>
  <si>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</si>
  <si>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</si>
  <si>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</si>
  <si>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</si>
  <si>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</si>
  <si>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</si>
  <si>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</si>
  <si>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</si>
  <si>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</si>
  <si>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</si>
  <si>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</si>
  <si>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</si>
  <si>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</si>
  <si>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</si>
  <si>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</si>
  <si>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</si>
  <si>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</si>
  <si>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</si>
  <si>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</si>
  <si>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</si>
  <si>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</si>
  <si>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</si>
  <si>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</si>
  <si>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</si>
  <si>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</si>
  <si>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</si>
  <si>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</si>
  <si>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</si>
  <si>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</si>
  <si>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</si>
  <si>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</si>
  <si>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</si>
  <si>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</si>
  <si>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</si>
  <si>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</si>
  <si>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</si>
  <si>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</si>
  <si>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</si>
  <si>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</si>
  <si>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</si>
  <si>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</si>
  <si>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</si>
  <si>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</si>
  <si>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</si>
  <si>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</si>
  <si>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</si>
  <si>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</si>
  <si>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</si>
  <si>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</si>
  <si>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</si>
  <si>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</si>
  <si>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</si>
  <si>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</si>
  <si>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</si>
  <si>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</si>
  <si>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</si>
  <si>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</si>
  <si>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</si>
  <si>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</si>
  <si>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</si>
  <si>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</si>
  <si>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</si>
  <si>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</si>
  <si>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</si>
  <si>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</si>
  <si>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</si>
  <si>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</si>
  <si>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</si>
  <si>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</si>
  <si>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</si>
  <si>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</si>
  <si>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</si>
  <si>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</si>
  <si>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</si>
  <si>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</si>
  <si>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</si>
  <si>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</si>
  <si>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</si>
  <si>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</si>
  <si>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</si>
  <si>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</si>
  <si>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</si>
  <si>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</si>
  <si>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</si>
  <si>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</si>
  <si>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</si>
  <si>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</si>
  <si>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</si>
  <si>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</si>
  <si>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</si>
  <si>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</si>
  <si>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</si>
  <si>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</si>
  <si>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</si>
  <si>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</si>
  <si>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</si>
  <si>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</si>
  <si>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</si>
  <si>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</si>
  <si>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</si>
  <si>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</si>
  <si>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</si>
  <si>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</si>
  <si>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</si>
  <si>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</si>
  <si>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</si>
  <si>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</si>
  <si>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</si>
  <si>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埼玉県北本市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</si>
  <si>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</si>
  <si>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</si>
  <si>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</si>
  <si>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</si>
  <si>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</si>
  <si>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</si>
  <si>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</si>
  <si>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</si>
  <si>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</si>
  <si>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</si>
  <si>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</si>
  <si>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</si>
  <si>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</si>
  <si>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</si>
  <si>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</si>
  <si>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</si>
  <si>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</si>
  <si>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</si>
  <si>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</si>
  <si>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</si>
  <si>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</si>
  <si>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</si>
  <si>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</si>
  <si>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</si>
  <si>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</si>
  <si>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</si>
  <si>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</si>
  <si>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</si>
  <si>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</si>
  <si>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</si>
  <si>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</si>
  <si>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</si>
  <si>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</si>
  <si>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</si>
  <si>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</si>
  <si>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</si>
  <si>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</si>
  <si>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</si>
  <si>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</si>
  <si>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</si>
  <si>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</si>
  <si>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</si>
  <si>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</si>
  <si>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</si>
  <si>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</si>
  <si>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</si>
  <si>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</si>
  <si>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</si>
  <si>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</si>
  <si>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</si>
  <si>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</si>
  <si>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</si>
  <si>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</si>
  <si>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</si>
  <si>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</si>
  <si>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</si>
  <si>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</si>
  <si>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</si>
  <si>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</si>
  <si>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</si>
  <si>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</si>
  <si>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</si>
  <si>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</si>
  <si>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</si>
  <si>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</si>
  <si>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</si>
  <si>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</si>
  <si>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</si>
  <si>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</si>
  <si>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</si>
  <si>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</si>
  <si>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</si>
  <si>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</si>
  <si>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</si>
  <si>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</si>
  <si>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</si>
  <si>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</si>
  <si>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</si>
  <si>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</si>
  <si>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</si>
  <si>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</si>
  <si>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</si>
  <si>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</si>
  <si>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</si>
  <si>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</si>
  <si>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</si>
  <si>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</si>
  <si>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</si>
  <si>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</si>
  <si>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</si>
  <si>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</si>
  <si>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</si>
  <si>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</si>
  <si>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</si>
  <si>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</si>
  <si>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</si>
  <si>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</si>
  <si>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</si>
  <si>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</si>
  <si>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</si>
  <si>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</si>
  <si>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</si>
  <si>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</si>
  <si>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</si>
  <si>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</si>
  <si>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</si>
  <si>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</si>
  <si>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</si>
  <si>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</si>
  <si>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</si>
  <si>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</si>
  <si>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</si>
  <si>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</si>
  <si>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</si>
  <si>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</si>
  <si>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</si>
  <si>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</si>
  <si>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</si>
  <si>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</si>
  <si>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</si>
  <si>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</si>
  <si>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</si>
  <si>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</si>
  <si>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</si>
  <si>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</si>
  <si>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</si>
  <si>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</si>
  <si>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</si>
  <si>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</si>
  <si>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</si>
  <si>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</si>
  <si>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</si>
  <si>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</si>
  <si>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</si>
  <si>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</si>
  <si>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</si>
  <si>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</si>
  <si>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</si>
  <si>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</si>
  <si>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</si>
  <si>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</si>
  <si>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</si>
  <si>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</si>
  <si>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</si>
  <si>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</si>
  <si>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</si>
  <si>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</si>
  <si>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</si>
  <si>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</si>
  <si>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</si>
  <si>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埼玉県北本市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</si>
  <si>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</si>
  <si>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</si>
  <si>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</si>
  <si>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</si>
  <si>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</si>
  <si>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</si>
  <si>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</si>
  <si>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</si>
  <si>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</si>
  <si>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</si>
  <si>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</si>
  <si>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</si>
  <si>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</si>
  <si>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</si>
  <si>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</si>
  <si>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</si>
  <si>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</si>
  <si>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</si>
  <si>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</si>
  <si>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</si>
  <si>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北本都市計画事業久保特定土地区画整理事業特別会計</t>
    <phoneticPr fontId="5"/>
  </si>
  <si>
    <t>埼玉県央広域公平委員会特別会計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</si>
  <si>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</si>
  <si>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</si>
  <si>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</si>
  <si>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</si>
  <si>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</si>
  <si>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</si>
  <si>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</si>
  <si>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</si>
  <si>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</si>
  <si>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</si>
  <si>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</si>
  <si>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</si>
  <si>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</si>
  <si>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</si>
  <si>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</si>
  <si>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</si>
  <si>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</si>
  <si>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</si>
  <si>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</si>
  <si>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</si>
  <si>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</si>
  <si>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</si>
  <si>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</si>
  <si>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</si>
  <si>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</si>
  <si>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</si>
  <si>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</si>
  <si>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</si>
  <si>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</si>
  <si>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</si>
  <si>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</si>
  <si>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</si>
  <si>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</si>
  <si>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</si>
  <si>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</si>
  <si>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</si>
  <si>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</si>
  <si>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</si>
  <si>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</si>
  <si>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</si>
  <si>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</si>
  <si>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</si>
  <si>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</si>
  <si>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</si>
  <si>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</si>
  <si>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</si>
  <si>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</si>
  <si>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</si>
  <si>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</si>
  <si>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</si>
  <si>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</si>
  <si>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</si>
  <si>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</si>
  <si>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</si>
  <si>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</si>
  <si>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</si>
  <si>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</si>
  <si>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</si>
  <si>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</si>
  <si>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</si>
  <si>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</si>
  <si>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</si>
  <si>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</si>
  <si>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</si>
  <si>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</si>
  <si>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</si>
  <si>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</si>
  <si>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</si>
  <si>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</si>
  <si>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</si>
  <si>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</si>
  <si>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</si>
  <si>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</si>
  <si>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</si>
  <si>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</si>
  <si>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</si>
  <si>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</si>
  <si>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</si>
  <si>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</si>
  <si>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</si>
  <si>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</si>
  <si>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</si>
  <si>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</si>
  <si>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</si>
  <si>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</si>
  <si>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</si>
  <si>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</si>
  <si>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</si>
  <si>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</si>
  <si>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</si>
  <si>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</si>
  <si>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</si>
  <si>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</si>
  <si>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</si>
  <si>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</si>
  <si>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</si>
  <si>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</si>
  <si>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</si>
  <si>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</si>
  <si>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</si>
  <si>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</si>
  <si>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</si>
  <si>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</si>
  <si>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</si>
  <si>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</si>
  <si>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</si>
  <si>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</si>
  <si>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</si>
  <si>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</si>
  <si>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</si>
  <si>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</si>
  <si>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</si>
  <si>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</si>
  <si>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</si>
  <si>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</si>
  <si>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</si>
  <si>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</si>
  <si>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</si>
  <si>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</si>
  <si>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</si>
  <si>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</si>
  <si>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</si>
  <si>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</si>
  <si>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</si>
  <si>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</si>
  <si>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</si>
  <si>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</si>
  <si>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</si>
  <si>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</si>
  <si>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</si>
  <si>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</si>
  <si>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</si>
  <si>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</si>
  <si>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</si>
  <si>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</si>
  <si>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</si>
  <si>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</si>
  <si>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</si>
  <si>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</si>
  <si>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</si>
  <si>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</si>
  <si>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</si>
  <si>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</si>
  <si>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</si>
  <si>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</si>
  <si>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</si>
  <si>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</si>
  <si>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</si>
  <si>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</si>
  <si>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</si>
  <si>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</si>
  <si>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</si>
  <si>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</si>
  <si>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1.58</t>
  </si>
  <si>
    <t>▲ 1.29</t>
  </si>
  <si>
    <t>一般会計</t>
  </si>
  <si>
    <t>公共下水道事業会計</t>
  </si>
  <si>
    <t>介護保険特別会計</t>
  </si>
  <si>
    <t>国民健康保険特別会計</t>
  </si>
  <si>
    <t>後期高齢者医療特別会計</t>
  </si>
  <si>
    <t>北本都市計画事業久保特定土地区画整理事業特別会計</t>
  </si>
  <si>
    <t>埼玉県央広域公平委員会特別会計</t>
  </si>
  <si>
    <t>その他会計（赤字）</t>
  </si>
  <si>
    <t>その他会計（黒字）</t>
  </si>
  <si>
    <t>R02</t>
    <phoneticPr fontId="5"/>
  </si>
  <si>
    <t>R03</t>
    <phoneticPr fontId="5"/>
  </si>
  <si>
    <t>R04</t>
    <phoneticPr fontId="5"/>
  </si>
  <si>
    <t>R05</t>
    <phoneticPr fontId="5"/>
  </si>
  <si>
    <t>R06</t>
    <phoneticPr fontId="5"/>
  </si>
  <si>
    <t>埼玉県央広域事務組合</t>
    <rPh sb="0" eb="2">
      <t>サイタマ</t>
    </rPh>
    <rPh sb="2" eb="4">
      <t>ケンオウ</t>
    </rPh>
    <rPh sb="4" eb="6">
      <t>コウイキ</t>
    </rPh>
    <rPh sb="6" eb="8">
      <t>ジム</t>
    </rPh>
    <rPh sb="8" eb="10">
      <t>クミアイ</t>
    </rPh>
    <phoneticPr fontId="2"/>
  </si>
  <si>
    <t>埼玉中部環境保全組合</t>
    <rPh sb="0" eb="2">
      <t>サイタマ</t>
    </rPh>
    <rPh sb="2" eb="4">
      <t>チュウブ</t>
    </rPh>
    <rPh sb="4" eb="6">
      <t>カンキョウ</t>
    </rPh>
    <rPh sb="6" eb="8">
      <t>ホゼン</t>
    </rPh>
    <rPh sb="8" eb="10">
      <t>クミアイ</t>
    </rPh>
    <phoneticPr fontId="2"/>
  </si>
  <si>
    <t>北本地区衛生組合</t>
    <rPh sb="0" eb="2">
      <t>キタモト</t>
    </rPh>
    <rPh sb="2" eb="4">
      <t>チク</t>
    </rPh>
    <rPh sb="4" eb="6">
      <t>エイセイ</t>
    </rPh>
    <rPh sb="6" eb="8">
      <t>クミアイ</t>
    </rPh>
    <phoneticPr fontId="2"/>
  </si>
  <si>
    <t>桶川北本水道企業団</t>
    <rPh sb="0" eb="2">
      <t>オケガワ</t>
    </rPh>
    <rPh sb="2" eb="4">
      <t>キタモト</t>
    </rPh>
    <rPh sb="4" eb="6">
      <t>スイドウ</t>
    </rPh>
    <rPh sb="6" eb="8">
      <t>キギョウ</t>
    </rPh>
    <rPh sb="8" eb="9">
      <t>ダン</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</si>
  <si>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</si>
  <si>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彩の国さいたま人づくり広域連合</t>
    <rPh sb="0" eb="1">
      <t>サイ</t>
    </rPh>
    <rPh sb="2" eb="3">
      <t>クニ</t>
    </rPh>
    <rPh sb="7" eb="8">
      <t>ヒト</t>
    </rPh>
    <rPh sb="11" eb="15">
      <t>コウイキレンゴウ</t>
    </rPh>
    <phoneticPr fontId="8"/>
  </si>
  <si>
    <t>埼玉県市町村総合事務組合</t>
    <rPh sb="0" eb="3">
      <t>サイタマケン</t>
    </rPh>
    <rPh sb="3" eb="6">
      <t>シチョウソン</t>
    </rPh>
    <rPh sb="6" eb="8">
      <t>ソウゴウ</t>
    </rPh>
    <rPh sb="8" eb="10">
      <t>ジム</t>
    </rPh>
    <rPh sb="10" eb="12">
      <t>クミアイ</t>
    </rPh>
    <phoneticPr fontId="8"/>
  </si>
  <si>
    <t>一般会計</t>
    <rPh sb="0" eb="2">
      <t>イッパン</t>
    </rPh>
    <rPh sb="2" eb="4">
      <t>カイケイ</t>
    </rPh>
    <phoneticPr fontId="2"/>
  </si>
  <si>
    <t>斎場特別会計</t>
    <rPh sb="0" eb="2">
      <t>サイジョウ</t>
    </rPh>
    <rPh sb="2" eb="4">
      <t>トクベツ</t>
    </rPh>
    <rPh sb="4" eb="6">
      <t>カイケイ</t>
    </rPh>
    <phoneticPr fontId="2"/>
  </si>
  <si>
    <t>水道事業会計</t>
    <rPh sb="0" eb="2">
      <t>スイドウ</t>
    </rPh>
    <rPh sb="2" eb="4">
      <t>ジギョウ</t>
    </rPh>
    <rPh sb="4" eb="6">
      <t>カイケイ</t>
    </rPh>
    <phoneticPr fontId="2"/>
  </si>
  <si>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</si>
  <si>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</si>
  <si>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</si>
  <si>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t>
    <phoneticPr fontId="2"/>
  </si>
  <si>
    <t>-</t>
    <phoneticPr fontId="2"/>
  </si>
  <si>
    <t>ふるさと応援基金</t>
    <rPh sb="4" eb="6">
      <t>オウエン</t>
    </rPh>
    <rPh sb="6" eb="8">
      <t>キキン</t>
    </rPh>
    <phoneticPr fontId="5"/>
  </si>
  <si>
    <t>南部地域整備基金</t>
    <rPh sb="0" eb="2">
      <t>ナンブ</t>
    </rPh>
    <rPh sb="2" eb="4">
      <t>チイキ</t>
    </rPh>
    <rPh sb="4" eb="6">
      <t>セイビ</t>
    </rPh>
    <rPh sb="6" eb="8">
      <t>キキン</t>
    </rPh>
    <phoneticPr fontId="5"/>
  </si>
  <si>
    <t>公共施設整備基金</t>
    <rPh sb="0" eb="2">
      <t>コウキョウ</t>
    </rPh>
    <rPh sb="2" eb="4">
      <t>シセツ</t>
    </rPh>
    <rPh sb="4" eb="6">
      <t>セイビ</t>
    </rPh>
    <rPh sb="6" eb="8">
      <t>キキン</t>
    </rPh>
    <phoneticPr fontId="5"/>
  </si>
  <si>
    <t>一般廃棄物処理施設整備基金</t>
    <rPh sb="0" eb="2">
      <t>イッパン</t>
    </rPh>
    <rPh sb="2" eb="5">
      <t>ハイキブツ</t>
    </rPh>
    <rPh sb="5" eb="7">
      <t>ショリ</t>
    </rPh>
    <rPh sb="7" eb="9">
      <t>シセツ</t>
    </rPh>
    <rPh sb="9" eb="11">
      <t>セイビ</t>
    </rPh>
    <rPh sb="11" eb="13">
      <t>キキン</t>
    </rPh>
    <phoneticPr fontId="5"/>
  </si>
  <si>
    <t>緑と花のまちづくり基金</t>
    <rPh sb="0" eb="1">
      <t>ミドリ</t>
    </rPh>
    <rPh sb="2" eb="3">
      <t>ハナ</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</si>
</sst>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95B-4205-A40E-53B1B6A433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12209</c:v>
                </c:pt>
                <c:pt idx="1">
                  <c:v>15430</c:v>
                </c:pt>
                <c:pt idx="2">
                  <c:v>17151</c:v>
                </c:pt>
                <c:pt idx="3">
                  <c:v>26734</c:v>
                </c:pt>
                <c:pt idx="4">
                  <c:v>38691</c:v>
                </c:pt>
              </c:numCache>
            </c:numRef>
          </c:val>
          <c:smooth val="0"/>
          <c:extLst>
            <c:ext xmlns:c16="http://schemas.microsoft.com/office/drawing/2014/chart" uri="{C3380CC4-5D6E-409C-BE32-E72D297353CC}">
              <c16:uniqueId val="{00000001-C95B-4205-A40E-53B1B6A433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8.9499999999999993</c:v>
                </c:pt>
                <c:pt idx="1">
                  <c:v>10.78</c:v>
                </c:pt>
                <c:pt idx="2">
                  <c:v>9.5</c:v>
                </c:pt>
                <c:pt idx="3">
                  <c:v>8.66</c:v>
                </c:pt>
                <c:pt idx="4">
                  <c:v>9.85</c:v>
                </c:pt>
              </c:numCache>
            </c:numRef>
          </c:val>
          <c:extLst>
            <c:ext xmlns:c16="http://schemas.microsoft.com/office/drawing/2014/chart" uri="{C3380CC4-5D6E-409C-BE32-E72D297353CC}">
              <c16:uniqueId val="{00000000-85F2-4776-B3B2-CD831DC977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10.93</c:v>
                </c:pt>
                <c:pt idx="1">
                  <c:v>14.83</c:v>
                </c:pt>
                <c:pt idx="2">
                  <c:v>15.47</c:v>
                </c:pt>
                <c:pt idx="3">
                  <c:v>14.8</c:v>
                </c:pt>
                <c:pt idx="4">
                  <c:v>12.88</c:v>
                </c:pt>
              </c:numCache>
            </c:numRef>
          </c:val>
          <c:extLst>
            <c:ext xmlns:c16="http://schemas.microsoft.com/office/drawing/2014/chart" uri="{C3380CC4-5D6E-409C-BE32-E72D297353CC}">
              <c16:uniqueId val="{00000001-85F2-4776-B3B2-CD831DC977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2.92</c:v>
                </c:pt>
                <c:pt idx="1">
                  <c:v>6.99</c:v>
                </c:pt>
                <c:pt idx="2">
                  <c:v>-1.58</c:v>
                </c:pt>
                <c:pt idx="3">
                  <c:v>-1.29</c:v>
                </c:pt>
                <c:pt idx="4">
                  <c:v>0.01</c:v>
                </c:pt>
              </c:numCache>
            </c:numRef>
          </c:val>
          <c:smooth val="0"/>
          <c:extLst>
            <c:ext xmlns:c16="http://schemas.microsoft.com/office/drawing/2014/chart" uri="{C3380CC4-5D6E-409C-BE32-E72D297353CC}">
              <c16:uniqueId val="{00000002-85F2-4776-B3B2-CD831DC977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6D-49EA-A6F5-BE054A0FA2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6D-49EA-A6F5-BE054A0FA2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6D-49EA-A6F5-BE054A0FA208}"/>
            </c:ext>
          </c:extLst>
        </c:ser>
        <c:ser>
          <c:idx val="3"/>
          <c:order val="3"/>
          <c:tx>
            <c:strRef>
              <c:f>データシート!$A$30</c:f>
              <c:strCache>
                <c:ptCount val="1"/>
                <c:pt idx="0">
                  <c:v>埼玉県央広域公平委員会特別会計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D6D-49EA-A6F5-BE054A0FA208}"/>
            </c:ext>
          </c:extLst>
        </c:ser>
        <c:ser>
          <c:idx val="4"/>
          <c:order val="4"/>
          <c:tx>
            <c:strRef>
              <c:f>データシート!$A$31</c:f>
              <c:strCache>
                <c:ptCount val="1"/>
                <c:pt idx="0">
                  <c:v>北本都市計画事業久保特定土地区画整理事業特別会計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0.05</c:v>
                </c:pt>
                <c:pt idx="4">
                  <c:v>#N/A</c:v>
                </c:pt>
                <c:pt idx="5">
                  <c:v>0.19</c:v>
                </c:pt>
                <c:pt idx="6">
                  <c:v>#N/A</c:v>
                </c:pt>
                <c:pt idx="7">
                  <c:v>0.15</c:v>
                </c:pt>
                <c:pt idx="8">
                  <c:v>#N/A</c:v>
                </c:pt>
                <c:pt idx="9">
                  <c:v>0.16</c:v>
                </c:pt>
              </c:numCache>
            </c:numRef>
          </c:val>
          <c:extLst>
            <c:ext xmlns:c16="http://schemas.microsoft.com/office/drawing/2014/chart" uri="{C3380CC4-5D6E-409C-BE32-E72D297353CC}">
              <c16:uniqueId val="{00000004-8D6D-49EA-A6F5-BE054A0FA20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0.17</c:v>
                </c:pt>
                <c:pt idx="4">
                  <c:v>#N/A</c:v>
                </c:pt>
                <c:pt idx="5">
                  <c:v>0.21</c:v>
                </c:pt>
                <c:pt idx="6">
                  <c:v>#N/A</c:v>
                </c:pt>
                <c:pt idx="7">
                  <c:v>0.21</c:v>
                </c:pt>
                <c:pt idx="8">
                  <c:v>#N/A</c:v>
                </c:pt>
                <c:pt idx="9">
                  <c:v>0.25</c:v>
                </c:pt>
              </c:numCache>
            </c:numRef>
          </c:val>
          <c:extLst>
            <c:ext xmlns:c16="http://schemas.microsoft.com/office/drawing/2014/chart" uri="{C3380CC4-5D6E-409C-BE32-E72D297353CC}">
              <c16:uniqueId val="{00000005-8D6D-49EA-A6F5-BE054A0FA20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c:v>
                </c:pt>
                <c:pt idx="2">
                  <c:v>#N/A</c:v>
                </c:pt>
                <c:pt idx="3">
                  <c:v>1.88</c:v>
                </c:pt>
                <c:pt idx="4">
                  <c:v>#N/A</c:v>
                </c:pt>
                <c:pt idx="5">
                  <c:v>1.44</c:v>
                </c:pt>
                <c:pt idx="6">
                  <c:v>#N/A</c:v>
                </c:pt>
                <c:pt idx="7">
                  <c:v>0.76</c:v>
                </c:pt>
                <c:pt idx="8">
                  <c:v>#N/A</c:v>
                </c:pt>
                <c:pt idx="9">
                  <c:v>1.44</c:v>
                </c:pt>
              </c:numCache>
            </c:numRef>
          </c:val>
          <c:extLst>
            <c:ext xmlns:c16="http://schemas.microsoft.com/office/drawing/2014/chart" uri="{C3380CC4-5D6E-409C-BE32-E72D297353CC}">
              <c16:uniqueId val="{00000006-8D6D-49EA-A6F5-BE054A0FA20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0.54</c:v>
                </c:pt>
                <c:pt idx="2">
                  <c:v>#N/A</c:v>
                </c:pt>
                <c:pt idx="3">
                  <c:v>1.26</c:v>
                </c:pt>
                <c:pt idx="4">
                  <c:v>#N/A</c:v>
                </c:pt>
                <c:pt idx="5">
                  <c:v>2.38</c:v>
                </c:pt>
                <c:pt idx="6">
                  <c:v>#N/A</c:v>
                </c:pt>
                <c:pt idx="7">
                  <c:v>1.87</c:v>
                </c:pt>
                <c:pt idx="8">
                  <c:v>#N/A</c:v>
                </c:pt>
                <c:pt idx="9">
                  <c:v>2.2400000000000002</c:v>
                </c:pt>
              </c:numCache>
            </c:numRef>
          </c:val>
          <c:extLst>
            <c:ext xmlns:c16="http://schemas.microsoft.com/office/drawing/2014/chart" uri="{C3380CC4-5D6E-409C-BE32-E72D297353CC}">
              <c16:uniqueId val="{00000007-8D6D-49EA-A6F5-BE054A0FA208}"/>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1.1299999999999999</c:v>
                </c:pt>
                <c:pt idx="2">
                  <c:v>#N/A</c:v>
                </c:pt>
                <c:pt idx="3">
                  <c:v>1.26</c:v>
                </c:pt>
                <c:pt idx="4">
                  <c:v>#N/A</c:v>
                </c:pt>
                <c:pt idx="5">
                  <c:v>1.64</c:v>
                </c:pt>
                <c:pt idx="6">
                  <c:v>#N/A</c:v>
                </c:pt>
                <c:pt idx="7">
                  <c:v>2.4</c:v>
                </c:pt>
                <c:pt idx="8">
                  <c:v>#N/A</c:v>
                </c:pt>
                <c:pt idx="9">
                  <c:v>2.77</c:v>
                </c:pt>
              </c:numCache>
            </c:numRef>
          </c:val>
          <c:extLst>
            <c:ext xmlns:c16="http://schemas.microsoft.com/office/drawing/2014/chart" uri="{C3380CC4-5D6E-409C-BE32-E72D297353CC}">
              <c16:uniqueId val="{00000008-8D6D-49EA-A6F5-BE054A0FA20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8.83</c:v>
                </c:pt>
                <c:pt idx="2">
                  <c:v>#N/A</c:v>
                </c:pt>
                <c:pt idx="3">
                  <c:v>10.76</c:v>
                </c:pt>
                <c:pt idx="4">
                  <c:v>#N/A</c:v>
                </c:pt>
                <c:pt idx="5">
                  <c:v>9.3000000000000007</c:v>
                </c:pt>
                <c:pt idx="6">
                  <c:v>#N/A</c:v>
                </c:pt>
                <c:pt idx="7">
                  <c:v>8.5</c:v>
                </c:pt>
                <c:pt idx="8">
                  <c:v>#N/A</c:v>
                </c:pt>
                <c:pt idx="9">
                  <c:v>9.68</c:v>
                </c:pt>
              </c:numCache>
            </c:numRef>
          </c:val>
          <c:extLst>
            <c:ext xmlns:c16="http://schemas.microsoft.com/office/drawing/2014/chart" uri="{C3380CC4-5D6E-409C-BE32-E72D297353CC}">
              <c16:uniqueId val="{00000009-8D6D-49EA-A6F5-BE054A0FA2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1824</c:v>
                </c:pt>
                <c:pt idx="5">
                  <c:v>1820</c:v>
                </c:pt>
                <c:pt idx="8">
                  <c:v>1670</c:v>
                </c:pt>
                <c:pt idx="11">
                  <c:v>1556</c:v>
                </c:pt>
                <c:pt idx="14">
                  <c:v>1469</c:v>
                </c:pt>
              </c:numCache>
            </c:numRef>
          </c:val>
          <c:extLst>
            <c:ext xmlns:c16="http://schemas.microsoft.com/office/drawing/2014/chart" uri="{C3380CC4-5D6E-409C-BE32-E72D297353CC}">
              <c16:uniqueId val="{00000000-F31B-4C59-A623-0A4E56B3EA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1B-4C59-A623-0A4E56B3EA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11</c:v>
                </c:pt>
                <c:pt idx="6">
                  <c:v>10</c:v>
                </c:pt>
                <c:pt idx="9">
                  <c:v>8</c:v>
                </c:pt>
                <c:pt idx="12">
                  <c:v>6</c:v>
                </c:pt>
              </c:numCache>
            </c:numRef>
          </c:val>
          <c:extLst>
            <c:ext xmlns:c16="http://schemas.microsoft.com/office/drawing/2014/chart" uri="{C3380CC4-5D6E-409C-BE32-E72D297353CC}">
              <c16:uniqueId val="{00000002-F31B-4C59-A623-0A4E56B3EA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34</c:v>
                </c:pt>
                <c:pt idx="6">
                  <c:v>31</c:v>
                </c:pt>
                <c:pt idx="9">
                  <c:v>39</c:v>
                </c:pt>
                <c:pt idx="12">
                  <c:v>44</c:v>
                </c:pt>
              </c:numCache>
            </c:numRef>
          </c:val>
          <c:extLst>
            <c:ext xmlns:c16="http://schemas.microsoft.com/office/drawing/2014/chart" uri="{C3380CC4-5D6E-409C-BE32-E72D297353CC}">
              <c16:uniqueId val="{00000003-F31B-4C59-A623-0A4E56B3EA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242</c:v>
                </c:pt>
                <c:pt idx="3">
                  <c:v>199</c:v>
                </c:pt>
                <c:pt idx="6">
                  <c:v>195</c:v>
                </c:pt>
                <c:pt idx="9">
                  <c:v>208</c:v>
                </c:pt>
                <c:pt idx="12">
                  <c:v>166</c:v>
                </c:pt>
              </c:numCache>
            </c:numRef>
          </c:val>
          <c:extLst>
            <c:ext xmlns:c16="http://schemas.microsoft.com/office/drawing/2014/chart" uri="{C3380CC4-5D6E-409C-BE32-E72D297353CC}">
              <c16:uniqueId val="{00000004-F31B-4C59-A623-0A4E56B3EA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1B-4C59-A623-0A4E56B3EA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1B-4C59-A623-0A4E56B3EA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2400</c:v>
                </c:pt>
                <c:pt idx="3">
                  <c:v>2489</c:v>
                </c:pt>
                <c:pt idx="6">
                  <c:v>2486</c:v>
                </c:pt>
                <c:pt idx="9">
                  <c:v>2254</c:v>
                </c:pt>
                <c:pt idx="12">
                  <c:v>2133</c:v>
                </c:pt>
              </c:numCache>
            </c:numRef>
          </c:val>
          <c:extLst>
            <c:ext xmlns:c16="http://schemas.microsoft.com/office/drawing/2014/chart" uri="{C3380CC4-5D6E-409C-BE32-E72D297353CC}">
              <c16:uniqueId val="{00000007-F31B-4C59-A623-0A4E56B3EA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876</c:v>
                </c:pt>
                <c:pt idx="2">
                  <c:v>#N/A</c:v>
                </c:pt>
                <c:pt idx="3">
                  <c:v>#N/A</c:v>
                </c:pt>
                <c:pt idx="4">
                  <c:v>913</c:v>
                </c:pt>
                <c:pt idx="5">
                  <c:v>#N/A</c:v>
                </c:pt>
                <c:pt idx="6">
                  <c:v>#N/A</c:v>
                </c:pt>
                <c:pt idx="7">
                  <c:v>1052</c:v>
                </c:pt>
                <c:pt idx="8">
                  <c:v>#N/A</c:v>
                </c:pt>
                <c:pt idx="9">
                  <c:v>#N/A</c:v>
                </c:pt>
                <c:pt idx="10">
                  <c:v>953</c:v>
                </c:pt>
                <c:pt idx="11">
                  <c:v>#N/A</c:v>
                </c:pt>
                <c:pt idx="12">
                  <c:v>#N/A</c:v>
                </c:pt>
                <c:pt idx="13">
                  <c:v>880</c:v>
                </c:pt>
                <c:pt idx="14">
                  <c:v>#N/A</c:v>
                </c:pt>
              </c:numCache>
            </c:numRef>
          </c:val>
          <c:smooth val="0"/>
          <c:extLst>
            <c:ext xmlns:c16="http://schemas.microsoft.com/office/drawing/2014/chart" uri="{C3380CC4-5D6E-409C-BE32-E72D297353CC}">
              <c16:uniqueId val="{00000008-F31B-4C59-A623-0A4E56B3EA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15784</c:v>
                </c:pt>
                <c:pt idx="5">
                  <c:v>15350</c:v>
                </c:pt>
                <c:pt idx="8">
                  <c:v>14832</c:v>
                </c:pt>
                <c:pt idx="11">
                  <c:v>14076</c:v>
                </c:pt>
                <c:pt idx="14">
                  <c:v>13148</c:v>
                </c:pt>
              </c:numCache>
            </c:numRef>
          </c:val>
          <c:extLst>
            <c:ext xmlns:c16="http://schemas.microsoft.com/office/drawing/2014/chart" uri="{C3380CC4-5D6E-409C-BE32-E72D297353CC}">
              <c16:uniqueId val="{00000000-DAC0-4ACB-817F-E95738E0DA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2272</c:v>
                </c:pt>
                <c:pt idx="5">
                  <c:v>2054</c:v>
                </c:pt>
                <c:pt idx="8">
                  <c:v>1947</c:v>
                </c:pt>
                <c:pt idx="11">
                  <c:v>1966</c:v>
                </c:pt>
                <c:pt idx="14">
                  <c:v>1803</c:v>
                </c:pt>
              </c:numCache>
            </c:numRef>
          </c:val>
          <c:extLst>
            <c:ext xmlns:c16="http://schemas.microsoft.com/office/drawing/2014/chart" uri="{C3380CC4-5D6E-409C-BE32-E72D297353CC}">
              <c16:uniqueId val="{00000001-DAC0-4ACB-817F-E95738E0DA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5051</c:v>
                </c:pt>
                <c:pt idx="5">
                  <c:v>6559</c:v>
                </c:pt>
                <c:pt idx="8">
                  <c:v>7225</c:v>
                </c:pt>
                <c:pt idx="11">
                  <c:v>8213</c:v>
                </c:pt>
                <c:pt idx="14">
                  <c:v>8232</c:v>
                </c:pt>
              </c:numCache>
            </c:numRef>
          </c:val>
          <c:extLst>
            <c:ext xmlns:c16="http://schemas.microsoft.com/office/drawing/2014/chart" uri="{C3380CC4-5D6E-409C-BE32-E72D297353CC}">
              <c16:uniqueId val="{00000002-DAC0-4ACB-817F-E95738E0DA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C0-4ACB-817F-E95738E0DA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C0-4ACB-817F-E95738E0DA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5-DAC0-4ACB-817F-E95738E0DA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1702</c:v>
                </c:pt>
                <c:pt idx="3">
                  <c:v>1763</c:v>
                </c:pt>
                <c:pt idx="6">
                  <c:v>1604</c:v>
                </c:pt>
                <c:pt idx="9">
                  <c:v>1517</c:v>
                </c:pt>
                <c:pt idx="12">
                  <c:v>1487</c:v>
                </c:pt>
              </c:numCache>
            </c:numRef>
          </c:val>
          <c:extLst>
            <c:ext xmlns:c16="http://schemas.microsoft.com/office/drawing/2014/chart" uri="{C3380CC4-5D6E-409C-BE32-E72D297353CC}">
              <c16:uniqueId val="{00000006-DAC0-4ACB-817F-E95738E0DA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91</c:v>
                </c:pt>
                <c:pt idx="3">
                  <c:v>85</c:v>
                </c:pt>
                <c:pt idx="6">
                  <c:v>74</c:v>
                </c:pt>
                <c:pt idx="9">
                  <c:v>62</c:v>
                </c:pt>
                <c:pt idx="12">
                  <c:v>166</c:v>
                </c:pt>
              </c:numCache>
            </c:numRef>
          </c:val>
          <c:extLst>
            <c:ext xmlns:c16="http://schemas.microsoft.com/office/drawing/2014/chart" uri="{C3380CC4-5D6E-409C-BE32-E72D297353CC}">
              <c16:uniqueId val="{00000007-DAC0-4ACB-817F-E95738E0DA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1966</c:v>
                </c:pt>
                <c:pt idx="3">
                  <c:v>1733</c:v>
                </c:pt>
                <c:pt idx="6">
                  <c:v>1553</c:v>
                </c:pt>
                <c:pt idx="9">
                  <c:v>1527</c:v>
                </c:pt>
                <c:pt idx="12">
                  <c:v>1471</c:v>
                </c:pt>
              </c:numCache>
            </c:numRef>
          </c:val>
          <c:extLst>
            <c:ext xmlns:c16="http://schemas.microsoft.com/office/drawing/2014/chart" uri="{C3380CC4-5D6E-409C-BE32-E72D297353CC}">
              <c16:uniqueId val="{00000008-DAC0-4ACB-817F-E95738E0DA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c:v>
                </c:pt>
                <c:pt idx="3">
                  <c:v>28</c:v>
                </c:pt>
                <c:pt idx="6">
                  <c:v>19</c:v>
                </c:pt>
                <c:pt idx="9">
                  <c:v>11</c:v>
                </c:pt>
                <c:pt idx="12">
                  <c:v>5</c:v>
                </c:pt>
              </c:numCache>
            </c:numRef>
          </c:val>
          <c:extLst>
            <c:ext xmlns:c16="http://schemas.microsoft.com/office/drawing/2014/chart" uri="{C3380CC4-5D6E-409C-BE32-E72D297353CC}">
              <c16:uniqueId val="{00000009-DAC0-4ACB-817F-E95738E0DA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21480</c:v>
                </c:pt>
                <c:pt idx="3">
                  <c:v>20955</c:v>
                </c:pt>
                <c:pt idx="6">
                  <c:v>19418</c:v>
                </c:pt>
                <c:pt idx="9">
                  <c:v>18398</c:v>
                </c:pt>
                <c:pt idx="12">
                  <c:v>17906</c:v>
                </c:pt>
              </c:numCache>
            </c:numRef>
          </c:val>
          <c:extLst>
            <c:ext xmlns:c16="http://schemas.microsoft.com/office/drawing/2014/chart" uri="{C3380CC4-5D6E-409C-BE32-E72D297353CC}">
              <c16:uniqueId val="{0000000A-DAC0-4ACB-817F-E95738E0DA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2178</c:v>
                </c:pt>
                <c:pt idx="2">
                  <c:v>#N/A</c:v>
                </c:pt>
                <c:pt idx="3">
                  <c:v>#N/A</c:v>
                </c:pt>
                <c:pt idx="4">
                  <c:v>600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C0-4ACB-817F-E95738E0DA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2074</c:v>
                </c:pt>
                <c:pt idx="1">
                  <c:v>2001</c:v>
                </c:pt>
                <c:pt idx="2">
                  <c:v>1799</c:v>
                </c:pt>
              </c:numCache>
            </c:numRef>
          </c:val>
          <c:extLst>
            <c:ext xmlns:c16="http://schemas.microsoft.com/office/drawing/2014/chart" uri="{C3380CC4-5D6E-409C-BE32-E72D297353CC}">
              <c16:uniqueId val="{00000000-EFA3-4E7F-97EE-412576E58F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864</c:v>
                </c:pt>
                <c:pt idx="1">
                  <c:v>889</c:v>
                </c:pt>
                <c:pt idx="2">
                  <c:v>991</c:v>
                </c:pt>
              </c:numCache>
            </c:numRef>
          </c:val>
          <c:extLst>
            <c:ext xmlns:c16="http://schemas.microsoft.com/office/drawing/2014/chart" uri="{C3380CC4-5D6E-409C-BE32-E72D297353CC}">
              <c16:uniqueId val="{00000001-EFA3-4E7F-97EE-412576E58F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3403</c:v>
                </c:pt>
                <c:pt idx="1">
                  <c:v>4418</c:v>
                </c:pt>
                <c:pt idx="2">
                  <c:v>4686</c:v>
                </c:pt>
              </c:numCache>
            </c:numRef>
          </c:val>
          <c:extLst>
            <c:ext xmlns:c16="http://schemas.microsoft.com/office/drawing/2014/chart" uri="{C3380CC4-5D6E-409C-BE32-E72D297353CC}">
              <c16:uniqueId val="{00000002-EFA3-4E7F-97EE-412576E58F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埼玉県北本市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令和６年度は実質公債費比率の分子が約８億８，０００万円であり、前年度と比較すると、約７，３００万円の減となっている。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これは、算入公債費等が減少したものの、元利償還金がその減少幅を超える減となったことから、分子全体として減となったものである。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は、市債の発行が大きな影響を与えることから、今後も市債の発行に当たっては、財政的に有利なものを優先して活用するとともに、市債の発行量や残高を適正に管理しながら健全な財政運営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900">
              <a:latin typeface="ＭＳ ゴシック" pitchFamily="49" charset="-128"/>
              <a:ea typeface="ＭＳ ゴシック" pitchFamily="49" charset="-128"/>
            </a:rPr>
            <a:t>－</a:t>
          </a:r>
          <a:endParaRPr kumimoji="1" lang="en-US" altLang="ja-JP" sz="9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埼玉県北本市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令和６年度は将来負担比率の分子がマイナス２１億４，８００万円であり、前年度と比較すると、約５億９，１００万円の増となっている。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庁舎建設事業等の大型事業が終了した平成２７年度以降は、市債の発行量を抑制したことで地方債現在高が減少傾向となったことに加え、財政調整基金を含む各基金への積み立てにより充当可能財源等が増加したことから、将来負担比率の分子が大幅に減となっ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市債の発行が大きな影響を与えることから、今後も市債の発行に当たっては財政的に有利なものを優先して活用するとともに、市債の発行量や残高を適正に管理しながら健全な財政運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埼玉県北本市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取崩しにより、減債基金から約４，７００万円取り崩した一方、ふるさと納税の好調によりふるさと応援基金に約７億２，４００万円積み立てたこと、また、決算余剰金等により財政調整基金に約５億７，６００万円積み立てたこと等により、令和６年度末現在の基金全体の残高は約７４億７，５００万円となり、前年度末残高と比べ約２億６，７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好調を受け、ふるさと応援基金の残高が増加傾向にあることに加え、新たなごみ処理施設の整備に備え、一般廃棄物処理施設整備基金の残高も増加している。また、臨時財政対策債償還基金費として令和７年度は約１億６４０万円取り崩しており、基金全体の残高は、令和７年度末で約７４億４，１００万円に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主な基金について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・ふるさと応援基金：寄附者の意向に沿った事業に要する経費の財源に充当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・南部地域整備基金：南部地域における都市基盤の整備に要する経費の財源に充当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・公共施設整備基金：公共施設整備事業に要する財源に充当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令和５年度末残高と比べて令和６年度末残高の増減が大きかった主な基金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民間のふるさと納税ポータルサイトを活用したＰＲや返礼品の充実により、当市へのふるさと納税に係る寄附金が前年度と比べ約１億６，２００万円増加したこと等により、約７億２，４００万円を積み立て、約４億９，０００万円取り崩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・一般廃棄物処理施設整備基金：新たなごみ処理施設の整備に係る費用負担に備え、約１億円を積み立てたことによるものである。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今後、増減が大きくなると見込まれる主な基金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新ごみ処理施設の整備のために平成２８年度に設置した基金である。今後の施設整備の負担に備えるため、計画的に積立を行う。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・公共施設整備基金：公共施設整備事業に要する財源に充当するために平成１４年度に設置した基金である。今後の公共施設の整備を推進するにあたり、計画的に積立を行う。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財政調整基金残高は、１７億９，９００万円で、前年度末残高と比べ約２億２００万円の減となっている。これは、前述のとおり決算余剰金等により約５億７，６００万円積み立てた一方、約７億７，８００万円取り崩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基金残高の割合は、おおむね１３％前後で推移している。財政調整基金は財源が著しく不足する場合、その他財源の不足を生じたときの財源に充当するための基金であり、その基金残高が過度に減ることのないよう、また増大することのないよう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減債基金残高は９億９，１００万円で、前年度末残高と比べ約１億２００万円の増となっている。これは、臨時財政対策債償還基金費から約４，７００万円の取り崩しを行った一方、今後の公債費の償還に備えて５，０００万円、また、臨時財政対策債償還基金費として約９，８００万円の積み立てを行ったことによる増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減債基金は、市債の償還財源を確保し、及び市債の適正な管理を通じて将来にわたる財政の健全な運営に資するための基金であり、公債費の推移及び財政状況を勘案しながら積み立てていく。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65,274
64,198
19.82
27,990,776
26,595,442
1,375,937
13,968,910
17,898,611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令和６年度は０．７２であり、類似団体内平均値を上回っている。前年度と比較すると０．０１ポイントの減となっている。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法令に基づいた適正な課税や滞納整理、口座振替による納付の促進等に取り組むとともに、地元産業の振興や企業誘致活動により経済基盤の強化と雇用創出に向けた取組の推進を図るなどし、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56092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令和６年度は９２．０％であり、類似団体内平均値を下回っている。前年度と比較すると０．０３ポイントの減となっている。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今後も、施策及び事業の妥当性や効率性、有効性を検証するとともに、事業の見直し・統廃合等より、継続的な改善を行っていく。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63</xdr:row>
      <xdr:rowOff>132397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1565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63</xdr:row>
      <xdr:rowOff>132397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0358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53022</xdr:rowOff>
    </xdr:from>
    <xdr:to>
      <xdr:col>15</xdr:col>
      <xdr:colOff>82550</xdr:colOff>
      <xdr:row>63</xdr:row>
      <xdr:rowOff>102235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11472"/>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53022</xdr:rowOff>
    </xdr:from>
    <xdr:to>
      <xdr:col>11</xdr:col>
      <xdr:colOff>31750</xdr:colOff>
      <xdr:row>63</xdr:row>
      <xdr:rowOff>66040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11472"/>
          <a:ext cx="8890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81597</xdr:rowOff>
    </xdr:from>
    <xdr:to>
      <xdr:col>19</xdr:col>
      <xdr:colOff>184150</xdr:colOff>
      <xdr:row>64</xdr:row>
      <xdr:rowOff>11747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2222</xdr:rowOff>
    </xdr:from>
    <xdr:to>
      <xdr:col>11</xdr:col>
      <xdr:colOff>82550</xdr:colOff>
      <xdr:row>61</xdr:row>
      <xdr:rowOff>103822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１２１，９６１円であり、類似団体内平均値を下回っている。前年度と比較すると７，９８０円の増となっている。これは、人事院勧告に伴う給与改定及び期末勤勉手当等の増により、人件費が約１億６，３９０万円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今後も引き続き事務事業の整理統合、行政組織の効率化、職員の適正配置、外部委託、</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技術の活用等の推進により、職員数の適正化及び定員管理を図っていく。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75409</xdr:rowOff>
    </xdr:from>
    <xdr:to>
      <xdr:col>23</xdr:col>
      <xdr:colOff>133350</xdr:colOff>
      <xdr:row>80</xdr:row>
      <xdr:rowOff>102918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91409"/>
          <a:ext cx="8382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73520</xdr:rowOff>
    </xdr:from>
    <xdr:to>
      <xdr:col>19</xdr:col>
      <xdr:colOff>133350</xdr:colOff>
      <xdr:row>80</xdr:row>
      <xdr:rowOff>75409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89520"/>
          <a:ext cx="889000" cy="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66636</xdr:rowOff>
    </xdr:from>
    <xdr:to>
      <xdr:col>15</xdr:col>
      <xdr:colOff>82550</xdr:colOff>
      <xdr:row>80</xdr:row>
      <xdr:rowOff>73520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8263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66636</xdr:rowOff>
    </xdr:from>
    <xdr:to>
      <xdr:col>11</xdr:col>
      <xdr:colOff>31750</xdr:colOff>
      <xdr:row>80</xdr:row>
      <xdr:rowOff>67418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782636"/>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52118</xdr:rowOff>
    </xdr:from>
    <xdr:to>
      <xdr:col>23</xdr:col>
      <xdr:colOff>184150</xdr:colOff>
      <xdr:row>80</xdr:row>
      <xdr:rowOff>153718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6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144845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24609</xdr:rowOff>
    </xdr:from>
    <xdr:to>
      <xdr:col>19</xdr:col>
      <xdr:colOff>184150</xdr:colOff>
      <xdr:row>80</xdr:row>
      <xdr:rowOff>126209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4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136386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0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22720</xdr:rowOff>
    </xdr:from>
    <xdr:to>
      <xdr:col>15</xdr:col>
      <xdr:colOff>133350</xdr:colOff>
      <xdr:row>80</xdr:row>
      <xdr:rowOff>124320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3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134497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0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15836</xdr:rowOff>
    </xdr:from>
    <xdr:to>
      <xdr:col>11</xdr:col>
      <xdr:colOff>82550</xdr:colOff>
      <xdr:row>80</xdr:row>
      <xdr:rowOff>117436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127613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0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16618</xdr:rowOff>
    </xdr:from>
    <xdr:to>
      <xdr:col>7</xdr:col>
      <xdr:colOff>31750</xdr:colOff>
      <xdr:row>80</xdr:row>
      <xdr:rowOff>118218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128395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0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令和６年度は９９．９であり、類似団体内平均値を上回っている。前年度と比較すると、０．３ポイントの増となっている。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今後も人事院勧告等を踏まえ、給与水準の適正化に努める。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084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635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136071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令和６年度は５．９６人であり、類似団体内平均値を下回っている。前年度と比較すると０．０９ポイントの減となっている。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今後も引き続き事務事業の整理統合、行政組織の効率化、職員の適正配置、外部委託、</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技術の活用等の推進により、職員数の適正化及び定員管理を図っていく。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97790</xdr:rowOff>
    </xdr:from>
    <xdr:to>
      <xdr:col>81</xdr:col>
      <xdr:colOff>44450</xdr:colOff>
      <xdr:row>60</xdr:row>
      <xdr:rowOff>115888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84790"/>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113877</xdr:rowOff>
    </xdr:from>
    <xdr:to>
      <xdr:col>77</xdr:col>
      <xdr:colOff>44450</xdr:colOff>
      <xdr:row>60</xdr:row>
      <xdr:rowOff>115888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0087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113877</xdr:rowOff>
    </xdr:from>
    <xdr:to>
      <xdr:col>72</xdr:col>
      <xdr:colOff>203200</xdr:colOff>
      <xdr:row>60</xdr:row>
      <xdr:rowOff>129963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008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125942</xdr:rowOff>
    </xdr:from>
    <xdr:to>
      <xdr:col>68</xdr:col>
      <xdr:colOff>152400</xdr:colOff>
      <xdr:row>60</xdr:row>
      <xdr:rowOff>129963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129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65088</xdr:rowOff>
    </xdr:from>
    <xdr:to>
      <xdr:col>77</xdr:col>
      <xdr:colOff>95250</xdr:colOff>
      <xdr:row>60</xdr:row>
      <xdr:rowOff>166688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5415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2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63077</xdr:rowOff>
    </xdr:from>
    <xdr:to>
      <xdr:col>73</xdr:col>
      <xdr:colOff>44450</xdr:colOff>
      <xdr:row>60</xdr:row>
      <xdr:rowOff>164677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79163</xdr:rowOff>
    </xdr:from>
    <xdr:to>
      <xdr:col>68</xdr:col>
      <xdr:colOff>203200</xdr:colOff>
      <xdr:row>61</xdr:row>
      <xdr:rowOff>9313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75142</xdr:rowOff>
    </xdr:from>
    <xdr:to>
      <xdr:col>64</xdr:col>
      <xdr:colOff>152400</xdr:colOff>
      <xdr:row>61</xdr:row>
      <xdr:rowOff>5292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15469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令和６年度は７．８％であり、類似団体内平均値を上回っている。前年度と比較すると０．１ポイントの減となっている。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実質公債費比率は、市債の発行が大きな影響を与えることから、市債の発行に当たっては財政的に有利なものを優先して活用するとともに、市債の発行量や残高を適正に管理しながら健全な財政運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17356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102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17356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17356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699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41</xdr:row>
      <xdr:rowOff>148590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令和５年度に引き続き将来負担額が充当可能財源等の額を下回ったため算定されなかった。これは、平成２６年度に完了した庁舎建設事業後、市債の発行量を抑えていることを受け、地方債現在高が減少したこと等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比率は、市債の発行が大きな影響を与えることから、市債の発行に当たっては財政的に有利なものを優先して活用するとともに、市債の発行量や残高を適正に管理しながら健全な財政運営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139519</xdr:rowOff>
    </xdr:from>
    <xdr:to>
      <xdr:col>68</xdr:col>
      <xdr:colOff>152400</xdr:colOff>
      <xdr:row>14</xdr:row>
      <xdr:rowOff>130084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368369"/>
          <a:ext cx="889000" cy="1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77185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88719</xdr:rowOff>
    </xdr:from>
    <xdr:to>
      <xdr:col>68</xdr:col>
      <xdr:colOff>203200</xdr:colOff>
      <xdr:row>14</xdr:row>
      <xdr:rowOff>18869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29046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8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79284</xdr:rowOff>
    </xdr:from>
    <xdr:to>
      <xdr:col>64</xdr:col>
      <xdr:colOff>152400</xdr:colOff>
      <xdr:row>15</xdr:row>
      <xdr:rowOff>9434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19611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65,274
64,198
19.82
27,990,776
26,595,442
1,375,937
13,968,910
17,898,611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２３．２％であり、類似団体内平均値を下回っている。前年度と比較すると、０．３ポイントの増となっている。これは、人事院勧告に伴う給与改定及び期末勤勉手当等の増により、人件費が約１億５，６５０万円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今後も引き続き事務事業の整理統合、行政組織の効率化、職員の適正配置、外部委託、</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技術の活用等の推進により、職員数の適正化及び定員管理を図りたい。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36</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74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51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51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令和６年度は１９．４％であり、類似団体内平均値を上回り、前年度と同数値となっている。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事務事業の見直し・統廃合や、施策・事務事業の継続的改善に努めたい。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31750</xdr:rowOff>
    </xdr:from>
    <xdr:to>
      <xdr:col>82</xdr:col>
      <xdr:colOff>107950</xdr:colOff>
      <xdr:row>18</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17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136525</xdr:rowOff>
    </xdr:from>
    <xdr:to>
      <xdr:col>78</xdr:col>
      <xdr:colOff>69850</xdr:colOff>
      <xdr:row>18</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511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50800</xdr:rowOff>
    </xdr:from>
    <xdr:to>
      <xdr:col>73</xdr:col>
      <xdr:colOff>180975</xdr:colOff>
      <xdr:row>17</xdr:row>
      <xdr:rowOff>136525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654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50800</xdr:rowOff>
    </xdr:from>
    <xdr:to>
      <xdr:col>69</xdr:col>
      <xdr:colOff>92075</xdr:colOff>
      <xdr:row>18</xdr:row>
      <xdr:rowOff>41275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654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152400</xdr:rowOff>
    </xdr:from>
    <xdr:to>
      <xdr:col>82</xdr:col>
      <xdr:colOff>158750</xdr:colOff>
      <xdr:row>18</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124477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152400</xdr:rowOff>
    </xdr:from>
    <xdr:to>
      <xdr:col>78</xdr:col>
      <xdr:colOff>120650</xdr:colOff>
      <xdr:row>18</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5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85725</xdr:rowOff>
    </xdr:from>
    <xdr:to>
      <xdr:col>74</xdr:col>
      <xdr:colOff>31750</xdr:colOff>
      <xdr:row>18</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0</xdr:rowOff>
    </xdr:from>
    <xdr:to>
      <xdr:col>69</xdr:col>
      <xdr:colOff>142875</xdr:colOff>
      <xdr:row>17</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161925</xdr:rowOff>
    </xdr:from>
    <xdr:to>
      <xdr:col>65</xdr:col>
      <xdr:colOff>53975</xdr:colOff>
      <xdr:row>18</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76852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令和６年度は１０．６％であり、類似団体内平均値を下回っている。前年度と比較すると、０．２ポイントの増となっている。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これは、障害福祉サービス費が約１億２，８４０万円増加したことが主な要因である。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今後も、健康寿命の延伸、生涯現役社会の実現及び自立を目指した支援の取組を推進したい。</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28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xdr:rowOff>
    </xdr:from>
    <xdr:to>
      <xdr:col>15</xdr:col>
      <xdr:colOff>98425</xdr:colOff>
      <xdr:row>54</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61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xdr:rowOff>
    </xdr:from>
    <xdr:to>
      <xdr:col>11</xdr:col>
      <xdr:colOff>9525</xdr:colOff>
      <xdr:row>54</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614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123825</xdr:rowOff>
    </xdr:from>
    <xdr:to>
      <xdr:col>11</xdr:col>
      <xdr:colOff>60325</xdr:colOff>
      <xdr:row>54</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1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64152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7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１３．２％であり、類似団体内平均値を上回っている。前年度と比較すると、０．４ポイントの増となっている。これは、後期高齢者医療特別会計操出金が約８，１４０万円増加したこと等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今後も、施策・事務事業の継続的改善や、各会計の経営努力による操出金等の縮減に努めたい。</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97282</xdr:rowOff>
    </xdr:from>
    <xdr:to>
      <xdr:col>82</xdr:col>
      <xdr:colOff>107950</xdr:colOff>
      <xdr:row>57</xdr:row>
      <xdr:rowOff>133858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699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60706</xdr:rowOff>
    </xdr:from>
    <xdr:to>
      <xdr:col>78</xdr:col>
      <xdr:colOff>69850</xdr:colOff>
      <xdr:row>57</xdr:row>
      <xdr:rowOff>97282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33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57</xdr:row>
      <xdr:rowOff>60706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0534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56</xdr:row>
      <xdr:rowOff>104140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87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83058</xdr:rowOff>
    </xdr:from>
    <xdr:to>
      <xdr:col>82</xdr:col>
      <xdr:colOff>158750</xdr:colOff>
      <xdr:row>58</xdr:row>
      <xdr:rowOff>13208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55135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46482</xdr:rowOff>
    </xdr:from>
    <xdr:to>
      <xdr:col>78</xdr:col>
      <xdr:colOff>120650</xdr:colOff>
      <xdr:row>57</xdr:row>
      <xdr:rowOff>148082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158259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88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9906</xdr:rowOff>
    </xdr:from>
    <xdr:to>
      <xdr:col>74</xdr:col>
      <xdr:colOff>31750</xdr:colOff>
      <xdr:row>57</xdr:row>
      <xdr:rowOff>111506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121683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146829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１０．８％であり、類似団体内平均値を下回っている。前年度と比較すると、０．２ポイントの増となっている。これは、埼玉県央広域事務組合負担金（常備消防）が約２，４９０万円増加し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平成２９年度に策定した補助金の見直しに関する指針に基づき、既存の補助金の見直し等を引き続き行いたい。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49276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123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26416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574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40132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令和６年度は１４．８％であり、類似団体内平均値を上回っている。前年度と比較すると、１．４ポイントの減となっている。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これは、過去に行った大規模事業の償還が完了したことにより、公債費が約１億２，０３０万円減少したことによるものである。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市債の発行にあたっては財政的に有利なものを優先して活用するとともに、市債の発行量や残高を適正に管理しながら健全な財政運営に努めていく。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5626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629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431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127000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31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令和６年度は７７．２％であり、類似団体内平均値を下回っている。前年度と比較すると、１．１ポイントの増となっている。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今後も、収納対策・市税の増収等による自主財源の確保や、事務事業の見直し・統廃合による財源の効果的な活用を推進したい。</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xdr:rowOff>
    </xdr:from>
    <xdr:to>
      <xdr:col>82</xdr:col>
      <xdr:colOff>107950</xdr:colOff>
      <xdr:row>75</xdr:row>
      <xdr:rowOff>56134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6459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72136</xdr:rowOff>
    </xdr:from>
    <xdr:to>
      <xdr:col>78</xdr:col>
      <xdr:colOff>69850</xdr:colOff>
      <xdr:row>75</xdr:row>
      <xdr:rowOff>5842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5943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159004</xdr:rowOff>
    </xdr:from>
    <xdr:to>
      <xdr:col>73</xdr:col>
      <xdr:colOff>180975</xdr:colOff>
      <xdr:row>74</xdr:row>
      <xdr:rowOff>72136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0340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159004</xdr:rowOff>
    </xdr:from>
    <xdr:to>
      <xdr:col>69</xdr:col>
      <xdr:colOff>92075</xdr:colOff>
      <xdr:row>74</xdr:row>
      <xdr:rowOff>44704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0340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xdr:rowOff>
    </xdr:from>
    <xdr:to>
      <xdr:col>82</xdr:col>
      <xdr:colOff>158750</xdr:colOff>
      <xdr:row>75</xdr:row>
      <xdr:rowOff>106934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21861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126492</xdr:rowOff>
    </xdr:from>
    <xdr:to>
      <xdr:col>78</xdr:col>
      <xdr:colOff>120650</xdr:colOff>
      <xdr:row>75</xdr:row>
      <xdr:rowOff>56642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66819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8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133113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108204</xdr:rowOff>
    </xdr:from>
    <xdr:to>
      <xdr:col>69</xdr:col>
      <xdr:colOff>142875</xdr:colOff>
      <xdr:row>73</xdr:row>
      <xdr:rowOff>38354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4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48531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165354</xdr:rowOff>
    </xdr:from>
    <xdr:to>
      <xdr:col>65</xdr:col>
      <xdr:colOff>53975</xdr:colOff>
      <xdr:row>74</xdr:row>
      <xdr:rowOff>95504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105681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122047</xdr:rowOff>
    </xdr:from>
    <xdr:to>
      <xdr:col>29</xdr:col>
      <xdr:colOff>127000</xdr:colOff>
      <xdr:row>19</xdr:row>
      <xdr:rowOff>163297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27222"/>
          <a:ext cx="647700" cy="41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163297</xdr:rowOff>
    </xdr:from>
    <xdr:to>
      <xdr:col>26</xdr:col>
      <xdr:colOff>50800</xdr:colOff>
      <xdr:row>20</xdr:row>
      <xdr:rowOff>25514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68472"/>
          <a:ext cx="698500" cy="3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25514</xdr:rowOff>
    </xdr:from>
    <xdr:to>
      <xdr:col>22</xdr:col>
      <xdr:colOff>114300</xdr:colOff>
      <xdr:row>20</xdr:row>
      <xdr:rowOff>40500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02139"/>
          <a:ext cx="698500" cy="1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40500</xdr:rowOff>
    </xdr:from>
    <xdr:to>
      <xdr:col>18</xdr:col>
      <xdr:colOff>177800</xdr:colOff>
      <xdr:row>20</xdr:row>
      <xdr:rowOff>50864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7125"/>
          <a:ext cx="698500" cy="10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71247</xdr:rowOff>
    </xdr:from>
    <xdr:to>
      <xdr:col>29</xdr:col>
      <xdr:colOff>177800</xdr:colOff>
      <xdr:row>20</xdr:row>
      <xdr:rowOff>1397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43324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112497</xdr:rowOff>
    </xdr:from>
    <xdr:to>
      <xdr:col>26</xdr:col>
      <xdr:colOff>101600</xdr:colOff>
      <xdr:row>20</xdr:row>
      <xdr:rowOff>42647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17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27424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04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146164</xdr:rowOff>
    </xdr:from>
    <xdr:to>
      <xdr:col>22</xdr:col>
      <xdr:colOff>165100</xdr:colOff>
      <xdr:row>20</xdr:row>
      <xdr:rowOff>76314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1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61091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161150</xdr:rowOff>
    </xdr:from>
    <xdr:to>
      <xdr:col>19</xdr:col>
      <xdr:colOff>38100</xdr:colOff>
      <xdr:row>20</xdr:row>
      <xdr:rowOff>91300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6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76077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64</xdr:rowOff>
    </xdr:from>
    <xdr:to>
      <xdr:col>15</xdr:col>
      <xdr:colOff>101600</xdr:colOff>
      <xdr:row>20</xdr:row>
      <xdr:rowOff>101664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86441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197931</xdr:rowOff>
    </xdr:from>
    <xdr:to>
      <xdr:col>29</xdr:col>
      <xdr:colOff>127000</xdr:colOff>
      <xdr:row>35</xdr:row>
      <xdr:rowOff>233234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08281"/>
          <a:ext cx="647700" cy="35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218011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8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151819</xdr:rowOff>
    </xdr:from>
    <xdr:to>
      <xdr:col>26</xdr:col>
      <xdr:colOff>50800</xdr:colOff>
      <xdr:row>35</xdr:row>
      <xdr:rowOff>197931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62169"/>
          <a:ext cx="698500" cy="46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151819</xdr:rowOff>
    </xdr:from>
    <xdr:to>
      <xdr:col>22</xdr:col>
      <xdr:colOff>114300</xdr:colOff>
      <xdr:row>35</xdr:row>
      <xdr:rowOff>220595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62169"/>
          <a:ext cx="698500" cy="68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220595</xdr:rowOff>
    </xdr:from>
    <xdr:to>
      <xdr:col>18</xdr:col>
      <xdr:colOff>177800</xdr:colOff>
      <xdr:row>35</xdr:row>
      <xdr:rowOff>241365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30945"/>
          <a:ext cx="698500" cy="2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182434</xdr:rowOff>
    </xdr:from>
    <xdr:to>
      <xdr:col>29</xdr:col>
      <xdr:colOff>177800</xdr:colOff>
      <xdr:row>35</xdr:row>
      <xdr:rowOff>284034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92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27511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3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147131</xdr:rowOff>
    </xdr:from>
    <xdr:to>
      <xdr:col>26</xdr:col>
      <xdr:colOff>101600</xdr:colOff>
      <xdr:row>35</xdr:row>
      <xdr:rowOff>248731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57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258908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26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101019</xdr:rowOff>
    </xdr:from>
    <xdr:to>
      <xdr:col>22</xdr:col>
      <xdr:colOff>165100</xdr:colOff>
      <xdr:row>35</xdr:row>
      <xdr:rowOff>202619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11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212796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8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169795</xdr:rowOff>
    </xdr:from>
    <xdr:to>
      <xdr:col>19</xdr:col>
      <xdr:colOff>38100</xdr:colOff>
      <xdr:row>35</xdr:row>
      <xdr:rowOff>271395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80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281572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4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190565</xdr:rowOff>
    </xdr:from>
    <xdr:to>
      <xdr:col>15</xdr:col>
      <xdr:colOff>101600</xdr:colOff>
      <xdr:row>35</xdr:row>
      <xdr:rowOff>292165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00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302342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6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65,274
64,198
19.82
27,990,776
26,595,442
1,375,937
13,968,910
17,898,611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152665</xdr:rowOff>
    </xdr:from>
    <xdr:to>
      <xdr:col>24</xdr:col>
      <xdr:colOff>63500</xdr:colOff>
      <xdr:row>38</xdr:row>
      <xdr:rowOff>22167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6315"/>
          <a:ext cx="8382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22167</xdr:rowOff>
    </xdr:from>
    <xdr:to>
      <xdr:col>19</xdr:col>
      <xdr:colOff>177800</xdr:colOff>
      <xdr:row>38</xdr:row>
      <xdr:rowOff>47150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37267"/>
          <a:ext cx="8890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47150</xdr:rowOff>
    </xdr:from>
    <xdr:to>
      <xdr:col>15</xdr:col>
      <xdr:colOff>50800</xdr:colOff>
      <xdr:row>38</xdr:row>
      <xdr:rowOff>66156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2250"/>
          <a:ext cx="8890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66156</xdr:rowOff>
    </xdr:from>
    <xdr:to>
      <xdr:col>10</xdr:col>
      <xdr:colOff>114300</xdr:colOff>
      <xdr:row>38</xdr:row>
      <xdr:rowOff>79839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81256"/>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101865</xdr:rowOff>
    </xdr:from>
    <xdr:to>
      <xdr:col>24</xdr:col>
      <xdr:colOff>114300</xdr:colOff>
      <xdr:row>38</xdr:row>
      <xdr:rowOff>32015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80292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142817</xdr:rowOff>
    </xdr:from>
    <xdr:to>
      <xdr:col>20</xdr:col>
      <xdr:colOff>38100</xdr:colOff>
      <xdr:row>38</xdr:row>
      <xdr:rowOff>72967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64094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7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167800</xdr:rowOff>
    </xdr:from>
    <xdr:to>
      <xdr:col>15</xdr:col>
      <xdr:colOff>101600</xdr:colOff>
      <xdr:row>38</xdr:row>
      <xdr:rowOff>97950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89077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15356</xdr:rowOff>
    </xdr:from>
    <xdr:to>
      <xdr:col>10</xdr:col>
      <xdr:colOff>165100</xdr:colOff>
      <xdr:row>38</xdr:row>
      <xdr:rowOff>116956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108083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29039</xdr:rowOff>
    </xdr:from>
    <xdr:to>
      <xdr:col>6</xdr:col>
      <xdr:colOff>38100</xdr:colOff>
      <xdr:row>38</xdr:row>
      <xdr:rowOff>130639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121766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55852</xdr:rowOff>
    </xdr:from>
    <xdr:to>
      <xdr:col>24</xdr:col>
      <xdr:colOff>63500</xdr:colOff>
      <xdr:row>58</xdr:row>
      <xdr:rowOff>72720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9952"/>
          <a:ext cx="838200" cy="1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69317</xdr:rowOff>
    </xdr:from>
    <xdr:to>
      <xdr:col>19</xdr:col>
      <xdr:colOff>177800</xdr:colOff>
      <xdr:row>58</xdr:row>
      <xdr:rowOff>72720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13417"/>
          <a:ext cx="8890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69089</xdr:rowOff>
    </xdr:from>
    <xdr:to>
      <xdr:col>15</xdr:col>
      <xdr:colOff>50800</xdr:colOff>
      <xdr:row>58</xdr:row>
      <xdr:rowOff>69317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1318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65725</xdr:rowOff>
    </xdr:from>
    <xdr:to>
      <xdr:col>10</xdr:col>
      <xdr:colOff>114300</xdr:colOff>
      <xdr:row>58</xdr:row>
      <xdr:rowOff>69089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09825"/>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5052</xdr:rowOff>
    </xdr:from>
    <xdr:to>
      <xdr:col>24</xdr:col>
      <xdr:colOff>114300</xdr:colOff>
      <xdr:row>58</xdr:row>
      <xdr:rowOff>106652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21920</xdr:rowOff>
    </xdr:from>
    <xdr:to>
      <xdr:col>20</xdr:col>
      <xdr:colOff>38100</xdr:colOff>
      <xdr:row>58</xdr:row>
      <xdr:rowOff>123520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114647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18517</xdr:rowOff>
    </xdr:from>
    <xdr:to>
      <xdr:col>15</xdr:col>
      <xdr:colOff>101600</xdr:colOff>
      <xdr:row>58</xdr:row>
      <xdr:rowOff>120117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111244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18289</xdr:rowOff>
    </xdr:from>
    <xdr:to>
      <xdr:col>10</xdr:col>
      <xdr:colOff>165100</xdr:colOff>
      <xdr:row>58</xdr:row>
      <xdr:rowOff>119889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111016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14925</xdr:rowOff>
    </xdr:from>
    <xdr:to>
      <xdr:col>6</xdr:col>
      <xdr:colOff>38100</xdr:colOff>
      <xdr:row>58</xdr:row>
      <xdr:rowOff>116525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133052</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3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8789</xdr:rowOff>
    </xdr:from>
    <xdr:to>
      <xdr:col>24</xdr:col>
      <xdr:colOff>63500</xdr:colOff>
      <xdr:row>79</xdr:row>
      <xdr:rowOff>13246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53339"/>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2311</xdr:rowOff>
    </xdr:from>
    <xdr:to>
      <xdr:col>19</xdr:col>
      <xdr:colOff>177800</xdr:colOff>
      <xdr:row>79</xdr:row>
      <xdr:rowOff>8789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46861"/>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2311</xdr:rowOff>
    </xdr:from>
    <xdr:to>
      <xdr:col>15</xdr:col>
      <xdr:colOff>50800</xdr:colOff>
      <xdr:row>79</xdr:row>
      <xdr:rowOff>22428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4686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22428</xdr:rowOff>
    </xdr:from>
    <xdr:to>
      <xdr:col>10</xdr:col>
      <xdr:colOff>114300</xdr:colOff>
      <xdr:row>79</xdr:row>
      <xdr:rowOff>26924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66978"/>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133896</xdr:rowOff>
    </xdr:from>
    <xdr:to>
      <xdr:col>24</xdr:col>
      <xdr:colOff>114300</xdr:colOff>
      <xdr:row>79</xdr:row>
      <xdr:rowOff>64046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0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48823</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21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129439</xdr:rowOff>
    </xdr:from>
    <xdr:to>
      <xdr:col>20</xdr:col>
      <xdr:colOff>38100</xdr:colOff>
      <xdr:row>79</xdr:row>
      <xdr:rowOff>59589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50716</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595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122961</xdr:rowOff>
    </xdr:from>
    <xdr:to>
      <xdr:col>15</xdr:col>
      <xdr:colOff>101600</xdr:colOff>
      <xdr:row>79</xdr:row>
      <xdr:rowOff>53111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44238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8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143078</xdr:rowOff>
    </xdr:from>
    <xdr:to>
      <xdr:col>10</xdr:col>
      <xdr:colOff>165100</xdr:colOff>
      <xdr:row>79</xdr:row>
      <xdr:rowOff>73228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64355</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0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147574</xdr:rowOff>
    </xdr:from>
    <xdr:to>
      <xdr:col>6</xdr:col>
      <xdr:colOff>38100</xdr:colOff>
      <xdr:row>79</xdr:row>
      <xdr:rowOff>77724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68851</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613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126533</xdr:rowOff>
    </xdr:from>
    <xdr:to>
      <xdr:col>24</xdr:col>
      <xdr:colOff>63500</xdr:colOff>
      <xdr:row>97</xdr:row>
      <xdr:rowOff>24006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85733"/>
          <a:ext cx="8382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24006</xdr:rowOff>
    </xdr:from>
    <xdr:to>
      <xdr:col>19</xdr:col>
      <xdr:colOff>177800</xdr:colOff>
      <xdr:row>97</xdr:row>
      <xdr:rowOff>71044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54656"/>
          <a:ext cx="889000" cy="4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16897</xdr:rowOff>
    </xdr:from>
    <xdr:to>
      <xdr:col>15</xdr:col>
      <xdr:colOff>50800</xdr:colOff>
      <xdr:row>97</xdr:row>
      <xdr:rowOff>71044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47547"/>
          <a:ext cx="889000" cy="5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16897</xdr:rowOff>
    </xdr:from>
    <xdr:to>
      <xdr:col>10</xdr:col>
      <xdr:colOff>114300</xdr:colOff>
      <xdr:row>98</xdr:row>
      <xdr:rowOff>13452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47547"/>
          <a:ext cx="889000" cy="16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75733</xdr:rowOff>
    </xdr:from>
    <xdr:to>
      <xdr:col>24</xdr:col>
      <xdr:colOff>114300</xdr:colOff>
      <xdr:row>97</xdr:row>
      <xdr:rowOff>5883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3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54160</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1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144656</xdr:rowOff>
    </xdr:from>
    <xdr:to>
      <xdr:col>20</xdr:col>
      <xdr:colOff>38100</xdr:colOff>
      <xdr:row>97</xdr:row>
      <xdr:rowOff>74806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65933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20244</xdr:rowOff>
    </xdr:from>
    <xdr:to>
      <xdr:col>15</xdr:col>
      <xdr:colOff>101600</xdr:colOff>
      <xdr:row>97</xdr:row>
      <xdr:rowOff>121844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112971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4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137547</xdr:rowOff>
    </xdr:from>
    <xdr:to>
      <xdr:col>10</xdr:col>
      <xdr:colOff>165100</xdr:colOff>
      <xdr:row>97</xdr:row>
      <xdr:rowOff>67697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58824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68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134102</xdr:rowOff>
    </xdr:from>
    <xdr:to>
      <xdr:col>6</xdr:col>
      <xdr:colOff>38100</xdr:colOff>
      <xdr:row>98</xdr:row>
      <xdr:rowOff>64252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6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55379</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5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47323</xdr:rowOff>
    </xdr:from>
    <xdr:to>
      <xdr:col>55</xdr:col>
      <xdr:colOff>0</xdr:colOff>
      <xdr:row>37</xdr:row>
      <xdr:rowOff>57221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90973"/>
          <a:ext cx="8382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47323</xdr:rowOff>
    </xdr:from>
    <xdr:to>
      <xdr:col>50</xdr:col>
      <xdr:colOff>114300</xdr:colOff>
      <xdr:row>37</xdr:row>
      <xdr:rowOff>67493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90973"/>
          <a:ext cx="889000" cy="2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67493</xdr:rowOff>
    </xdr:from>
    <xdr:to>
      <xdr:col>45</xdr:col>
      <xdr:colOff>177800</xdr:colOff>
      <xdr:row>37</xdr:row>
      <xdr:rowOff>94887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11143"/>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47498</xdr:rowOff>
    </xdr:from>
    <xdr:to>
      <xdr:col>41</xdr:col>
      <xdr:colOff>50800</xdr:colOff>
      <xdr:row>37</xdr:row>
      <xdr:rowOff>94887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705348"/>
          <a:ext cx="889000" cy="73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6421</xdr:rowOff>
    </xdr:from>
    <xdr:to>
      <xdr:col>55</xdr:col>
      <xdr:colOff>50800</xdr:colOff>
      <xdr:row>37</xdr:row>
      <xdr:rowOff>108021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5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156298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2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167973</xdr:rowOff>
    </xdr:from>
    <xdr:to>
      <xdr:col>50</xdr:col>
      <xdr:colOff>165100</xdr:colOff>
      <xdr:row>37</xdr:row>
      <xdr:rowOff>98123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89250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3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16693</xdr:rowOff>
    </xdr:from>
    <xdr:to>
      <xdr:col>46</xdr:col>
      <xdr:colOff>38100</xdr:colOff>
      <xdr:row>37</xdr:row>
      <xdr:rowOff>118293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109420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5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44087</xdr:rowOff>
    </xdr:from>
    <xdr:to>
      <xdr:col>41</xdr:col>
      <xdr:colOff>101600</xdr:colOff>
      <xdr:row>37</xdr:row>
      <xdr:rowOff>145687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136813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168148</xdr:rowOff>
    </xdr:from>
    <xdr:to>
      <xdr:col>36</xdr:col>
      <xdr:colOff>165100</xdr:colOff>
      <xdr:row>33</xdr:row>
      <xdr:rowOff>98298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89425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4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20600</xdr:rowOff>
    </xdr:from>
    <xdr:to>
      <xdr:col>55</xdr:col>
      <xdr:colOff>0</xdr:colOff>
      <xdr:row>57</xdr:row>
      <xdr:rowOff>150760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793250"/>
          <a:ext cx="838200" cy="13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150760</xdr:rowOff>
    </xdr:from>
    <xdr:to>
      <xdr:col>50</xdr:col>
      <xdr:colOff>114300</xdr:colOff>
      <xdr:row>58</xdr:row>
      <xdr:rowOff>83627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923410"/>
          <a:ext cx="889000" cy="10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83627</xdr:rowOff>
    </xdr:from>
    <xdr:to>
      <xdr:col>45</xdr:col>
      <xdr:colOff>177800</xdr:colOff>
      <xdr:row>58</xdr:row>
      <xdr:rowOff>102362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10027727"/>
          <a:ext cx="889000" cy="1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102362</xdr:rowOff>
    </xdr:from>
    <xdr:to>
      <xdr:col>41</xdr:col>
      <xdr:colOff>50800</xdr:colOff>
      <xdr:row>58</xdr:row>
      <xdr:rowOff>137425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046462"/>
          <a:ext cx="889000" cy="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141250</xdr:rowOff>
    </xdr:from>
    <xdr:to>
      <xdr:col>55</xdr:col>
      <xdr:colOff>50800</xdr:colOff>
      <xdr:row>57</xdr:row>
      <xdr:rowOff>71400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4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119677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2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99960</xdr:rowOff>
    </xdr:from>
    <xdr:to>
      <xdr:col>50</xdr:col>
      <xdr:colOff>165100</xdr:colOff>
      <xdr:row>58</xdr:row>
      <xdr:rowOff>30110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21237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6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32827</xdr:rowOff>
    </xdr:from>
    <xdr:to>
      <xdr:col>46</xdr:col>
      <xdr:colOff>38100</xdr:colOff>
      <xdr:row>58</xdr:row>
      <xdr:rowOff>134427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7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125554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6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51562</xdr:rowOff>
    </xdr:from>
    <xdr:to>
      <xdr:col>41</xdr:col>
      <xdr:colOff>101600</xdr:colOff>
      <xdr:row>58</xdr:row>
      <xdr:rowOff>153162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9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144289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86625</xdr:rowOff>
    </xdr:from>
    <xdr:to>
      <xdr:col>36</xdr:col>
      <xdr:colOff>165100</xdr:colOff>
      <xdr:row>59</xdr:row>
      <xdr:rowOff>16775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3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7902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2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127584</xdr:rowOff>
    </xdr:from>
    <xdr:to>
      <xdr:col>55</xdr:col>
      <xdr:colOff>0</xdr:colOff>
      <xdr:row>78</xdr:row>
      <xdr:rowOff>147072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00684"/>
          <a:ext cx="838200" cy="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147072</xdr:rowOff>
    </xdr:from>
    <xdr:to>
      <xdr:col>50</xdr:col>
      <xdr:colOff>114300</xdr:colOff>
      <xdr:row>79</xdr:row>
      <xdr:rowOff>4578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201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4578</xdr:rowOff>
    </xdr:from>
    <xdr:to>
      <xdr:col>45</xdr:col>
      <xdr:colOff>177800</xdr:colOff>
      <xdr:row>79</xdr:row>
      <xdr:rowOff>7207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54912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128479</xdr:rowOff>
    </xdr:from>
    <xdr:to>
      <xdr:col>41</xdr:col>
      <xdr:colOff>50800</xdr:colOff>
      <xdr:row>79</xdr:row>
      <xdr:rowOff>7207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01579"/>
          <a:ext cx="8890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76784</xdr:rowOff>
    </xdr:from>
    <xdr:to>
      <xdr:col>55</xdr:col>
      <xdr:colOff>50800</xdr:colOff>
      <xdr:row>79</xdr:row>
      <xdr:rowOff>6934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4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163161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96272</xdr:rowOff>
    </xdr:from>
    <xdr:to>
      <xdr:col>50</xdr:col>
      <xdr:colOff>165100</xdr:colOff>
      <xdr:row>79</xdr:row>
      <xdr:rowOff>26422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17549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125228</xdr:rowOff>
    </xdr:from>
    <xdr:to>
      <xdr:col>46</xdr:col>
      <xdr:colOff>38100</xdr:colOff>
      <xdr:row>79</xdr:row>
      <xdr:rowOff>55378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9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46505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9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127857</xdr:rowOff>
    </xdr:from>
    <xdr:to>
      <xdr:col>41</xdr:col>
      <xdr:colOff>101600</xdr:colOff>
      <xdr:row>79</xdr:row>
      <xdr:rowOff>58007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49134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9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77679</xdr:rowOff>
    </xdr:from>
    <xdr:to>
      <xdr:col>36</xdr:col>
      <xdr:colOff>165100</xdr:colOff>
      <xdr:row>79</xdr:row>
      <xdr:rowOff>7829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170406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4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18504</xdr:rowOff>
    </xdr:from>
    <xdr:to>
      <xdr:col>55</xdr:col>
      <xdr:colOff>0</xdr:colOff>
      <xdr:row>97</xdr:row>
      <xdr:rowOff>148501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49154"/>
          <a:ext cx="838200" cy="12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148501</xdr:rowOff>
    </xdr:from>
    <xdr:to>
      <xdr:col>50</xdr:col>
      <xdr:colOff>114300</xdr:colOff>
      <xdr:row>98</xdr:row>
      <xdr:rowOff>77851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79151"/>
          <a:ext cx="889000" cy="10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70765</xdr:rowOff>
    </xdr:from>
    <xdr:to>
      <xdr:col>45</xdr:col>
      <xdr:colOff>177800</xdr:colOff>
      <xdr:row>98</xdr:row>
      <xdr:rowOff>77851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872865"/>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70765</xdr:rowOff>
    </xdr:from>
    <xdr:to>
      <xdr:col>41</xdr:col>
      <xdr:colOff>50800</xdr:colOff>
      <xdr:row>98</xdr:row>
      <xdr:rowOff>136437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72865"/>
          <a:ext cx="889000" cy="6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139154</xdr:rowOff>
    </xdr:from>
    <xdr:to>
      <xdr:col>55</xdr:col>
      <xdr:colOff>50800</xdr:colOff>
      <xdr:row>97</xdr:row>
      <xdr:rowOff>69304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162031</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4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97701</xdr:rowOff>
    </xdr:from>
    <xdr:to>
      <xdr:col>50</xdr:col>
      <xdr:colOff>165100</xdr:colOff>
      <xdr:row>98</xdr:row>
      <xdr:rowOff>27851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18978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27051</xdr:rowOff>
    </xdr:from>
    <xdr:to>
      <xdr:col>46</xdr:col>
      <xdr:colOff>38100</xdr:colOff>
      <xdr:row>98</xdr:row>
      <xdr:rowOff>128651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119778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9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19965</xdr:rowOff>
    </xdr:from>
    <xdr:to>
      <xdr:col>41</xdr:col>
      <xdr:colOff>101600</xdr:colOff>
      <xdr:row>98</xdr:row>
      <xdr:rowOff>121565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112692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91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85637</xdr:rowOff>
    </xdr:from>
    <xdr:to>
      <xdr:col>36</xdr:col>
      <xdr:colOff>165100</xdr:colOff>
      <xdr:row>99</xdr:row>
      <xdr:rowOff>15787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6914</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698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121349</xdr:rowOff>
    </xdr:from>
    <xdr:to>
      <xdr:col>85</xdr:col>
      <xdr:colOff>127000</xdr:colOff>
      <xdr:row>76</xdr:row>
      <xdr:rowOff>143890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51549"/>
          <a:ext cx="8382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78854</xdr:rowOff>
    </xdr:from>
    <xdr:to>
      <xdr:col>81</xdr:col>
      <xdr:colOff>50800</xdr:colOff>
      <xdr:row>76</xdr:row>
      <xdr:rowOff>121349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09054"/>
          <a:ext cx="889000" cy="4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78766</xdr:rowOff>
    </xdr:from>
    <xdr:to>
      <xdr:col>76</xdr:col>
      <xdr:colOff>114300</xdr:colOff>
      <xdr:row>76</xdr:row>
      <xdr:rowOff>78854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108966"/>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78766</xdr:rowOff>
    </xdr:from>
    <xdr:to>
      <xdr:col>71</xdr:col>
      <xdr:colOff>177800</xdr:colOff>
      <xdr:row>76</xdr:row>
      <xdr:rowOff>97206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08966"/>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93090</xdr:rowOff>
    </xdr:from>
    <xdr:to>
      <xdr:col>85</xdr:col>
      <xdr:colOff>177800</xdr:colOff>
      <xdr:row>77</xdr:row>
      <xdr:rowOff>23240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71517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0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70549</xdr:rowOff>
    </xdr:from>
    <xdr:to>
      <xdr:col>81</xdr:col>
      <xdr:colOff>101600</xdr:colOff>
      <xdr:row>77</xdr:row>
      <xdr:rowOff>699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163276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28054</xdr:rowOff>
    </xdr:from>
    <xdr:to>
      <xdr:col>76</xdr:col>
      <xdr:colOff>165100</xdr:colOff>
      <xdr:row>76</xdr:row>
      <xdr:rowOff>129654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146181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83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27966</xdr:rowOff>
    </xdr:from>
    <xdr:to>
      <xdr:col>72</xdr:col>
      <xdr:colOff>38100</xdr:colOff>
      <xdr:row>76</xdr:row>
      <xdr:rowOff>129566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146093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8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46406</xdr:rowOff>
    </xdr:from>
    <xdr:to>
      <xdr:col>67</xdr:col>
      <xdr:colOff>101600</xdr:colOff>
      <xdr:row>76</xdr:row>
      <xdr:rowOff>148006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7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164533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85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8987</xdr:rowOff>
    </xdr:from>
    <xdr:to>
      <xdr:col>85</xdr:col>
      <xdr:colOff>127000</xdr:colOff>
      <xdr:row>97</xdr:row>
      <xdr:rowOff>71943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39637"/>
          <a:ext cx="838200" cy="6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8987</xdr:rowOff>
    </xdr:from>
    <xdr:to>
      <xdr:col>81</xdr:col>
      <xdr:colOff>50800</xdr:colOff>
      <xdr:row>97</xdr:row>
      <xdr:rowOff>48160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39637"/>
          <a:ext cx="889000" cy="3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13229</xdr:rowOff>
    </xdr:from>
    <xdr:to>
      <xdr:col>76</xdr:col>
      <xdr:colOff>114300</xdr:colOff>
      <xdr:row>97</xdr:row>
      <xdr:rowOff>48160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43879"/>
          <a:ext cx="889000" cy="3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13229</xdr:rowOff>
    </xdr:from>
    <xdr:to>
      <xdr:col>71</xdr:col>
      <xdr:colOff>177800</xdr:colOff>
      <xdr:row>97</xdr:row>
      <xdr:rowOff>147473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43879"/>
          <a:ext cx="889000" cy="1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21143</xdr:rowOff>
    </xdr:from>
    <xdr:to>
      <xdr:col>85</xdr:col>
      <xdr:colOff>177800</xdr:colOff>
      <xdr:row>97</xdr:row>
      <xdr:rowOff>122743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5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44020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0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129637</xdr:rowOff>
    </xdr:from>
    <xdr:to>
      <xdr:col>81</xdr:col>
      <xdr:colOff>101600</xdr:colOff>
      <xdr:row>97</xdr:row>
      <xdr:rowOff>59787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76314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6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168810</xdr:rowOff>
    </xdr:from>
    <xdr:to>
      <xdr:col>76</xdr:col>
      <xdr:colOff>165100</xdr:colOff>
      <xdr:row>97</xdr:row>
      <xdr:rowOff>98960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115487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40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133879</xdr:rowOff>
    </xdr:from>
    <xdr:to>
      <xdr:col>72</xdr:col>
      <xdr:colOff>38100</xdr:colOff>
      <xdr:row>97</xdr:row>
      <xdr:rowOff>64029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80556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96673</xdr:rowOff>
    </xdr:from>
    <xdr:to>
      <xdr:col>67</xdr:col>
      <xdr:colOff>101600</xdr:colOff>
      <xdr:row>98</xdr:row>
      <xdr:rowOff>26823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43350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132385</xdr:rowOff>
    </xdr:from>
    <xdr:to>
      <xdr:col>116</xdr:col>
      <xdr:colOff>63500</xdr:colOff>
      <xdr:row>58</xdr:row>
      <xdr:rowOff>133665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76485"/>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130853</xdr:rowOff>
    </xdr:from>
    <xdr:to>
      <xdr:col>111</xdr:col>
      <xdr:colOff>177800</xdr:colOff>
      <xdr:row>58</xdr:row>
      <xdr:rowOff>132385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74953"/>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127950</xdr:rowOff>
    </xdr:from>
    <xdr:to>
      <xdr:col>107</xdr:col>
      <xdr:colOff>50800</xdr:colOff>
      <xdr:row>58</xdr:row>
      <xdr:rowOff>130853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72050"/>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120772</xdr:rowOff>
    </xdr:from>
    <xdr:to>
      <xdr:col>102</xdr:col>
      <xdr:colOff>114300</xdr:colOff>
      <xdr:row>58</xdr:row>
      <xdr:rowOff>127950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6487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82865</xdr:rowOff>
    </xdr:from>
    <xdr:to>
      <xdr:col>116</xdr:col>
      <xdr:colOff>114300</xdr:colOff>
      <xdr:row>59</xdr:row>
      <xdr:rowOff>13015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81585</xdr:rowOff>
    </xdr:from>
    <xdr:to>
      <xdr:col>112</xdr:col>
      <xdr:colOff>38100</xdr:colOff>
      <xdr:row>59</xdr:row>
      <xdr:rowOff>11735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2862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18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80053</xdr:rowOff>
    </xdr:from>
    <xdr:to>
      <xdr:col>107</xdr:col>
      <xdr:colOff>101600</xdr:colOff>
      <xdr:row>59</xdr:row>
      <xdr:rowOff>10203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1330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16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77150</xdr:rowOff>
    </xdr:from>
    <xdr:to>
      <xdr:col>102</xdr:col>
      <xdr:colOff>165100</xdr:colOff>
      <xdr:row>59</xdr:row>
      <xdr:rowOff>7300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169877</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13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69972</xdr:rowOff>
    </xdr:from>
    <xdr:to>
      <xdr:col>98</xdr:col>
      <xdr:colOff>38100</xdr:colOff>
      <xdr:row>59</xdr:row>
      <xdr:rowOff>122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162699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06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143243</xdr:rowOff>
    </xdr:from>
    <xdr:to>
      <xdr:col>116</xdr:col>
      <xdr:colOff>63500</xdr:colOff>
      <xdr:row>76</xdr:row>
      <xdr:rowOff>30886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01993"/>
          <a:ext cx="8382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30886</xdr:rowOff>
    </xdr:from>
    <xdr:to>
      <xdr:col>111</xdr:col>
      <xdr:colOff>177800</xdr:colOff>
      <xdr:row>76</xdr:row>
      <xdr:rowOff>83350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61086"/>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83350</xdr:rowOff>
    </xdr:from>
    <xdr:to>
      <xdr:col>107</xdr:col>
      <xdr:colOff>50800</xdr:colOff>
      <xdr:row>77</xdr:row>
      <xdr:rowOff>14770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135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14770</xdr:rowOff>
    </xdr:from>
    <xdr:to>
      <xdr:col>102</xdr:col>
      <xdr:colOff>114300</xdr:colOff>
      <xdr:row>77</xdr:row>
      <xdr:rowOff>32792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16420"/>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92443</xdr:rowOff>
    </xdr:from>
    <xdr:to>
      <xdr:col>116</xdr:col>
      <xdr:colOff>114300</xdr:colOff>
      <xdr:row>76</xdr:row>
      <xdr:rowOff>22594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511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70870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2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151536</xdr:rowOff>
    </xdr:from>
    <xdr:to>
      <xdr:col>112</xdr:col>
      <xdr:colOff>38100</xdr:colOff>
      <xdr:row>76</xdr:row>
      <xdr:rowOff>81686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72813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32550</xdr:rowOff>
    </xdr:from>
    <xdr:to>
      <xdr:col>107</xdr:col>
      <xdr:colOff>101600</xdr:colOff>
      <xdr:row>76</xdr:row>
      <xdr:rowOff>134150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125277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135420</xdr:rowOff>
    </xdr:from>
    <xdr:to>
      <xdr:col>102</xdr:col>
      <xdr:colOff>165100</xdr:colOff>
      <xdr:row>77</xdr:row>
      <xdr:rowOff>65570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56697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153442</xdr:rowOff>
    </xdr:from>
    <xdr:to>
      <xdr:col>98</xdr:col>
      <xdr:colOff>38100</xdr:colOff>
      <xdr:row>77</xdr:row>
      <xdr:rowOff>83592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74719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普通建設事業費について、公共施設の集約・複合化や道路維持事業等に伴い、住民一人当たりのコストは３８，６９１円、前年度比１１，９５７円の増となっている。今後、公共施設マネジメント実施計画に基づく事業の実施にあたり、引き続き上昇傾向に推移してい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は、住民一人当たりのコストは３２，６７０円、前年度比１，７７５円の減となっている。これは、平成２７年度以降、市債の発行を抑えているため、令和６年度までは下降していたが、令和８年度以降については、公共施設の適正配置計画に基づく事業の実施により再び上昇傾向に推移してい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健全な財政を堅持するため、公共施設等の総合的かつ計画的な管理に関する基本方針を定めた公共施設等総合管理計画等を踏まえ、計画的に市債を発行し、その残高を抑制していく。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65,274
64,198
19.82
27,990,776
26,595,442
1,375,937
13,968,910
17,898,611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63805</xdr:rowOff>
    </xdr:from>
    <xdr:to>
      <xdr:col>24</xdr:col>
      <xdr:colOff>63500</xdr:colOff>
      <xdr:row>35</xdr:row>
      <xdr:rowOff>76607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64555"/>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42316</xdr:rowOff>
    </xdr:from>
    <xdr:to>
      <xdr:col>19</xdr:col>
      <xdr:colOff>177800</xdr:colOff>
      <xdr:row>35</xdr:row>
      <xdr:rowOff>76607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4306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42316</xdr:rowOff>
    </xdr:from>
    <xdr:to>
      <xdr:col>15</xdr:col>
      <xdr:colOff>50800</xdr:colOff>
      <xdr:row>35</xdr:row>
      <xdr:rowOff>78435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43066"/>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78435</xdr:rowOff>
    </xdr:from>
    <xdr:to>
      <xdr:col>10</xdr:col>
      <xdr:colOff>114300</xdr:colOff>
      <xdr:row>35</xdr:row>
      <xdr:rowOff>101295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791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13005</xdr:rowOff>
    </xdr:from>
    <xdr:to>
      <xdr:col>24</xdr:col>
      <xdr:colOff>114300</xdr:colOff>
      <xdr:row>35</xdr:row>
      <xdr:rowOff>114605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162882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25807</xdr:rowOff>
    </xdr:from>
    <xdr:to>
      <xdr:col>20</xdr:col>
      <xdr:colOff>38100</xdr:colOff>
      <xdr:row>35</xdr:row>
      <xdr:rowOff>127407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118534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162966</xdr:rowOff>
    </xdr:from>
    <xdr:to>
      <xdr:col>15</xdr:col>
      <xdr:colOff>101600</xdr:colOff>
      <xdr:row>35</xdr:row>
      <xdr:rowOff>93116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109643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27635</xdr:rowOff>
    </xdr:from>
    <xdr:to>
      <xdr:col>10</xdr:col>
      <xdr:colOff>165100</xdr:colOff>
      <xdr:row>35</xdr:row>
      <xdr:rowOff>129235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50495</xdr:rowOff>
    </xdr:from>
    <xdr:to>
      <xdr:col>6</xdr:col>
      <xdr:colOff>38100</xdr:colOff>
      <xdr:row>35</xdr:row>
      <xdr:rowOff>152095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143222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4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154873</xdr:rowOff>
    </xdr:from>
    <xdr:to>
      <xdr:col>24</xdr:col>
      <xdr:colOff>63500</xdr:colOff>
      <xdr:row>56</xdr:row>
      <xdr:rowOff>170293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56073"/>
          <a:ext cx="838200" cy="1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154873</xdr:rowOff>
    </xdr:from>
    <xdr:to>
      <xdr:col>19</xdr:col>
      <xdr:colOff>177800</xdr:colOff>
      <xdr:row>57</xdr:row>
      <xdr:rowOff>25178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6073"/>
          <a:ext cx="889000" cy="4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170476</xdr:rowOff>
    </xdr:from>
    <xdr:to>
      <xdr:col>15</xdr:col>
      <xdr:colOff>50800</xdr:colOff>
      <xdr:row>57</xdr:row>
      <xdr:rowOff>25178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71676"/>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141816</xdr:rowOff>
    </xdr:from>
    <xdr:to>
      <xdr:col>10</xdr:col>
      <xdr:colOff>114300</xdr:colOff>
      <xdr:row>56</xdr:row>
      <xdr:rowOff>170476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28666"/>
          <a:ext cx="889000" cy="54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119493</xdr:rowOff>
    </xdr:from>
    <xdr:to>
      <xdr:col>24</xdr:col>
      <xdr:colOff>114300</xdr:colOff>
      <xdr:row>57</xdr:row>
      <xdr:rowOff>49643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97920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104073</xdr:rowOff>
    </xdr:from>
    <xdr:to>
      <xdr:col>20</xdr:col>
      <xdr:colOff>38100</xdr:colOff>
      <xdr:row>57</xdr:row>
      <xdr:rowOff>34223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50750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8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145828</xdr:rowOff>
    </xdr:from>
    <xdr:to>
      <xdr:col>15</xdr:col>
      <xdr:colOff>101600</xdr:colOff>
      <xdr:row>57</xdr:row>
      <xdr:rowOff>75978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67105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3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119676</xdr:rowOff>
    </xdr:from>
    <xdr:to>
      <xdr:col>10</xdr:col>
      <xdr:colOff>165100</xdr:colOff>
      <xdr:row>57</xdr:row>
      <xdr:rowOff>49826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2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66353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9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91016</xdr:rowOff>
    </xdr:from>
    <xdr:to>
      <xdr:col>6</xdr:col>
      <xdr:colOff>38100</xdr:colOff>
      <xdr:row>54</xdr:row>
      <xdr:rowOff>21166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12293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7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171011</xdr:rowOff>
    </xdr:from>
    <xdr:to>
      <xdr:col>24</xdr:col>
      <xdr:colOff>63500</xdr:colOff>
      <xdr:row>76</xdr:row>
      <xdr:rowOff>66289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29761"/>
          <a:ext cx="838200" cy="6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66289</xdr:rowOff>
    </xdr:from>
    <xdr:to>
      <xdr:col>19</xdr:col>
      <xdr:colOff>177800</xdr:colOff>
      <xdr:row>76</xdr:row>
      <xdr:rowOff>162720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96489"/>
          <a:ext cx="889000" cy="9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162720</xdr:rowOff>
    </xdr:from>
    <xdr:to>
      <xdr:col>15</xdr:col>
      <xdr:colOff>50800</xdr:colOff>
      <xdr:row>76</xdr:row>
      <xdr:rowOff>166043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92920"/>
          <a:ext cx="8890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166043</xdr:rowOff>
    </xdr:from>
    <xdr:to>
      <xdr:col>10</xdr:col>
      <xdr:colOff>114300</xdr:colOff>
      <xdr:row>78</xdr:row>
      <xdr:rowOff>9871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6243"/>
          <a:ext cx="889000" cy="18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120210</xdr:rowOff>
    </xdr:from>
    <xdr:to>
      <xdr:col>24</xdr:col>
      <xdr:colOff>114300</xdr:colOff>
      <xdr:row>76</xdr:row>
      <xdr:rowOff>50360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98637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5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15489</xdr:rowOff>
    </xdr:from>
    <xdr:to>
      <xdr:col>20</xdr:col>
      <xdr:colOff>38100</xdr:colOff>
      <xdr:row>76</xdr:row>
      <xdr:rowOff>117089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108216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3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111920</xdr:rowOff>
    </xdr:from>
    <xdr:to>
      <xdr:col>15</xdr:col>
      <xdr:colOff>101600</xdr:colOff>
      <xdr:row>77</xdr:row>
      <xdr:rowOff>42070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33197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115243</xdr:rowOff>
    </xdr:from>
    <xdr:to>
      <xdr:col>10</xdr:col>
      <xdr:colOff>165100</xdr:colOff>
      <xdr:row>77</xdr:row>
      <xdr:rowOff>45393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36520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130521</xdr:rowOff>
    </xdr:from>
    <xdr:to>
      <xdr:col>6</xdr:col>
      <xdr:colOff>38100</xdr:colOff>
      <xdr:row>78</xdr:row>
      <xdr:rowOff>60671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51798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2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106645</xdr:rowOff>
    </xdr:from>
    <xdr:to>
      <xdr:col>24</xdr:col>
      <xdr:colOff>63500</xdr:colOff>
      <xdr:row>98</xdr:row>
      <xdr:rowOff>113407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908745"/>
          <a:ext cx="838200" cy="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99177</xdr:rowOff>
    </xdr:from>
    <xdr:to>
      <xdr:col>19</xdr:col>
      <xdr:colOff>177800</xdr:colOff>
      <xdr:row>98</xdr:row>
      <xdr:rowOff>106645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901277"/>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99177</xdr:rowOff>
    </xdr:from>
    <xdr:to>
      <xdr:col>15</xdr:col>
      <xdr:colOff>50800</xdr:colOff>
      <xdr:row>98</xdr:row>
      <xdr:rowOff>104191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01277"/>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104191</xdr:rowOff>
    </xdr:from>
    <xdr:to>
      <xdr:col>10</xdr:col>
      <xdr:colOff>114300</xdr:colOff>
      <xdr:row>98</xdr:row>
      <xdr:rowOff>129603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06291"/>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62607</xdr:rowOff>
    </xdr:from>
    <xdr:to>
      <xdr:col>24</xdr:col>
      <xdr:colOff>114300</xdr:colOff>
      <xdr:row>98</xdr:row>
      <xdr:rowOff>164207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148984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55845</xdr:rowOff>
    </xdr:from>
    <xdr:to>
      <xdr:col>20</xdr:col>
      <xdr:colOff>38100</xdr:colOff>
      <xdr:row>98</xdr:row>
      <xdr:rowOff>157445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148572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48377</xdr:rowOff>
    </xdr:from>
    <xdr:to>
      <xdr:col>15</xdr:col>
      <xdr:colOff>101600</xdr:colOff>
      <xdr:row>98</xdr:row>
      <xdr:rowOff>149977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5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141104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4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53391</xdr:rowOff>
    </xdr:from>
    <xdr:to>
      <xdr:col>10</xdr:col>
      <xdr:colOff>165100</xdr:colOff>
      <xdr:row>98</xdr:row>
      <xdr:rowOff>154991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5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146118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78803</xdr:rowOff>
    </xdr:from>
    <xdr:to>
      <xdr:col>6</xdr:col>
      <xdr:colOff>38100</xdr:colOff>
      <xdr:row>99</xdr:row>
      <xdr:rowOff>8953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7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21082</xdr:rowOff>
    </xdr:from>
    <xdr:to>
      <xdr:col>55</xdr:col>
      <xdr:colOff>0</xdr:colOff>
      <xdr:row>39</xdr:row>
      <xdr:rowOff>23114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07632"/>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22352</xdr:rowOff>
    </xdr:from>
    <xdr:to>
      <xdr:col>50</xdr:col>
      <xdr:colOff>114300</xdr:colOff>
      <xdr:row>39</xdr:row>
      <xdr:rowOff>23114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0890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19685</xdr:rowOff>
    </xdr:from>
    <xdr:to>
      <xdr:col>45</xdr:col>
      <xdr:colOff>177800</xdr:colOff>
      <xdr:row>39</xdr:row>
      <xdr:rowOff>22352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0623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19431</xdr:rowOff>
    </xdr:from>
    <xdr:to>
      <xdr:col>41</xdr:col>
      <xdr:colOff>50800</xdr:colOff>
      <xdr:row>39</xdr:row>
      <xdr:rowOff>19685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0598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141732</xdr:rowOff>
    </xdr:from>
    <xdr:to>
      <xdr:col>55</xdr:col>
      <xdr:colOff>50800</xdr:colOff>
      <xdr:row>39</xdr:row>
      <xdr:rowOff>71882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143764</xdr:rowOff>
    </xdr:from>
    <xdr:to>
      <xdr:col>50</xdr:col>
      <xdr:colOff>165100</xdr:colOff>
      <xdr:row>39</xdr:row>
      <xdr:rowOff>73914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65041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143002</xdr:rowOff>
    </xdr:from>
    <xdr:to>
      <xdr:col>46</xdr:col>
      <xdr:colOff>38100</xdr:colOff>
      <xdr:row>39</xdr:row>
      <xdr:rowOff>73152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64279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5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140335</xdr:rowOff>
    </xdr:from>
    <xdr:to>
      <xdr:col>41</xdr:col>
      <xdr:colOff>101600</xdr:colOff>
      <xdr:row>39</xdr:row>
      <xdr:rowOff>70485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61612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140081</xdr:rowOff>
    </xdr:from>
    <xdr:to>
      <xdr:col>36</xdr:col>
      <xdr:colOff>165100</xdr:colOff>
      <xdr:row>39</xdr:row>
      <xdr:rowOff>70231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61358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4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158597</xdr:rowOff>
    </xdr:from>
    <xdr:to>
      <xdr:col>55</xdr:col>
      <xdr:colOff>0</xdr:colOff>
      <xdr:row>58</xdr:row>
      <xdr:rowOff>166141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02697"/>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156616</xdr:rowOff>
    </xdr:from>
    <xdr:to>
      <xdr:col>50</xdr:col>
      <xdr:colOff>114300</xdr:colOff>
      <xdr:row>58</xdr:row>
      <xdr:rowOff>166141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0071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156616</xdr:rowOff>
    </xdr:from>
    <xdr:to>
      <xdr:col>45</xdr:col>
      <xdr:colOff>177800</xdr:colOff>
      <xdr:row>58</xdr:row>
      <xdr:rowOff>165913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00716"/>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165913</xdr:rowOff>
    </xdr:from>
    <xdr:to>
      <xdr:col>41</xdr:col>
      <xdr:colOff>50800</xdr:colOff>
      <xdr:row>58</xdr:row>
      <xdr:rowOff>167132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1001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107797</xdr:rowOff>
    </xdr:from>
    <xdr:to>
      <xdr:col>55</xdr:col>
      <xdr:colOff>50800</xdr:colOff>
      <xdr:row>59</xdr:row>
      <xdr:rowOff>37947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5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22724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6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115341</xdr:rowOff>
    </xdr:from>
    <xdr:to>
      <xdr:col>50</xdr:col>
      <xdr:colOff>165100</xdr:colOff>
      <xdr:row>59</xdr:row>
      <xdr:rowOff>45491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5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36618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5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105816</xdr:rowOff>
    </xdr:from>
    <xdr:to>
      <xdr:col>46</xdr:col>
      <xdr:colOff>38100</xdr:colOff>
      <xdr:row>59</xdr:row>
      <xdr:rowOff>35966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27093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115113</xdr:rowOff>
    </xdr:from>
    <xdr:to>
      <xdr:col>41</xdr:col>
      <xdr:colOff>101600</xdr:colOff>
      <xdr:row>59</xdr:row>
      <xdr:rowOff>45263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36390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5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116332</xdr:rowOff>
    </xdr:from>
    <xdr:to>
      <xdr:col>36</xdr:col>
      <xdr:colOff>165100</xdr:colOff>
      <xdr:row>59</xdr:row>
      <xdr:rowOff>46482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37609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154063</xdr:rowOff>
    </xdr:from>
    <xdr:to>
      <xdr:col>55</xdr:col>
      <xdr:colOff>0</xdr:colOff>
      <xdr:row>78</xdr:row>
      <xdr:rowOff>158674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27163"/>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74816</xdr:rowOff>
    </xdr:from>
    <xdr:to>
      <xdr:col>50</xdr:col>
      <xdr:colOff>114300</xdr:colOff>
      <xdr:row>78</xdr:row>
      <xdr:rowOff>154063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47916"/>
          <a:ext cx="889000" cy="7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52184</xdr:rowOff>
    </xdr:from>
    <xdr:to>
      <xdr:col>45</xdr:col>
      <xdr:colOff>177800</xdr:colOff>
      <xdr:row>78</xdr:row>
      <xdr:rowOff>74816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25284"/>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52184</xdr:rowOff>
    </xdr:from>
    <xdr:to>
      <xdr:col>41</xdr:col>
      <xdr:colOff>50800</xdr:colOff>
      <xdr:row>78</xdr:row>
      <xdr:rowOff>82626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25284"/>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107874</xdr:rowOff>
    </xdr:from>
    <xdr:to>
      <xdr:col>55</xdr:col>
      <xdr:colOff>50800</xdr:colOff>
      <xdr:row>79</xdr:row>
      <xdr:rowOff>38024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22801</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9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103263</xdr:rowOff>
    </xdr:from>
    <xdr:to>
      <xdr:col>50</xdr:col>
      <xdr:colOff>165100</xdr:colOff>
      <xdr:row>79</xdr:row>
      <xdr:rowOff>33413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7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24540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6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24016</xdr:rowOff>
    </xdr:from>
    <xdr:to>
      <xdr:col>46</xdr:col>
      <xdr:colOff>38100</xdr:colOff>
      <xdr:row>78</xdr:row>
      <xdr:rowOff>125616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116743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1384</xdr:rowOff>
    </xdr:from>
    <xdr:to>
      <xdr:col>41</xdr:col>
      <xdr:colOff>101600</xdr:colOff>
      <xdr:row>78</xdr:row>
      <xdr:rowOff>102984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94111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6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31826</xdr:rowOff>
    </xdr:from>
    <xdr:to>
      <xdr:col>36</xdr:col>
      <xdr:colOff>165100</xdr:colOff>
      <xdr:row>78</xdr:row>
      <xdr:rowOff>133426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0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124553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9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825</xdr:rowOff>
    </xdr:from>
    <xdr:to>
      <xdr:col>55</xdr:col>
      <xdr:colOff>0</xdr:colOff>
      <xdr:row>98</xdr:row>
      <xdr:rowOff>35934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02925"/>
          <a:ext cx="838200" cy="3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35934</xdr:rowOff>
    </xdr:from>
    <xdr:to>
      <xdr:col>50</xdr:col>
      <xdr:colOff>114300</xdr:colOff>
      <xdr:row>98</xdr:row>
      <xdr:rowOff>112230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38034"/>
          <a:ext cx="889000" cy="7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112230</xdr:rowOff>
    </xdr:from>
    <xdr:to>
      <xdr:col>45</xdr:col>
      <xdr:colOff>177800</xdr:colOff>
      <xdr:row>99</xdr:row>
      <xdr:rowOff>41384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14330"/>
          <a:ext cx="889000" cy="10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23685</xdr:rowOff>
    </xdr:from>
    <xdr:to>
      <xdr:col>41</xdr:col>
      <xdr:colOff>50800</xdr:colOff>
      <xdr:row>99</xdr:row>
      <xdr:rowOff>41384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97235"/>
          <a:ext cx="889000" cy="1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121475</xdr:rowOff>
    </xdr:from>
    <xdr:to>
      <xdr:col>55</xdr:col>
      <xdr:colOff>50800</xdr:colOff>
      <xdr:row>98</xdr:row>
      <xdr:rowOff>51625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99902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156584</xdr:rowOff>
    </xdr:from>
    <xdr:to>
      <xdr:col>50</xdr:col>
      <xdr:colOff>165100</xdr:colOff>
      <xdr:row>98</xdr:row>
      <xdr:rowOff>86734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8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77861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7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61430</xdr:rowOff>
    </xdr:from>
    <xdr:to>
      <xdr:col>46</xdr:col>
      <xdr:colOff>38100</xdr:colOff>
      <xdr:row>98</xdr:row>
      <xdr:rowOff>163030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154157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162034</xdr:rowOff>
    </xdr:from>
    <xdr:to>
      <xdr:col>41</xdr:col>
      <xdr:colOff>101600</xdr:colOff>
      <xdr:row>99</xdr:row>
      <xdr:rowOff>92184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83311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5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144335</xdr:rowOff>
    </xdr:from>
    <xdr:to>
      <xdr:col>36</xdr:col>
      <xdr:colOff>165100</xdr:colOff>
      <xdr:row>99</xdr:row>
      <xdr:rowOff>74485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65612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111030</xdr:rowOff>
    </xdr:from>
    <xdr:to>
      <xdr:col>85</xdr:col>
      <xdr:colOff>127000</xdr:colOff>
      <xdr:row>37</xdr:row>
      <xdr:rowOff>116745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546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116745</xdr:rowOff>
    </xdr:from>
    <xdr:to>
      <xdr:col>81</xdr:col>
      <xdr:colOff>50800</xdr:colOff>
      <xdr:row>37</xdr:row>
      <xdr:rowOff>122993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60395"/>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114287</xdr:rowOff>
    </xdr:from>
    <xdr:to>
      <xdr:col>76</xdr:col>
      <xdr:colOff>114300</xdr:colOff>
      <xdr:row>37</xdr:row>
      <xdr:rowOff>122993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57937"/>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113678</xdr:rowOff>
    </xdr:from>
    <xdr:to>
      <xdr:col>71</xdr:col>
      <xdr:colOff>177800</xdr:colOff>
      <xdr:row>37</xdr:row>
      <xdr:rowOff>114287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5732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60230</xdr:rowOff>
    </xdr:from>
    <xdr:to>
      <xdr:col>85</xdr:col>
      <xdr:colOff>177800</xdr:colOff>
      <xdr:row>37</xdr:row>
      <xdr:rowOff>161830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0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146607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65945</xdr:rowOff>
    </xdr:from>
    <xdr:to>
      <xdr:col>81</xdr:col>
      <xdr:colOff>101600</xdr:colOff>
      <xdr:row>37</xdr:row>
      <xdr:rowOff>167545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158672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72193</xdr:rowOff>
    </xdr:from>
    <xdr:to>
      <xdr:col>76</xdr:col>
      <xdr:colOff>165100</xdr:colOff>
      <xdr:row>38</xdr:row>
      <xdr:rowOff>2343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164920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0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63487</xdr:rowOff>
    </xdr:from>
    <xdr:to>
      <xdr:col>72</xdr:col>
      <xdr:colOff>38100</xdr:colOff>
      <xdr:row>37</xdr:row>
      <xdr:rowOff>165088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071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156215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62878</xdr:rowOff>
    </xdr:from>
    <xdr:to>
      <xdr:col>67</xdr:col>
      <xdr:colOff>101600</xdr:colOff>
      <xdr:row>37</xdr:row>
      <xdr:rowOff>164478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155605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9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77622</xdr:rowOff>
    </xdr:from>
    <xdr:to>
      <xdr:col>85</xdr:col>
      <xdr:colOff>127000</xdr:colOff>
      <xdr:row>58</xdr:row>
      <xdr:rowOff>96456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50272"/>
          <a:ext cx="838200" cy="19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96456</xdr:rowOff>
    </xdr:from>
    <xdr:to>
      <xdr:col>81</xdr:col>
      <xdr:colOff>50800</xdr:colOff>
      <xdr:row>58</xdr:row>
      <xdr:rowOff>163881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40556"/>
          <a:ext cx="889000" cy="6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116866</xdr:rowOff>
    </xdr:from>
    <xdr:to>
      <xdr:col>76</xdr:col>
      <xdr:colOff>114300</xdr:colOff>
      <xdr:row>58</xdr:row>
      <xdr:rowOff>163881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10060966"/>
          <a:ext cx="889000" cy="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64338</xdr:rowOff>
    </xdr:from>
    <xdr:to>
      <xdr:col>71</xdr:col>
      <xdr:colOff>177800</xdr:colOff>
      <xdr:row>58</xdr:row>
      <xdr:rowOff>116866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08438"/>
          <a:ext cx="889000" cy="5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26822</xdr:rowOff>
    </xdr:from>
    <xdr:to>
      <xdr:col>85</xdr:col>
      <xdr:colOff>177800</xdr:colOff>
      <xdr:row>57</xdr:row>
      <xdr:rowOff>128422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5249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45656</xdr:rowOff>
    </xdr:from>
    <xdr:to>
      <xdr:col>81</xdr:col>
      <xdr:colOff>101600</xdr:colOff>
      <xdr:row>58</xdr:row>
      <xdr:rowOff>147256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8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138383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113081</xdr:rowOff>
    </xdr:from>
    <xdr:to>
      <xdr:col>76</xdr:col>
      <xdr:colOff>165100</xdr:colOff>
      <xdr:row>59</xdr:row>
      <xdr:rowOff>43231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34358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66066</xdr:rowOff>
    </xdr:from>
    <xdr:to>
      <xdr:col>72</xdr:col>
      <xdr:colOff>38100</xdr:colOff>
      <xdr:row>58</xdr:row>
      <xdr:rowOff>167666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1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158793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13538</xdr:rowOff>
    </xdr:from>
    <xdr:to>
      <xdr:col>67</xdr:col>
      <xdr:colOff>101600</xdr:colOff>
      <xdr:row>58</xdr:row>
      <xdr:rowOff>115138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106265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5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121349</xdr:rowOff>
    </xdr:from>
    <xdr:to>
      <xdr:col>85</xdr:col>
      <xdr:colOff>127000</xdr:colOff>
      <xdr:row>96</xdr:row>
      <xdr:rowOff>143890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80549"/>
          <a:ext cx="8382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78817</xdr:rowOff>
    </xdr:from>
    <xdr:to>
      <xdr:col>81</xdr:col>
      <xdr:colOff>50800</xdr:colOff>
      <xdr:row>96</xdr:row>
      <xdr:rowOff>121349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538017"/>
          <a:ext cx="889000" cy="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78766</xdr:rowOff>
    </xdr:from>
    <xdr:to>
      <xdr:col>76</xdr:col>
      <xdr:colOff>114300</xdr:colOff>
      <xdr:row>96</xdr:row>
      <xdr:rowOff>78817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537966"/>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78766</xdr:rowOff>
    </xdr:from>
    <xdr:to>
      <xdr:col>71</xdr:col>
      <xdr:colOff>177800</xdr:colOff>
      <xdr:row>96</xdr:row>
      <xdr:rowOff>97206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37966"/>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93090</xdr:rowOff>
    </xdr:from>
    <xdr:to>
      <xdr:col>85</xdr:col>
      <xdr:colOff>177800</xdr:colOff>
      <xdr:row>97</xdr:row>
      <xdr:rowOff>23240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5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71517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70549</xdr:rowOff>
    </xdr:from>
    <xdr:to>
      <xdr:col>81</xdr:col>
      <xdr:colOff>101600</xdr:colOff>
      <xdr:row>97</xdr:row>
      <xdr:rowOff>699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2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2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28017</xdr:rowOff>
    </xdr:from>
    <xdr:to>
      <xdr:col>76</xdr:col>
      <xdr:colOff>165100</xdr:colOff>
      <xdr:row>96</xdr:row>
      <xdr:rowOff>129617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8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146144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27966</xdr:rowOff>
    </xdr:from>
    <xdr:to>
      <xdr:col>72</xdr:col>
      <xdr:colOff>38100</xdr:colOff>
      <xdr:row>96</xdr:row>
      <xdr:rowOff>129566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146093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46406</xdr:rowOff>
    </xdr:from>
    <xdr:to>
      <xdr:col>67</xdr:col>
      <xdr:colOff>101600</xdr:colOff>
      <xdr:row>96</xdr:row>
      <xdr:rowOff>148006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164533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民生費については、住民一人当たりのコストは１７３，３９１円、前年度比８，７５７円の増となっており、障害福祉サービス費の増加等が影響している。さらに、今後も高齢化の進行に対応するための扶助費等が引き続き増加していくことが見込まれる。公債費については、住民一人当たりのコストは３２，６７０円、前年度比１，７７５円の減となっ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平成２７年度以降、市債の発行を抑えているため、令和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までは下降していた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年度以降については、公共施設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の適正配置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計画に基づく事業の実施により再び上昇傾向に推移していくことが見込まれる。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健康寿命の延伸、生涯現役社会の実現及び自立を目指した支援の取組を推進するとともに、健全な財政を堅持するため、公共施設等の総合的かつ計画的な管理に関する基本方針を定めた公共施設等総合管理計画等を踏まえ、計画的に市債を発行し、その残高を抑制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埼玉県北本市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令和６年度の財政調整基金残高については、標準財政規模比が前年度と比べ１．９２ポイントの減となっている。これは、分子となる財政調整基金の取崩額が積立額を上回ったためである。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基金残高が過度に減ることのないよう、また、増大することのないよう適切に管理するとともに、事務事業の見直しや統廃合等により、限られた財源の効果的な活用に努めたい。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埼玉県北本市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標準財政規模比が前年度より減少している会計はなく、一般会計の標準財政規模比は９．６８％、前年度比１．１８ポイントの増、公共下水道事業会計の標準財政規模比は２．７７％、前年度比０．３７ポイントの増、介護保険特別会計の標準財政規模比は２．２４％、前年度比０．３７ポイントの増、国民健康保険特別会計の標準財政規模比は１．４４％、前年度比０．６８ポイントの増、後期高齢者医療特別会計の標準財政規模比は０．２５％、前年度比０．０４ポイントの増、北本都市計画事業久保特定土地区画整理事業特別会計の標準財政規模比は０．１６％、前年度比０．０１ポイント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記の状況から、令和６年度は全体で黒字額が増加した。特別会計及び企業会計においては、一般会計からの操出金等によって会計収支の赤字分を補填しているものがあることから、一般会計の財政負担を抑制するため、各会計の経営努力による操出金等の縮減が必要とな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27990776</v>
      </c>
      <c r="BO4" s="436"/>
      <c r="BP4" s="436"/>
      <c r="BQ4" s="436"/>
      <c r="BR4" s="436"/>
      <c r="BS4" s="436"/>
      <c r="BT4" s="436"/>
      <c r="BU4" s="437"/>
      <c r="BV4" s="435">
        <v>26647857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9.8000000000000007</v>
      </c>
      <c r="CU4" s="576"/>
      <c r="CV4" s="576"/>
      <c r="CW4" s="576"/>
      <c r="CX4" s="576"/>
      <c r="CY4" s="576"/>
      <c r="CZ4" s="576"/>
      <c r="DA4" s="577"/>
      <c r="DB4" s="575">
        <v>8.6999999999999993</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26595442</v>
      </c>
      <c r="BO5" s="407"/>
      <c r="BP5" s="407"/>
      <c r="BQ5" s="407"/>
      <c r="BR5" s="407"/>
      <c r="BS5" s="407"/>
      <c r="BT5" s="407"/>
      <c r="BU5" s="408"/>
      <c r="BV5" s="406">
        <v>25333866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v>
      </c>
      <c r="CU5" s="404"/>
      <c r="CV5" s="404"/>
      <c r="CW5" s="404"/>
      <c r="CX5" s="404"/>
      <c r="CY5" s="404"/>
      <c r="CZ5" s="404"/>
      <c r="DA5" s="405"/>
      <c r="DB5" s="403">
        <v>92.3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1395334</v>
      </c>
      <c r="BO6" s="407"/>
      <c r="BP6" s="407"/>
      <c r="BQ6" s="407"/>
      <c r="BR6" s="407"/>
      <c r="BS6" s="407"/>
      <c r="BT6" s="407"/>
      <c r="BU6" s="408"/>
      <c r="BV6" s="406">
        <v>1313991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92.4</v>
      </c>
      <c r="CU6" s="550"/>
      <c r="CV6" s="550"/>
      <c r="CW6" s="550"/>
      <c r="CX6" s="550"/>
      <c r="CY6" s="550"/>
      <c r="CZ6" s="550"/>
      <c r="DA6" s="551"/>
      <c r="DB6" s="549">
        <v>93.3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19397</v>
      </c>
      <c r="BO7" s="407"/>
      <c r="BP7" s="407"/>
      <c r="BQ7" s="407"/>
      <c r="BR7" s="407"/>
      <c r="BS7" s="407"/>
      <c r="BT7" s="407"/>
      <c r="BU7" s="408"/>
      <c r="BV7" s="406">
        <v>142614</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13968910</v>
      </c>
      <c r="CU7" s="407"/>
      <c r="CV7" s="407"/>
      <c r="CW7" s="407"/>
      <c r="CX7" s="407"/>
      <c r="CY7" s="407"/>
      <c r="CZ7" s="407"/>
      <c r="DA7" s="408"/>
      <c r="DB7" s="406">
        <v>13522026</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1375937</v>
      </c>
      <c r="BO8" s="407"/>
      <c r="BP8" s="407"/>
      <c r="BQ8" s="407"/>
      <c r="BR8" s="407"/>
      <c r="BS8" s="407"/>
      <c r="BT8" s="407"/>
      <c r="BU8" s="408"/>
      <c r="BV8" s="406">
        <v>1171377</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0.72</v>
      </c>
      <c r="CU8" s="510"/>
      <c r="CV8" s="510"/>
      <c r="CW8" s="510"/>
      <c r="CX8" s="510"/>
      <c r="CY8" s="510"/>
      <c r="CZ8" s="510"/>
      <c r="DA8" s="511"/>
      <c r="DB8" s="509">
        <v>0.73</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65201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204560</v>
      </c>
      <c r="BO9" s="407"/>
      <c r="BP9" s="407"/>
      <c r="BQ9" s="407"/>
      <c r="BR9" s="407"/>
      <c r="BS9" s="407"/>
      <c r="BT9" s="407"/>
      <c r="BU9" s="408"/>
      <c r="BV9" s="406">
        <v>-102177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11.4</v>
      </c>
      <c r="CU9" s="404"/>
      <c r="CV9" s="404"/>
      <c r="CW9" s="404"/>
      <c r="CX9" s="404"/>
      <c r="CY9" s="404"/>
      <c r="CZ9" s="404"/>
      <c r="DA9" s="405"/>
      <c r="DB9" s="403">
        <v>12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67409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575852</v>
      </c>
      <c r="BO10" s="407"/>
      <c r="BP10" s="407"/>
      <c r="BQ10" s="407"/>
      <c r="BR10" s="407"/>
      <c r="BS10" s="407"/>
      <c r="BT10" s="407"/>
      <c r="BU10" s="408"/>
      <c r="BV10" s="406">
        <v>624716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65274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778538</v>
      </c>
      <c r="BO12" s="407"/>
      <c r="BP12" s="407"/>
      <c r="BQ12" s="407"/>
      <c r="BR12" s="407"/>
      <c r="BS12" s="407"/>
      <c r="BT12" s="407"/>
      <c r="BU12" s="408"/>
      <c r="BV12" s="406">
        <v>696997</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64198</v>
      </c>
      <c r="S13" s="494"/>
      <c r="T13" s="494"/>
      <c r="U13" s="494"/>
      <c r="V13" s="495"/>
      <c r="W13" s="496" t="s">
        <v>131</v>
      </c>
      <c r="X13" s="392"/>
      <c r="Y13" s="392"/>
      <c r="Z13" s="392"/>
      <c r="AA13" s="392"/>
      <c r="AB13" s="393"/>
      <c r="AC13" s="359">
        <v>461</v>
      </c>
      <c r="AD13" s="360"/>
      <c r="AE13" s="360"/>
      <c r="AF13" s="360"/>
      <c r="AG13" s="361"/>
      <c r="AH13" s="359">
        <v>469</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1874</v>
      </c>
      <c r="BO13" s="407"/>
      <c r="BP13" s="407"/>
      <c r="BQ13" s="407"/>
      <c r="BR13" s="407"/>
      <c r="BS13" s="407"/>
      <c r="BT13" s="407"/>
      <c r="BU13" s="408"/>
      <c r="BV13" s="406">
        <v>-174458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7.8</v>
      </c>
      <c r="CU13" s="404"/>
      <c r="CV13" s="404"/>
      <c r="CW13" s="404"/>
      <c r="CX13" s="404"/>
      <c r="CY13" s="404"/>
      <c r="CZ13" s="404"/>
      <c r="DA13" s="405"/>
      <c r="DB13" s="403">
        <v>7.9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65403</v>
      </c>
      <c r="S14" s="494"/>
      <c r="T14" s="494"/>
      <c r="U14" s="494"/>
      <c r="V14" s="495"/>
      <c r="W14" s="497"/>
      <c r="X14" s="395"/>
      <c r="Y14" s="395"/>
      <c r="Z14" s="395"/>
      <c r="AA14" s="395"/>
      <c r="AB14" s="396"/>
      <c r="AC14" s="486">
        <v>1.6</v>
      </c>
      <c r="AD14" s="487"/>
      <c r="AE14" s="487"/>
      <c r="AF14" s="487"/>
      <c r="AG14" s="488"/>
      <c r="AH14" s="486">
        <v>1.5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64500</v>
      </c>
      <c r="S15" s="494"/>
      <c r="T15" s="494"/>
      <c r="U15" s="494"/>
      <c r="V15" s="495"/>
      <c r="W15" s="496" t="s">
        <v>137</v>
      </c>
      <c r="X15" s="392"/>
      <c r="Y15" s="392"/>
      <c r="Z15" s="392"/>
      <c r="AA15" s="392"/>
      <c r="AB15" s="393"/>
      <c r="AC15" s="359">
        <v>6733</v>
      </c>
      <c r="AD15" s="360"/>
      <c r="AE15" s="360"/>
      <c r="AF15" s="360"/>
      <c r="AG15" s="361"/>
      <c r="AH15" s="359">
        <v>7587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8315501</v>
      </c>
      <c r="BO15" s="436"/>
      <c r="BP15" s="436"/>
      <c r="BQ15" s="436"/>
      <c r="BR15" s="436"/>
      <c r="BS15" s="436"/>
      <c r="BT15" s="436"/>
      <c r="BU15" s="437"/>
      <c r="BV15" s="435">
        <v>8071800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22.9</v>
      </c>
      <c r="AD16" s="487"/>
      <c r="AE16" s="487"/>
      <c r="AF16" s="487"/>
      <c r="AG16" s="488"/>
      <c r="AH16" s="486">
        <v>24.5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11675683</v>
      </c>
      <c r="BO16" s="407"/>
      <c r="BP16" s="407"/>
      <c r="BQ16" s="407"/>
      <c r="BR16" s="407"/>
      <c r="BS16" s="407"/>
      <c r="BT16" s="407"/>
      <c r="BU16" s="408"/>
      <c r="BV16" s="406">
        <v>11231978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22182</v>
      </c>
      <c r="AD17" s="360"/>
      <c r="AE17" s="360"/>
      <c r="AF17" s="360"/>
      <c r="AG17" s="361"/>
      <c r="AH17" s="359">
        <v>22861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10544707</v>
      </c>
      <c r="BO17" s="407"/>
      <c r="BP17" s="407"/>
      <c r="BQ17" s="407"/>
      <c r="BR17" s="407"/>
      <c r="BS17" s="407"/>
      <c r="BT17" s="407"/>
      <c r="BU17" s="408"/>
      <c r="BV17" s="406">
        <v>10221137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19.82</v>
      </c>
      <c r="M18" s="459"/>
      <c r="N18" s="459"/>
      <c r="O18" s="459"/>
      <c r="P18" s="459"/>
      <c r="Q18" s="459"/>
      <c r="R18" s="460"/>
      <c r="S18" s="460"/>
      <c r="T18" s="460"/>
      <c r="U18" s="460"/>
      <c r="V18" s="461"/>
      <c r="W18" s="477"/>
      <c r="X18" s="478"/>
      <c r="Y18" s="478"/>
      <c r="Z18" s="478"/>
      <c r="AA18" s="478"/>
      <c r="AB18" s="502"/>
      <c r="AC18" s="376">
        <v>75.5</v>
      </c>
      <c r="AD18" s="377"/>
      <c r="AE18" s="377"/>
      <c r="AF18" s="377"/>
      <c r="AG18" s="462"/>
      <c r="AH18" s="376">
        <v>73.900000000000006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13232266</v>
      </c>
      <c r="BO18" s="407"/>
      <c r="BP18" s="407"/>
      <c r="BQ18" s="407"/>
      <c r="BR18" s="407"/>
      <c r="BS18" s="407"/>
      <c r="BT18" s="407"/>
      <c r="BU18" s="408"/>
      <c r="BV18" s="406">
        <v>12830264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3290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18718293</v>
      </c>
      <c r="BO19" s="407"/>
      <c r="BP19" s="407"/>
      <c r="BQ19" s="407"/>
      <c r="BR19" s="407"/>
      <c r="BS19" s="407"/>
      <c r="BT19" s="407"/>
      <c r="BU19" s="408"/>
      <c r="BV19" s="406">
        <v>18764949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27403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17898611</v>
      </c>
      <c r="BO22" s="436"/>
      <c r="BP22" s="436"/>
      <c r="BQ22" s="436"/>
      <c r="BR22" s="436"/>
      <c r="BS22" s="436"/>
      <c r="BT22" s="436"/>
      <c r="BU22" s="437"/>
      <c r="BV22" s="435">
        <v>18389616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13777619</v>
      </c>
      <c r="BO23" s="407"/>
      <c r="BP23" s="407"/>
      <c r="BQ23" s="407"/>
      <c r="BR23" s="407"/>
      <c r="BS23" s="407"/>
      <c r="BT23" s="407"/>
      <c r="BU23" s="408"/>
      <c r="BV23" s="406">
        <v>14906051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9000</v>
      </c>
      <c r="R24" s="360"/>
      <c r="S24" s="360"/>
      <c r="T24" s="360"/>
      <c r="U24" s="360"/>
      <c r="V24" s="361"/>
      <c r="W24" s="449"/>
      <c r="X24" s="386"/>
      <c r="Y24" s="387"/>
      <c r="Z24" s="362" t="s">
        <v>162</v>
      </c>
      <c r="AA24" s="363"/>
      <c r="AB24" s="363"/>
      <c r="AC24" s="363"/>
      <c r="AD24" s="363"/>
      <c r="AE24" s="363"/>
      <c r="AF24" s="363"/>
      <c r="AG24" s="364"/>
      <c r="AH24" s="359">
        <v>379</v>
      </c>
      <c r="AI24" s="360"/>
      <c r="AJ24" s="360"/>
      <c r="AK24" s="360"/>
      <c r="AL24" s="361"/>
      <c r="AM24" s="359">
        <v>1162393</v>
      </c>
      <c r="AN24" s="360"/>
      <c r="AO24" s="360"/>
      <c r="AP24" s="360"/>
      <c r="AQ24" s="360"/>
      <c r="AR24" s="361"/>
      <c r="AS24" s="359">
        <v>3067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8577509</v>
      </c>
      <c r="BO24" s="407"/>
      <c r="BP24" s="407"/>
      <c r="BQ24" s="407"/>
      <c r="BR24" s="407"/>
      <c r="BS24" s="407"/>
      <c r="BT24" s="407"/>
      <c r="BU24" s="408"/>
      <c r="BV24" s="406">
        <v>8132779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7600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5873040</v>
      </c>
      <c r="BO25" s="436"/>
      <c r="BP25" s="436"/>
      <c r="BQ25" s="436"/>
      <c r="BR25" s="436"/>
      <c r="BS25" s="436"/>
      <c r="BT25" s="436"/>
      <c r="BU25" s="437"/>
      <c r="BV25" s="435">
        <v>5473177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7030</v>
      </c>
      <c r="R26" s="360"/>
      <c r="S26" s="360"/>
      <c r="T26" s="360"/>
      <c r="U26" s="360"/>
      <c r="V26" s="361"/>
      <c r="W26" s="449"/>
      <c r="X26" s="386"/>
      <c r="Y26" s="387"/>
      <c r="Z26" s="362" t="s">
        <v>168</v>
      </c>
      <c r="AA26" s="417"/>
      <c r="AB26" s="417"/>
      <c r="AC26" s="417"/>
      <c r="AD26" s="417"/>
      <c r="AE26" s="417"/>
      <c r="AF26" s="417"/>
      <c r="AG26" s="418"/>
      <c r="AH26" s="359">
        <v>14</v>
      </c>
      <c r="AI26" s="360"/>
      <c r="AJ26" s="360"/>
      <c r="AK26" s="360"/>
      <c r="AL26" s="361"/>
      <c r="AM26" s="359">
        <v>45220</v>
      </c>
      <c r="AN26" s="360"/>
      <c r="AO26" s="360"/>
      <c r="AP26" s="360"/>
      <c r="AQ26" s="360"/>
      <c r="AR26" s="361"/>
      <c r="AS26" s="359">
        <v>3230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4330</v>
      </c>
      <c r="R27" s="360"/>
      <c r="S27" s="360"/>
      <c r="T27" s="360"/>
      <c r="U27" s="360"/>
      <c r="V27" s="361"/>
      <c r="W27" s="449"/>
      <c r="X27" s="386"/>
      <c r="Y27" s="387"/>
      <c r="Z27" s="362" t="s">
        <v>171</v>
      </c>
      <c r="AA27" s="363"/>
      <c r="AB27" s="363"/>
      <c r="AC27" s="363"/>
      <c r="AD27" s="363"/>
      <c r="AE27" s="363"/>
      <c r="AF27" s="363"/>
      <c r="AG27" s="364"/>
      <c r="AH27" s="359">
        <v>10</v>
      </c>
      <c r="AI27" s="360"/>
      <c r="AJ27" s="360"/>
      <c r="AK27" s="360"/>
      <c r="AL27" s="361"/>
      <c r="AM27" s="359">
        <v>39040</v>
      </c>
      <c r="AN27" s="360"/>
      <c r="AO27" s="360"/>
      <c r="AP27" s="360"/>
      <c r="AQ27" s="360"/>
      <c r="AR27" s="361"/>
      <c r="AS27" s="359">
        <v>3904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3730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1798731</v>
      </c>
      <c r="BO28" s="436"/>
      <c r="BP28" s="436"/>
      <c r="BQ28" s="436"/>
      <c r="BR28" s="436"/>
      <c r="BS28" s="436"/>
      <c r="BT28" s="436"/>
      <c r="BU28" s="437"/>
      <c r="BV28" s="435">
        <v>2001417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18</v>
      </c>
      <c r="M29" s="360"/>
      <c r="N29" s="360"/>
      <c r="O29" s="360"/>
      <c r="P29" s="361"/>
      <c r="Q29" s="359">
        <v>3550</v>
      </c>
      <c r="R29" s="360"/>
      <c r="S29" s="360"/>
      <c r="T29" s="360"/>
      <c r="U29" s="360"/>
      <c r="V29" s="361"/>
      <c r="W29" s="450"/>
      <c r="X29" s="451"/>
      <c r="Y29" s="452"/>
      <c r="Z29" s="362" t="s">
        <v>177</v>
      </c>
      <c r="AA29" s="363"/>
      <c r="AB29" s="363"/>
      <c r="AC29" s="363"/>
      <c r="AD29" s="363"/>
      <c r="AE29" s="363"/>
      <c r="AF29" s="363"/>
      <c r="AG29" s="364"/>
      <c r="AH29" s="359">
        <v>389</v>
      </c>
      <c r="AI29" s="360"/>
      <c r="AJ29" s="360"/>
      <c r="AK29" s="360"/>
      <c r="AL29" s="361"/>
      <c r="AM29" s="359">
        <v>1201433</v>
      </c>
      <c r="AN29" s="360"/>
      <c r="AO29" s="360"/>
      <c r="AP29" s="360"/>
      <c r="AQ29" s="360"/>
      <c r="AR29" s="361"/>
      <c r="AS29" s="359">
        <v>3089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990554</v>
      </c>
      <c r="BO29" s="407"/>
      <c r="BP29" s="407"/>
      <c r="BQ29" s="407"/>
      <c r="BR29" s="407"/>
      <c r="BS29" s="407"/>
      <c r="BT29" s="407"/>
      <c r="BU29" s="408"/>
      <c r="BV29" s="406">
        <v>889145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4685830</v>
      </c>
      <c r="BO30" s="441"/>
      <c r="BP30" s="441"/>
      <c r="BQ30" s="441"/>
      <c r="BR30" s="441"/>
      <c r="BS30" s="441"/>
      <c r="BT30" s="441"/>
      <c r="BU30" s="442"/>
      <c r="BV30" s="440">
        <v>4418490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公共下水道事業会計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埼玉県央広域事務組合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北本都市計画事業久保特定土地区画整理事業特別会計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埼玉県央広域事務組合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埼玉県央広域公平委員会特別会計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埼玉中部環境保全組合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北本地区衛生組合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桶川北本水道企業団</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埼玉県後期高齢者医療広域連合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埼玉県後期高齢者医療広域連合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彩の国さいたま人づくり広域連合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埼玉県市町村総合事務組合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埼玉県市町村総合事務組合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5VT9LQKv26kOLMEPFunU4SocswjXLE/6lgfA6oeP5LEWPra9UbONTz0XcocEnNCAA7Aj7KcfB7aajfjRtNlYhg==" saltValue="Tl6hlQN72N2IEzZmKWAH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8.83</v>
      </c>
      <c r="G34" s="33">
        <v>10.76</v>
      </c>
      <c r="H34" s="33">
        <v>9.3000000000000007</v>
      </c>
      <c r="I34" s="33">
        <v>8.5</v>
      </c>
      <c r="J34" s="34">
        <v>9.68</v>
      </c>
      <c r="K34" s="22"/>
      <c r="L34" s="22"/>
      <c r="M34" s="22"/>
      <c r="N34" s="22"/>
      <c r="O34" s="22"/>
      <c r="P34" s="22"/>
    </row>
    <row r="35" spans="1:16" ht="39" customHeight="1" x14ac:dyDescent="0.15">
      <c r="A35" s="22"/>
      <c r="B35" s="35"/>
      <c r="C35" s="1132" t="s">
        <v>533</v>
      </c>
      <c r="D35" s="1132"/>
      <c r="E35" s="1133"/>
      <c r="F35" s="36">
        <v>1.1299999999999999</v>
      </c>
      <c r="G35" s="37">
        <v>1.26</v>
      </c>
      <c r="H35" s="37">
        <v>1.64</v>
      </c>
      <c r="I35" s="37">
        <v>2.4</v>
      </c>
      <c r="J35" s="38">
        <v>2.77</v>
      </c>
      <c r="K35" s="22"/>
      <c r="L35" s="22"/>
      <c r="M35" s="22"/>
      <c r="N35" s="22"/>
      <c r="O35" s="22"/>
      <c r="P35" s="22"/>
    </row>
    <row r="36" spans="1:16" ht="39" customHeight="1" x14ac:dyDescent="0.15">
      <c r="A36" s="22"/>
      <c r="B36" s="35"/>
      <c r="C36" s="1132" t="s">
        <v>534</v>
      </c>
      <c r="D36" s="1132"/>
      <c r="E36" s="1133"/>
      <c r="F36" s="36">
        <v>0.54</v>
      </c>
      <c r="G36" s="37">
        <v>1.26</v>
      </c>
      <c r="H36" s="37">
        <v>2.38</v>
      </c>
      <c r="I36" s="37">
        <v>1.87</v>
      </c>
      <c r="J36" s="38">
        <v>2.2400000000000002</v>
      </c>
      <c r="K36" s="22"/>
      <c r="L36" s="22"/>
      <c r="M36" s="22"/>
      <c r="N36" s="22"/>
      <c r="O36" s="22"/>
      <c r="P36" s="22"/>
    </row>
    <row r="37" spans="1:16" ht="39" customHeight="1" x14ac:dyDescent="0.15">
      <c r="A37" s="22"/>
      <c r="B37" s="35"/>
      <c r="C37" s="1132" t="s">
        <v>535</v>
      </c>
      <c r="D37" s="1132"/>
      <c r="E37" s="1133"/>
      <c r="F37" s="36">
        <v>1.7</v>
      </c>
      <c r="G37" s="37">
        <v>1.88</v>
      </c>
      <c r="H37" s="37">
        <v>1.44</v>
      </c>
      <c r="I37" s="37">
        <v>0.76</v>
      </c>
      <c r="J37" s="38">
        <v>1.44</v>
      </c>
      <c r="K37" s="22"/>
      <c r="L37" s="22"/>
      <c r="M37" s="22"/>
      <c r="N37" s="22"/>
      <c r="O37" s="22"/>
      <c r="P37" s="22"/>
    </row>
    <row r="38" spans="1:16" ht="39" customHeight="1" x14ac:dyDescent="0.15">
      <c r="A38" s="22"/>
      <c r="B38" s="35"/>
      <c r="C38" s="1132" t="s">
        <v>536</v>
      </c>
      <c r="D38" s="1132"/>
      <c r="E38" s="1133"/>
      <c r="F38" s="36">
        <v>0.19</v>
      </c>
      <c r="G38" s="37">
        <v>0.17</v>
      </c>
      <c r="H38" s="37">
        <v>0.21</v>
      </c>
      <c r="I38" s="37">
        <v>0.21</v>
      </c>
      <c r="J38" s="38">
        <v>0.25</v>
      </c>
      <c r="K38" s="22"/>
      <c r="L38" s="22"/>
      <c r="M38" s="22"/>
      <c r="N38" s="22"/>
      <c r="O38" s="22"/>
      <c r="P38" s="22"/>
    </row>
    <row r="39" spans="1:16" ht="39" customHeight="1" x14ac:dyDescent="0.15">
      <c r="A39" s="22"/>
      <c r="B39" s="35"/>
      <c r="C39" s="1132" t="s">
        <v>537</v>
      </c>
      <c r="D39" s="1132"/>
      <c r="E39" s="1133"/>
      <c r="F39" s="36">
        <v>0.11</v>
      </c>
      <c r="G39" s="37">
        <v>0.05</v>
      </c>
      <c r="H39" s="37">
        <v>0.19</v>
      </c>
      <c r="I39" s="37">
        <v>0.15</v>
      </c>
      <c r="J39" s="38">
        <v>0.16</v>
      </c>
      <c r="K39" s="22"/>
      <c r="L39" s="22"/>
      <c r="M39" s="22"/>
      <c r="N39" s="22"/>
      <c r="O39" s="22"/>
      <c r="P39" s="22"/>
    </row>
    <row r="40" spans="1:16" ht="39" customHeight="1" x14ac:dyDescent="0.15">
      <c r="A40" s="22"/>
      <c r="B40" s="35"/>
      <c r="C40" s="1132" t="s">
        <v>538</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hpauMRhoh3tCJLmzbSw9V1/5LKFNBTHETqsQj2n4IdrbQO5JYt+yjvDY0EZH+uZaMBQV0jdvhCgWfihaveSdw==" saltValue="VFBZ1nN9eYngi3frSh6I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2400</v>
      </c>
      <c r="L45" s="58">
        <v>2489</v>
      </c>
      <c r="M45" s="58">
        <v>2486</v>
      </c>
      <c r="N45" s="58">
        <v>2254</v>
      </c>
      <c r="O45" s="59">
        <v>2133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242</v>
      </c>
      <c r="L48" s="62">
        <v>199</v>
      </c>
      <c r="M48" s="62">
        <v>195</v>
      </c>
      <c r="N48" s="62">
        <v>208</v>
      </c>
      <c r="O48" s="63">
        <v>166</v>
      </c>
      <c r="P48" s="46"/>
      <c r="Q48" s="46"/>
      <c r="R48" s="46"/>
      <c r="S48" s="46"/>
      <c r="T48" s="46"/>
      <c r="U48" s="46"/>
    </row>
    <row r="49" spans="1:21" ht="30.75" customHeight="1" x14ac:dyDescent="0.15">
      <c r="A49" s="46"/>
      <c r="B49" s="1163"/>
      <c r="C49" s="1164"/>
      <c r="D49" s="60"/>
      <c r="E49" s="1140" t="s">
        <v>14</v>
      </c>
      <c r="F49" s="1140"/>
      <c r="G49" s="1140"/>
      <c r="H49" s="1140"/>
      <c r="I49" s="1140"/>
      <c r="J49" s="1141"/>
      <c r="K49" s="61">
        <v>42</v>
      </c>
      <c r="L49" s="62">
        <v>34</v>
      </c>
      <c r="M49" s="62">
        <v>31</v>
      </c>
      <c r="N49" s="62">
        <v>39</v>
      </c>
      <c r="O49" s="63">
        <v>44</v>
      </c>
      <c r="P49" s="46"/>
      <c r="Q49" s="46"/>
      <c r="R49" s="46"/>
      <c r="S49" s="46"/>
      <c r="T49" s="46"/>
      <c r="U49" s="46"/>
    </row>
    <row r="50" spans="1:21" ht="30.75" customHeight="1" x14ac:dyDescent="0.15">
      <c r="A50" s="46"/>
      <c r="B50" s="1163"/>
      <c r="C50" s="1164"/>
      <c r="D50" s="60"/>
      <c r="E50" s="1140" t="s">
        <v>15</v>
      </c>
      <c r="F50" s="1140"/>
      <c r="G50" s="1140"/>
      <c r="H50" s="1140"/>
      <c r="I50" s="1140"/>
      <c r="J50" s="1141"/>
      <c r="K50" s="61">
        <v>16</v>
      </c>
      <c r="L50" s="62">
        <v>11</v>
      </c>
      <c r="M50" s="62">
        <v>10</v>
      </c>
      <c r="N50" s="62">
        <v>8</v>
      </c>
      <c r="O50" s="63">
        <v>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1824</v>
      </c>
      <c r="L52" s="62">
        <v>1820</v>
      </c>
      <c r="M52" s="62">
        <v>1670</v>
      </c>
      <c r="N52" s="62">
        <v>1556</v>
      </c>
      <c r="O52" s="63">
        <v>1469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876</v>
      </c>
      <c r="L53" s="67">
        <v>913</v>
      </c>
      <c r="M53" s="67">
        <v>1052</v>
      </c>
      <c r="N53" s="67">
        <v>953</v>
      </c>
      <c r="O53" s="68">
        <v>880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560</v>
      </c>
      <c r="L58" s="82" t="s">
        <v>560</v>
      </c>
      <c r="M58" s="82" t="s">
        <v>560</v>
      </c>
      <c r="N58" s="82" t="s">
        <v>560</v>
      </c>
      <c r="O58" s="83" t="s">
        <v>560</v>
      </c>
    </row>
    <row r="59" spans="1:21" ht="31.5" customHeight="1" x14ac:dyDescent="0.15">
      <c r="B59" s="1148"/>
      <c r="C59" s="1149"/>
      <c r="D59" s="1155" t="s">
        <v>26</v>
      </c>
      <c r="E59" s="1156"/>
      <c r="F59" s="1156"/>
      <c r="G59" s="1156"/>
      <c r="H59" s="1156"/>
      <c r="I59" s="1156"/>
      <c r="J59" s="1157"/>
      <c r="K59" s="84" t="s">
        <v>560</v>
      </c>
      <c r="L59" s="85" t="s">
        <v>560</v>
      </c>
      <c r="M59" s="85" t="s">
        <v>560</v>
      </c>
      <c r="N59" s="85" t="s">
        <v>560</v>
      </c>
      <c r="O59" s="86" t="s">
        <v>560</v>
      </c>
    </row>
    <row r="60" spans="1:21" ht="31.5" customHeight="1" thickBot="1" x14ac:dyDescent="0.2">
      <c r="B60" s="1150"/>
      <c r="C60" s="1151"/>
      <c r="D60" s="1158" t="s">
        <v>27</v>
      </c>
      <c r="E60" s="1159"/>
      <c r="F60" s="1159"/>
      <c r="G60" s="1159"/>
      <c r="H60" s="1159"/>
      <c r="I60" s="1159"/>
      <c r="J60" s="1160"/>
      <c r="K60" s="87" t="s">
        <v>560</v>
      </c>
      <c r="L60" s="88" t="s">
        <v>560</v>
      </c>
      <c r="M60" s="88" t="s">
        <v>560</v>
      </c>
      <c r="N60" s="88" t="s">
        <v>560</v>
      </c>
      <c r="O60" s="89" t="s">
        <v>560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sheetData>
  <sheetProtection algorithmName="SHA-512" hashValue="6MyjDHy9SCIn8rRySMOgsUYkbq5lKBsqAl30/G2KlcClKYhOX5zK7JEuxPDXlfvy/vJhpEHXw5+fW0VEvq7Qbg==" saltValue="vgXw49ItFjFubgFgysYC2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21480</v>
      </c>
      <c r="J41" s="331">
        <v>20955</v>
      </c>
      <c r="K41" s="331">
        <v>19418</v>
      </c>
      <c r="L41" s="331">
        <v>18398</v>
      </c>
      <c r="M41" s="332">
        <v>17906</v>
      </c>
    </row>
    <row r="42" spans="2:13" ht="27.75" customHeight="1" x14ac:dyDescent="0.15">
      <c r="B42" s="1171"/>
      <c r="C42" s="1172"/>
      <c r="D42" s="104"/>
      <c r="E42" s="1175" t="s">
        <v>32</v>
      </c>
      <c r="F42" s="1175"/>
      <c r="G42" s="1175"/>
      <c r="H42" s="1176"/>
      <c r="I42" s="333">
        <v>39</v>
      </c>
      <c r="J42" s="334">
        <v>28</v>
      </c>
      <c r="K42" s="334">
        <v>19</v>
      </c>
      <c r="L42" s="334">
        <v>11</v>
      </c>
      <c r="M42" s="335">
        <v>5</v>
      </c>
    </row>
    <row r="43" spans="2:13" ht="27.75" customHeight="1" x14ac:dyDescent="0.15">
      <c r="B43" s="1171"/>
      <c r="C43" s="1172"/>
      <c r="D43" s="104"/>
      <c r="E43" s="1175" t="s">
        <v>33</v>
      </c>
      <c r="F43" s="1175"/>
      <c r="G43" s="1175"/>
      <c r="H43" s="1176"/>
      <c r="I43" s="333">
        <v>1966</v>
      </c>
      <c r="J43" s="334">
        <v>1733</v>
      </c>
      <c r="K43" s="334">
        <v>1553</v>
      </c>
      <c r="L43" s="334">
        <v>1527</v>
      </c>
      <c r="M43" s="335">
        <v>1471</v>
      </c>
    </row>
    <row r="44" spans="2:13" ht="27.75" customHeight="1" x14ac:dyDescent="0.15">
      <c r="B44" s="1171"/>
      <c r="C44" s="1172"/>
      <c r="D44" s="104"/>
      <c r="E44" s="1175" t="s">
        <v>34</v>
      </c>
      <c r="F44" s="1175"/>
      <c r="G44" s="1175"/>
      <c r="H44" s="1176"/>
      <c r="I44" s="333">
        <v>91</v>
      </c>
      <c r="J44" s="334">
        <v>85</v>
      </c>
      <c r="K44" s="334">
        <v>74</v>
      </c>
      <c r="L44" s="334">
        <v>62</v>
      </c>
      <c r="M44" s="335">
        <v>166</v>
      </c>
    </row>
    <row r="45" spans="2:13" ht="27.75" customHeight="1" x14ac:dyDescent="0.15">
      <c r="B45" s="1171"/>
      <c r="C45" s="1172"/>
      <c r="D45" s="104"/>
      <c r="E45" s="1175" t="s">
        <v>35</v>
      </c>
      <c r="F45" s="1175"/>
      <c r="G45" s="1175"/>
      <c r="H45" s="1176"/>
      <c r="I45" s="333">
        <v>1702</v>
      </c>
      <c r="J45" s="334">
        <v>1763</v>
      </c>
      <c r="K45" s="334">
        <v>1604</v>
      </c>
      <c r="L45" s="334">
        <v>1517</v>
      </c>
      <c r="M45" s="335">
        <v>1487</v>
      </c>
    </row>
    <row r="46" spans="2:13" ht="27.75" customHeight="1" x14ac:dyDescent="0.15">
      <c r="B46" s="1171"/>
      <c r="C46" s="1172"/>
      <c r="D46" s="105"/>
      <c r="E46" s="1175" t="s">
        <v>36</v>
      </c>
      <c r="F46" s="1175"/>
      <c r="G46" s="1175"/>
      <c r="H46" s="1176"/>
      <c r="I46" s="333">
        <v>6</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5051</v>
      </c>
      <c r="J50" s="334">
        <v>6559</v>
      </c>
      <c r="K50" s="334">
        <v>7225</v>
      </c>
      <c r="L50" s="334">
        <v>8213</v>
      </c>
      <c r="M50" s="335">
        <v>8232</v>
      </c>
    </row>
    <row r="51" spans="2:13" ht="27.75" customHeight="1" x14ac:dyDescent="0.15">
      <c r="B51" s="1171"/>
      <c r="C51" s="1172"/>
      <c r="D51" s="104"/>
      <c r="E51" s="1175" t="s">
        <v>42</v>
      </c>
      <c r="F51" s="1175"/>
      <c r="G51" s="1175"/>
      <c r="H51" s="1176"/>
      <c r="I51" s="333">
        <v>2272</v>
      </c>
      <c r="J51" s="334">
        <v>2054</v>
      </c>
      <c r="K51" s="334">
        <v>1947</v>
      </c>
      <c r="L51" s="334">
        <v>1966</v>
      </c>
      <c r="M51" s="335">
        <v>1803</v>
      </c>
    </row>
    <row r="52" spans="2:13" ht="27.75" customHeight="1" x14ac:dyDescent="0.15">
      <c r="B52" s="1173"/>
      <c r="C52" s="1174"/>
      <c r="D52" s="104"/>
      <c r="E52" s="1175" t="s">
        <v>43</v>
      </c>
      <c r="F52" s="1175"/>
      <c r="G52" s="1175"/>
      <c r="H52" s="1176"/>
      <c r="I52" s="333">
        <v>15784</v>
      </c>
      <c r="J52" s="334">
        <v>15350</v>
      </c>
      <c r="K52" s="334">
        <v>14832</v>
      </c>
      <c r="L52" s="334">
        <v>14076</v>
      </c>
      <c r="M52" s="335">
        <v>13148</v>
      </c>
    </row>
    <row r="53" spans="2:13" ht="27.75" customHeight="1" thickBot="1" x14ac:dyDescent="0.2">
      <c r="B53" s="1177" t="s">
        <v>19</v>
      </c>
      <c r="C53" s="1178"/>
      <c r="D53" s="108"/>
      <c r="E53" s="1179" t="s">
        <v>44</v>
      </c>
      <c r="F53" s="1179"/>
      <c r="G53" s="1179"/>
      <c r="H53" s="1180"/>
      <c r="I53" s="336">
        <v>2178</v>
      </c>
      <c r="J53" s="337">
        <v>600</v>
      </c>
      <c r="K53" s="337">
        <v>-1336</v>
      </c>
      <c r="L53" s="337">
        <v>-2739</v>
      </c>
      <c r="M53" s="338">
        <v>-2148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u5fKemvvqZrWQLbs0tYG7xzdHcPAN//FZ38WNvDzNplvwZ2DyOXrBWQPCdVaanwGzAyKyqeOIKqKhElTcZetQ==" saltValue="ykHyr6NOAVaba4OGKJxK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2074</v>
      </c>
      <c r="G55" s="339">
        <v>2001</v>
      </c>
      <c r="H55" s="340">
        <v>1799</v>
      </c>
    </row>
    <row r="56" spans="2:8" ht="52.5" customHeight="1" x14ac:dyDescent="0.15">
      <c r="B56" s="120"/>
      <c r="C56" s="1198" t="s">
        <v>47</v>
      </c>
      <c r="D56" s="1198"/>
      <c r="E56" s="1199"/>
      <c r="F56" s="341">
        <v>864</v>
      </c>
      <c r="G56" s="341">
        <v>889</v>
      </c>
      <c r="H56" s="342">
        <v>991</v>
      </c>
    </row>
    <row r="57" spans="2:8" ht="53.25" customHeight="1" x14ac:dyDescent="0.15">
      <c r="B57" s="120"/>
      <c r="C57" s="1200" t="s">
        <v>48</v>
      </c>
      <c r="D57" s="1200"/>
      <c r="E57" s="1201"/>
      <c r="F57" s="343">
        <v>3403</v>
      </c>
      <c r="G57" s="343">
        <v>4418</v>
      </c>
      <c r="H57" s="344">
        <v>4686</v>
      </c>
    </row>
    <row r="58" spans="2:8" ht="45.75" customHeight="1" x14ac:dyDescent="0.15">
      <c r="B58" s="121"/>
      <c r="C58" s="1188" t="s">
        <v>561</v>
      </c>
      <c r="D58" s="1189"/>
      <c r="E58" s="1190"/>
      <c r="F58" s="345">
        <v>930</v>
      </c>
      <c r="G58" s="345">
        <v>1221</v>
      </c>
      <c r="H58" s="346">
        <v>1455</v>
      </c>
    </row>
    <row r="59" spans="2:8" ht="45.75" customHeight="1" x14ac:dyDescent="0.15">
      <c r="B59" s="121"/>
      <c r="C59" s="1188" t="s">
        <v>562</v>
      </c>
      <c r="D59" s="1189"/>
      <c r="E59" s="1190"/>
      <c r="F59" s="345">
        <v>1123</v>
      </c>
      <c r="G59" s="345">
        <v>1244</v>
      </c>
      <c r="H59" s="346">
        <v>1096</v>
      </c>
    </row>
    <row r="60" spans="2:8" ht="45.75" customHeight="1" x14ac:dyDescent="0.15">
      <c r="B60" s="121"/>
      <c r="C60" s="1188" t="s">
        <v>563</v>
      </c>
      <c r="D60" s="1189"/>
      <c r="E60" s="1190"/>
      <c r="F60" s="345">
        <v>455</v>
      </c>
      <c r="G60" s="345">
        <v>977</v>
      </c>
      <c r="H60" s="346">
        <v>1059</v>
      </c>
    </row>
    <row r="61" spans="2:8" ht="45.75" customHeight="1" x14ac:dyDescent="0.15">
      <c r="B61" s="121"/>
      <c r="C61" s="1188" t="s">
        <v>564</v>
      </c>
      <c r="D61" s="1189"/>
      <c r="E61" s="1190"/>
      <c r="F61" s="345">
        <v>798</v>
      </c>
      <c r="G61" s="345">
        <v>898</v>
      </c>
      <c r="H61" s="346">
        <v>999</v>
      </c>
    </row>
    <row r="62" spans="2:8" ht="45.75" customHeight="1" thickBot="1" x14ac:dyDescent="0.2">
      <c r="B62" s="122"/>
      <c r="C62" s="1191" t="s">
        <v>565</v>
      </c>
      <c r="D62" s="1192"/>
      <c r="E62" s="1193"/>
      <c r="F62" s="347">
        <v>78</v>
      </c>
      <c r="G62" s="347">
        <v>53</v>
      </c>
      <c r="H62" s="348">
        <v>50</v>
      </c>
    </row>
    <row r="63" spans="2:8" ht="52.5" customHeight="1" thickBot="1" x14ac:dyDescent="0.2">
      <c r="B63" s="123"/>
      <c r="C63" s="1194" t="s">
        <v>49</v>
      </c>
      <c r="D63" s="1194"/>
      <c r="E63" s="1195"/>
      <c r="F63" s="349">
        <v>6341</v>
      </c>
      <c r="G63" s="349">
        <v>7309</v>
      </c>
      <c r="H63" s="350">
        <v>7475</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FLHddci++AWIBuWR24DV72xIwDX3KCMsXtoTE+INKI0QviuyGokyhGQNSmKnIJ8V0jIuthmJ05eZ+/tl8TlkfA==" saltValue="139RC13zc3OzJQA5/w3P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12209</v>
      </c>
      <c r="E3" s="142"/>
      <c r="F3" s="143">
        <v>45483</v>
      </c>
      <c r="G3" s="144"/>
      <c r="H3" s="145"/>
    </row>
    <row r="4" spans="1:8" x14ac:dyDescent="0.15">
      <c r="A4" s="146"/>
      <c r="B4" s="147"/>
      <c r="C4" s="148"/>
      <c r="D4" s="149">
        <v>7942</v>
      </c>
      <c r="E4" s="150"/>
      <c r="F4" s="151">
        <v>24241</v>
      </c>
      <c r="G4" s="152"/>
      <c r="H4" s="153"/>
    </row>
    <row r="5" spans="1:8" x14ac:dyDescent="0.15">
      <c r="A5" s="134" t="s">
        <v>519</v>
      </c>
      <c r="B5" s="139"/>
      <c r="C5" s="140"/>
      <c r="D5" s="141">
        <v>15430</v>
      </c>
      <c r="E5" s="142"/>
      <c r="F5" s="143">
        <v>45945</v>
      </c>
      <c r="G5" s="144"/>
      <c r="H5" s="145"/>
    </row>
    <row r="6" spans="1:8" x14ac:dyDescent="0.15">
      <c r="A6" s="146"/>
      <c r="B6" s="147"/>
      <c r="C6" s="148"/>
      <c r="D6" s="149">
        <v>8950</v>
      </c>
      <c r="E6" s="150"/>
      <c r="F6" s="151">
        <v>25180</v>
      </c>
      <c r="G6" s="152"/>
      <c r="H6" s="153"/>
    </row>
    <row r="7" spans="1:8" x14ac:dyDescent="0.15">
      <c r="A7" s="134" t="s">
        <v>520</v>
      </c>
      <c r="B7" s="139"/>
      <c r="C7" s="140"/>
      <c r="D7" s="141">
        <v>17151</v>
      </c>
      <c r="E7" s="142"/>
      <c r="F7" s="143">
        <v>44475</v>
      </c>
      <c r="G7" s="144"/>
      <c r="H7" s="145"/>
    </row>
    <row r="8" spans="1:8" x14ac:dyDescent="0.15">
      <c r="A8" s="146"/>
      <c r="B8" s="147"/>
      <c r="C8" s="148"/>
      <c r="D8" s="149">
        <v>12555</v>
      </c>
      <c r="E8" s="150"/>
      <c r="F8" s="151">
        <v>24780</v>
      </c>
      <c r="G8" s="152"/>
      <c r="H8" s="153"/>
    </row>
    <row r="9" spans="1:8" x14ac:dyDescent="0.15">
      <c r="A9" s="134" t="s">
        <v>521</v>
      </c>
      <c r="B9" s="139"/>
      <c r="C9" s="140"/>
      <c r="D9" s="141">
        <v>26734</v>
      </c>
      <c r="E9" s="142"/>
      <c r="F9" s="143">
        <v>45982</v>
      </c>
      <c r="G9" s="144"/>
      <c r="H9" s="145"/>
    </row>
    <row r="10" spans="1:8" x14ac:dyDescent="0.15">
      <c r="A10" s="146"/>
      <c r="B10" s="147"/>
      <c r="C10" s="148"/>
      <c r="D10" s="149">
        <v>22192</v>
      </c>
      <c r="E10" s="150"/>
      <c r="F10" s="151">
        <v>25583</v>
      </c>
      <c r="G10" s="152"/>
      <c r="H10" s="153"/>
    </row>
    <row r="11" spans="1:8" x14ac:dyDescent="0.15">
      <c r="A11" s="134" t="s">
        <v>522</v>
      </c>
      <c r="B11" s="139"/>
      <c r="C11" s="140"/>
      <c r="D11" s="141">
        <v>38691</v>
      </c>
      <c r="E11" s="142"/>
      <c r="F11" s="143">
        <v>50538</v>
      </c>
      <c r="G11" s="144"/>
      <c r="H11" s="145"/>
    </row>
    <row r="12" spans="1:8" x14ac:dyDescent="0.15">
      <c r="A12" s="146"/>
      <c r="B12" s="147"/>
      <c r="C12" s="154"/>
      <c r="D12" s="149">
        <v>28611</v>
      </c>
      <c r="E12" s="150"/>
      <c r="F12" s="151">
        <v>29053</v>
      </c>
      <c r="G12" s="152"/>
      <c r="H12" s="153"/>
    </row>
    <row r="13" spans="1:8" x14ac:dyDescent="0.15">
      <c r="A13" s="134"/>
      <c r="B13" s="139"/>
      <c r="C13" s="140"/>
      <c r="D13" s="141">
        <v>22043</v>
      </c>
      <c r="E13" s="142"/>
      <c r="F13" s="143">
        <v>46485</v>
      </c>
      <c r="G13" s="155"/>
      <c r="H13" s="145"/>
    </row>
    <row r="14" spans="1:8" x14ac:dyDescent="0.15">
      <c r="A14" s="146"/>
      <c r="B14" s="147"/>
      <c r="C14" s="148"/>
      <c r="D14" s="149">
        <v>16050</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8.9499999999999993</v>
      </c>
      <c r="C19" s="156">
        <f>ROUND(VALUE(SUBSTITUTE(実質収支比率等に係る経年分析!G$48,"▲","-")),2)</f>
        <v>10.78</v>
      </c>
      <c r="D19" s="156">
        <f>ROUND(VALUE(SUBSTITUTE(実質収支比率等に係る経年分析!H$48,"▲","-")),2)</f>
        <v>9.5</v>
      </c>
      <c r="E19" s="156">
        <f>ROUND(VALUE(SUBSTITUTE(実質収支比率等に係る経年分析!I$48,"▲","-")),2)</f>
        <v>8.66</v>
      </c>
      <c r="F19" s="156">
        <f>ROUND(VALUE(SUBSTITUTE(実質収支比率等に係る経年分析!J$48,"▲","-")),2)</f>
        <v>9.85</v>
      </c>
    </row>
    <row r="20" spans="1:11" x14ac:dyDescent="0.15">
      <c r="A20" s="156" t="s">
        <v>53</v>
      </c>
      <c r="B20" s="156">
        <f>ROUND(VALUE(SUBSTITUTE(実質収支比率等に係る経年分析!F$47,"▲","-")),2)</f>
        <v>10.93</v>
      </c>
      <c r="C20" s="156">
        <f>ROUND(VALUE(SUBSTITUTE(実質収支比率等に係る経年分析!G$47,"▲","-")),2)</f>
        <v>14.83</v>
      </c>
      <c r="D20" s="156">
        <f>ROUND(VALUE(SUBSTITUTE(実質収支比率等に係る経年分析!H$47,"▲","-")),2)</f>
        <v>15.47</v>
      </c>
      <c r="E20" s="156">
        <f>ROUND(VALUE(SUBSTITUTE(実質収支比率等に係る経年分析!I$47,"▲","-")),2)</f>
        <v>14.8</v>
      </c>
      <c r="F20" s="156">
        <f>ROUND(VALUE(SUBSTITUTE(実質収支比率等に係る経年分析!J$47,"▲","-")),2)</f>
        <v>12.88</v>
      </c>
    </row>
    <row r="21" spans="1:11" x14ac:dyDescent="0.15">
      <c r="A21" s="156" t="s">
        <v>54</v>
      </c>
      <c r="B21" s="156">
        <f>IF(ISNUMBER(VALUE(SUBSTITUTE(実質収支比率等に係る経年分析!F$49,"▲","-"))),ROUND(VALUE(SUBSTITUTE(実質収支比率等に係る経年分析!F$49,"▲","-")),2),NA())</f>
        <v>2.92</v>
      </c>
      <c r="C21" s="156">
        <f>IF(ISNUMBER(VALUE(SUBSTITUTE(実質収支比率等に係る経年分析!G$49,"▲","-"))),ROUND(VALUE(SUBSTITUTE(実質収支比率等に係る経年分析!G$49,"▲","-")),2),NA())</f>
        <v>6.99</v>
      </c>
      <c r="D21" s="156">
        <f>IF(ISNUMBER(VALUE(SUBSTITUTE(実質収支比率等に係る経年分析!H$49,"▲","-"))),ROUND(VALUE(SUBSTITUTE(実質収支比率等に係る経年分析!H$49,"▲","-")),2),NA())</f>
        <v>-1.58</v>
      </c>
      <c r="E21" s="156">
        <f>IF(ISNUMBER(VALUE(SUBSTITUTE(実質収支比率等に係る経年分析!I$49,"▲","-"))),ROUND(VALUE(SUBSTITUTE(実質収支比率等に係る経年分析!I$49,"▲","-")),2),NA())</f>
        <v>-1.29</v>
      </c>
      <c r="F21" s="156">
        <f>IF(ISNUMBER(VALUE(SUBSTITUTE(実質収支比率等に係る経年分析!J$49,"▲","-"))),ROUND(VALUE(SUBSTITUTE(実質収支比率等に係る経年分析!J$49,"▲","-")),2),NA())</f>
        <v>0.01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埼玉県央広域公平委員会特別会計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北本都市計画事業久保特定土地区画整理事業特別会計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0.25</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1.44</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2.38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2.2400000000000002</v>
      </c>
    </row>
    <row r="35" spans="1:16" x14ac:dyDescent="0.15">
      <c r="A35" s="157" t="str">
        <f>IF(連結実質赤字比率に係る赤字・黒字の構成分析!C$35="",NA(),連結実質赤字比率に係る赤字・黒字の構成分析!C$35)</f>
        <v>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1.1299999999999999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2.77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8.83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10.76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9.3000000000000007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9.68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1824</v>
      </c>
      <c r="E42" s="158"/>
      <c r="F42" s="158"/>
      <c r="G42" s="158">
        <f>'実質公債費比率（分子）の構造'!L$52</f>
        <v>1820</v>
      </c>
      <c r="H42" s="158"/>
      <c r="I42" s="158"/>
      <c r="J42" s="158">
        <f>'実質公債費比率（分子）の構造'!M$52</f>
        <v>1670</v>
      </c>
      <c r="K42" s="158"/>
      <c r="L42" s="158"/>
      <c r="M42" s="158">
        <f>'実質公債費比率（分子）の構造'!N$52</f>
        <v>1556</v>
      </c>
      <c r="N42" s="158"/>
      <c r="O42" s="158"/>
      <c r="P42" s="158">
        <f>'実質公債費比率（分子）の構造'!O$52</f>
        <v>1469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16</v>
      </c>
      <c r="C44" s="158"/>
      <c r="D44" s="158"/>
      <c r="E44" s="158">
        <f>'実質公債費比率（分子）の構造'!L$50</f>
        <v>11</v>
      </c>
      <c r="F44" s="158"/>
      <c r="G44" s="158"/>
      <c r="H44" s="158">
        <f>'実質公債費比率（分子）の構造'!M$50</f>
        <v>10</v>
      </c>
      <c r="I44" s="158"/>
      <c r="J44" s="158"/>
      <c r="K44" s="158">
        <f>'実質公債費比率（分子）の構造'!N$50</f>
        <v>8</v>
      </c>
      <c r="L44" s="158"/>
      <c r="M44" s="158"/>
      <c r="N44" s="158">
        <f>'実質公債費比率（分子）の構造'!O$50</f>
        <v>6</v>
      </c>
      <c r="O44" s="158"/>
      <c r="P44" s="158"/>
    </row>
    <row r="45" spans="1:16" x14ac:dyDescent="0.15">
      <c r="A45" s="158" t="s">
        <v>63</v>
      </c>
      <c r="B45" s="158">
        <f>'実質公債費比率（分子）の構造'!K$49</f>
        <v>42</v>
      </c>
      <c r="C45" s="158"/>
      <c r="D45" s="158"/>
      <c r="E45" s="158">
        <f>'実質公債費比率（分子）の構造'!L$49</f>
        <v>34</v>
      </c>
      <c r="F45" s="158"/>
      <c r="G45" s="158"/>
      <c r="H45" s="158">
        <f>'実質公債費比率（分子）の構造'!M$49</f>
        <v>31</v>
      </c>
      <c r="I45" s="158"/>
      <c r="J45" s="158"/>
      <c r="K45" s="158">
        <f>'実質公債費比率（分子）の構造'!N$49</f>
        <v>39</v>
      </c>
      <c r="L45" s="158"/>
      <c r="M45" s="158"/>
      <c r="N45" s="158">
        <f>'実質公債費比率（分子）の構造'!O$49</f>
        <v>44</v>
      </c>
      <c r="O45" s="158"/>
      <c r="P45" s="158"/>
    </row>
    <row r="46" spans="1:16" x14ac:dyDescent="0.15">
      <c r="A46" s="158" t="s">
        <v>64</v>
      </c>
      <c r="B46" s="158">
        <f>'実質公債費比率（分子）の構造'!K$48</f>
        <v>242</v>
      </c>
      <c r="C46" s="158"/>
      <c r="D46" s="158"/>
      <c r="E46" s="158">
        <f>'実質公債費比率（分子）の構造'!L$48</f>
        <v>199</v>
      </c>
      <c r="F46" s="158"/>
      <c r="G46" s="158"/>
      <c r="H46" s="158">
        <f>'実質公債費比率（分子）の構造'!M$48</f>
        <v>195</v>
      </c>
      <c r="I46" s="158"/>
      <c r="J46" s="158"/>
      <c r="K46" s="158">
        <f>'実質公債費比率（分子）の構造'!N$48</f>
        <v>208</v>
      </c>
      <c r="L46" s="158"/>
      <c r="M46" s="158"/>
      <c r="N46" s="158">
        <f>'実質公債費比率（分子）の構造'!O$48</f>
        <v>166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2400</v>
      </c>
      <c r="C49" s="158"/>
      <c r="D49" s="158"/>
      <c r="E49" s="158">
        <f>'実質公債費比率（分子）の構造'!L$45</f>
        <v>2489</v>
      </c>
      <c r="F49" s="158"/>
      <c r="G49" s="158"/>
      <c r="H49" s="158">
        <f>'実質公債費比率（分子）の構造'!M$45</f>
        <v>2486</v>
      </c>
      <c r="I49" s="158"/>
      <c r="J49" s="158"/>
      <c r="K49" s="158">
        <f>'実質公債費比率（分子）の構造'!N$45</f>
        <v>2254</v>
      </c>
      <c r="L49" s="158"/>
      <c r="M49" s="158"/>
      <c r="N49" s="158">
        <f>'実質公債費比率（分子）の構造'!O$45</f>
        <v>2133</v>
      </c>
      <c r="O49" s="158"/>
      <c r="P49" s="158"/>
    </row>
    <row r="50" spans="1:16" x14ac:dyDescent="0.15">
      <c r="A50" s="158" t="s">
        <v>67</v>
      </c>
      <c r="B50" s="158" t="e">
        <f>NA()</f>
        <v>#N/A</v>
      </c>
      <c r="C50" s="158">
        <f>IF(ISNUMBER('実質公債費比率（分子）の構造'!K$53),'実質公債費比率（分子）の構造'!K$53,NA())</f>
        <v>876</v>
      </c>
      <c r="D50" s="158" t="e">
        <f>NA()</f>
        <v>#N/A</v>
      </c>
      <c r="E50" s="158" t="e">
        <f>NA()</f>
        <v>#N/A</v>
      </c>
      <c r="F50" s="158">
        <f>IF(ISNUMBER('実質公債費比率（分子）の構造'!L$53),'実質公債費比率（分子）の構造'!L$53,NA())</f>
        <v>913</v>
      </c>
      <c r="G50" s="158" t="e">
        <f>NA()</f>
        <v>#N/A</v>
      </c>
      <c r="H50" s="158" t="e">
        <f>NA()</f>
        <v>#N/A</v>
      </c>
      <c r="I50" s="158">
        <f>IF(ISNUMBER('実質公債費比率（分子）の構造'!M$53),'実質公債費比率（分子）の構造'!M$53,NA())</f>
        <v>1052</v>
      </c>
      <c r="J50" s="158" t="e">
        <f>NA()</f>
        <v>#N/A</v>
      </c>
      <c r="K50" s="158" t="e">
        <f>NA()</f>
        <v>#N/A</v>
      </c>
      <c r="L50" s="158">
        <f>IF(ISNUMBER('実質公債費比率（分子）の構造'!N$53),'実質公債費比率（分子）の構造'!N$53,NA())</f>
        <v>953</v>
      </c>
      <c r="M50" s="158" t="e">
        <f>NA()</f>
        <v>#N/A</v>
      </c>
      <c r="N50" s="158" t="e">
        <f>NA()</f>
        <v>#N/A</v>
      </c>
      <c r="O50" s="158">
        <f>IF(ISNUMBER('実質公債費比率（分子）の構造'!O$53),'実質公債費比率（分子）の構造'!O$53,NA())</f>
        <v>880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15784</v>
      </c>
      <c r="E56" s="157"/>
      <c r="F56" s="157"/>
      <c r="G56" s="157">
        <f>'将来負担比率（分子）の構造'!J$52</f>
        <v>15350</v>
      </c>
      <c r="H56" s="157"/>
      <c r="I56" s="157"/>
      <c r="J56" s="157">
        <f>'将来負担比率（分子）の構造'!K$52</f>
        <v>14832</v>
      </c>
      <c r="K56" s="157"/>
      <c r="L56" s="157"/>
      <c r="M56" s="157">
        <f>'将来負担比率（分子）の構造'!L$52</f>
        <v>14076</v>
      </c>
      <c r="N56" s="157"/>
      <c r="O56" s="157"/>
      <c r="P56" s="157">
        <f>'将来負担比率（分子）の構造'!M$52</f>
        <v>13148</v>
      </c>
    </row>
    <row r="57" spans="1:16" x14ac:dyDescent="0.15">
      <c r="A57" s="157" t="s">
        <v>42</v>
      </c>
      <c r="B57" s="157"/>
      <c r="C57" s="157"/>
      <c r="D57" s="157">
        <f>'将来負担比率（分子）の構造'!I$51</f>
        <v>2272</v>
      </c>
      <c r="E57" s="157"/>
      <c r="F57" s="157"/>
      <c r="G57" s="157">
        <f>'将来負担比率（分子）の構造'!J$51</f>
        <v>2054</v>
      </c>
      <c r="H57" s="157"/>
      <c r="I57" s="157"/>
      <c r="J57" s="157">
        <f>'将来負担比率（分子）の構造'!K$51</f>
        <v>1947</v>
      </c>
      <c r="K57" s="157"/>
      <c r="L57" s="157"/>
      <c r="M57" s="157">
        <f>'将来負担比率（分子）の構造'!L$51</f>
        <v>1966</v>
      </c>
      <c r="N57" s="157"/>
      <c r="O57" s="157"/>
      <c r="P57" s="157">
        <f>'将来負担比率（分子）の構造'!M$51</f>
        <v>1803</v>
      </c>
    </row>
    <row r="58" spans="1:16" x14ac:dyDescent="0.15">
      <c r="A58" s="157" t="s">
        <v>41</v>
      </c>
      <c r="B58" s="157"/>
      <c r="C58" s="157"/>
      <c r="D58" s="157">
        <f>'将来負担比率（分子）の構造'!I$50</f>
        <v>5051</v>
      </c>
      <c r="E58" s="157"/>
      <c r="F58" s="157"/>
      <c r="G58" s="157">
        <f>'将来負担比率（分子）の構造'!J$50</f>
        <v>6559</v>
      </c>
      <c r="H58" s="157"/>
      <c r="I58" s="157"/>
      <c r="J58" s="157">
        <f>'将来負担比率（分子）の構造'!K$50</f>
        <v>7225</v>
      </c>
      <c r="K58" s="157"/>
      <c r="L58" s="157"/>
      <c r="M58" s="157">
        <f>'将来負担比率（分子）の構造'!L$50</f>
        <v>8213</v>
      </c>
      <c r="N58" s="157"/>
      <c r="O58" s="157"/>
      <c r="P58" s="157">
        <f>'将来負担比率（分子）の構造'!M$50</f>
        <v>8232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6</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1702</v>
      </c>
      <c r="C62" s="157"/>
      <c r="D62" s="157"/>
      <c r="E62" s="157">
        <f>'将来負担比率（分子）の構造'!J$45</f>
        <v>1763</v>
      </c>
      <c r="F62" s="157"/>
      <c r="G62" s="157"/>
      <c r="H62" s="157">
        <f>'将来負担比率（分子）の構造'!K$45</f>
        <v>1604</v>
      </c>
      <c r="I62" s="157"/>
      <c r="J62" s="157"/>
      <c r="K62" s="157">
        <f>'将来負担比率（分子）の構造'!L$45</f>
        <v>1517</v>
      </c>
      <c r="L62" s="157"/>
      <c r="M62" s="157"/>
      <c r="N62" s="157">
        <f>'将来負担比率（分子）の構造'!M$45</f>
        <v>1487</v>
      </c>
      <c r="O62" s="157"/>
      <c r="P62" s="157"/>
    </row>
    <row r="63" spans="1:16" x14ac:dyDescent="0.15">
      <c r="A63" s="157" t="s">
        <v>34</v>
      </c>
      <c r="B63" s="157">
        <f>'将来負担比率（分子）の構造'!I$44</f>
        <v>91</v>
      </c>
      <c r="C63" s="157"/>
      <c r="D63" s="157"/>
      <c r="E63" s="157">
        <f>'将来負担比率（分子）の構造'!J$44</f>
        <v>85</v>
      </c>
      <c r="F63" s="157"/>
      <c r="G63" s="157"/>
      <c r="H63" s="157">
        <f>'将来負担比率（分子）の構造'!K$44</f>
        <v>74</v>
      </c>
      <c r="I63" s="157"/>
      <c r="J63" s="157"/>
      <c r="K63" s="157">
        <f>'将来負担比率（分子）の構造'!L$44</f>
        <v>62</v>
      </c>
      <c r="L63" s="157"/>
      <c r="M63" s="157"/>
      <c r="N63" s="157">
        <f>'将来負担比率（分子）の構造'!M$44</f>
        <v>166</v>
      </c>
      <c r="O63" s="157"/>
      <c r="P63" s="157"/>
    </row>
    <row r="64" spans="1:16" x14ac:dyDescent="0.15">
      <c r="A64" s="157" t="s">
        <v>33</v>
      </c>
      <c r="B64" s="157">
        <f>'将来負担比率（分子）の構造'!I$43</f>
        <v>1966</v>
      </c>
      <c r="C64" s="157"/>
      <c r="D64" s="157"/>
      <c r="E64" s="157">
        <f>'将来負担比率（分子）の構造'!J$43</f>
        <v>1733</v>
      </c>
      <c r="F64" s="157"/>
      <c r="G64" s="157"/>
      <c r="H64" s="157">
        <f>'将来負担比率（分子）の構造'!K$43</f>
        <v>1553</v>
      </c>
      <c r="I64" s="157"/>
      <c r="J64" s="157"/>
      <c r="K64" s="157">
        <f>'将来負担比率（分子）の構造'!L$43</f>
        <v>1527</v>
      </c>
      <c r="L64" s="157"/>
      <c r="M64" s="157"/>
      <c r="N64" s="157">
        <f>'将来負担比率（分子）の構造'!M$43</f>
        <v>1471</v>
      </c>
      <c r="O64" s="157"/>
      <c r="P64" s="157"/>
    </row>
    <row r="65" spans="1:16" x14ac:dyDescent="0.15">
      <c r="A65" s="157" t="s">
        <v>32</v>
      </c>
      <c r="B65" s="157">
        <f>'将来負担比率（分子）の構造'!I$42</f>
        <v>39</v>
      </c>
      <c r="C65" s="157"/>
      <c r="D65" s="157"/>
      <c r="E65" s="157">
        <f>'将来負担比率（分子）の構造'!J$42</f>
        <v>28</v>
      </c>
      <c r="F65" s="157"/>
      <c r="G65" s="157"/>
      <c r="H65" s="157">
        <f>'将来負担比率（分子）の構造'!K$42</f>
        <v>19</v>
      </c>
      <c r="I65" s="157"/>
      <c r="J65" s="157"/>
      <c r="K65" s="157">
        <f>'将来負担比率（分子）の構造'!L$42</f>
        <v>11</v>
      </c>
      <c r="L65" s="157"/>
      <c r="M65" s="157"/>
      <c r="N65" s="157">
        <f>'将来負担比率（分子）の構造'!M$42</f>
        <v>5</v>
      </c>
      <c r="O65" s="157"/>
      <c r="P65" s="157"/>
    </row>
    <row r="66" spans="1:16" x14ac:dyDescent="0.15">
      <c r="A66" s="157" t="s">
        <v>31</v>
      </c>
      <c r="B66" s="157">
        <f>'将来負担比率（分子）の構造'!I$41</f>
        <v>21480</v>
      </c>
      <c r="C66" s="157"/>
      <c r="D66" s="157"/>
      <c r="E66" s="157">
        <f>'将来負担比率（分子）の構造'!J$41</f>
        <v>20955</v>
      </c>
      <c r="F66" s="157"/>
      <c r="G66" s="157"/>
      <c r="H66" s="157">
        <f>'将来負担比率（分子）の構造'!K$41</f>
        <v>19418</v>
      </c>
      <c r="I66" s="157"/>
      <c r="J66" s="157"/>
      <c r="K66" s="157">
        <f>'将来負担比率（分子）の構造'!L$41</f>
        <v>18398</v>
      </c>
      <c r="L66" s="157"/>
      <c r="M66" s="157"/>
      <c r="N66" s="157">
        <f>'将来負担比率（分子）の構造'!M$41</f>
        <v>17906</v>
      </c>
      <c r="O66" s="157"/>
      <c r="P66" s="157"/>
    </row>
    <row r="67" spans="1:16" x14ac:dyDescent="0.15">
      <c r="A67" s="157" t="s">
        <v>71</v>
      </c>
      <c r="B67" s="157" t="e">
        <f>NA()</f>
        <v>#N/A</v>
      </c>
      <c r="C67" s="157">
        <f>IF(ISNUMBER('将来負担比率（分子）の構造'!I$53), IF('将来負担比率（分子）の構造'!I$53 &lt; 0, 0, '将来負担比率（分子）の構造'!I$53), NA())</f>
        <v>2178</v>
      </c>
      <c r="D67" s="157" t="e">
        <f>NA()</f>
        <v>#N/A</v>
      </c>
      <c r="E67" s="157" t="e">
        <f>NA()</f>
        <v>#N/A</v>
      </c>
      <c r="F67" s="157">
        <f>IF(ISNUMBER('将来負担比率（分子）の構造'!J$53), IF('将来負担比率（分子）の構造'!J$53 &lt; 0, 0, '将来負担比率（分子）の構造'!J$53), NA())</f>
        <v>600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2074</v>
      </c>
      <c r="C72" s="161">
        <f>基金残高に係る経年分析!G55</f>
        <v>2001</v>
      </c>
      <c r="D72" s="161">
        <f>基金残高に係る経年分析!H55</f>
        <v>1799</v>
      </c>
    </row>
    <row r="73" spans="1:16" x14ac:dyDescent="0.15">
      <c r="A73" s="160" t="s">
        <v>74</v>
      </c>
      <c r="B73" s="161">
        <f>基金残高に係る経年分析!F56</f>
        <v>864</v>
      </c>
      <c r="C73" s="161">
        <f>基金残高に係る経年分析!G56</f>
        <v>889</v>
      </c>
      <c r="D73" s="161">
        <f>基金残高に係る経年分析!H56</f>
        <v>991</v>
      </c>
    </row>
    <row r="74" spans="1:16" x14ac:dyDescent="0.15">
      <c r="A74" s="160" t="s">
        <v>75</v>
      </c>
      <c r="B74" s="161">
        <f>基金残高に係る経年分析!F57</f>
        <v>3403</v>
      </c>
      <c r="C74" s="161">
        <f>基金残高に係る経年分析!G57</f>
        <v>4418</v>
      </c>
      <c r="D74" s="161">
        <f>基金残高に係る経年分析!H57</f>
        <v>4686</v>
      </c>
    </row>
  </sheetData>
  <sheetProtection algorithmName="SHA-512" hashValue="Xvn01aXe7x3+duYjnF/hLRNkuIr3PQIITfLLni6UjD/ohEPlFazN9H4wuEWvWT9ke5MW+s7V8VIFMpV0NgjQ6g==" saltValue="iQ7UabupjIBpJjubWXiC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4"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8942072</v>
      </c>
      <c r="S5" s="664"/>
      <c r="T5" s="664"/>
      <c r="U5" s="664"/>
      <c r="V5" s="664"/>
      <c r="W5" s="664"/>
      <c r="X5" s="664"/>
      <c r="Y5" s="689"/>
      <c r="Z5" s="702">
        <v>31.9</v>
      </c>
      <c r="AA5" s="702"/>
      <c r="AB5" s="702"/>
      <c r="AC5" s="702"/>
      <c r="AD5" s="703">
        <v>8527018</v>
      </c>
      <c r="AE5" s="703"/>
      <c r="AF5" s="703"/>
      <c r="AG5" s="703"/>
      <c r="AH5" s="703"/>
      <c r="AI5" s="703"/>
      <c r="AJ5" s="703"/>
      <c r="AK5" s="703"/>
      <c r="AL5" s="690">
        <v>59.5</v>
      </c>
      <c r="AM5" s="672"/>
      <c r="AN5" s="672"/>
      <c r="AO5" s="691"/>
      <c r="AP5" s="666" t="s">
        <v>216</v>
      </c>
      <c r="AQ5" s="667"/>
      <c r="AR5" s="667"/>
      <c r="AS5" s="667"/>
      <c r="AT5" s="667"/>
      <c r="AU5" s="667"/>
      <c r="AV5" s="667"/>
      <c r="AW5" s="667"/>
      <c r="AX5" s="667"/>
      <c r="AY5" s="667"/>
      <c r="AZ5" s="667"/>
      <c r="BA5" s="667"/>
      <c r="BB5" s="667"/>
      <c r="BC5" s="667"/>
      <c r="BD5" s="667"/>
      <c r="BE5" s="667"/>
      <c r="BF5" s="668"/>
      <c r="BG5" s="608">
        <v>8527018</v>
      </c>
      <c r="BH5" s="609"/>
      <c r="BI5" s="609"/>
      <c r="BJ5" s="609"/>
      <c r="BK5" s="609"/>
      <c r="BL5" s="609"/>
      <c r="BM5" s="609"/>
      <c r="BN5" s="610"/>
      <c r="BO5" s="646">
        <v>95.4</v>
      </c>
      <c r="BP5" s="646"/>
      <c r="BQ5" s="646"/>
      <c r="BR5" s="646"/>
      <c r="BS5" s="647">
        <v>80267</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141760</v>
      </c>
      <c r="S6" s="609"/>
      <c r="T6" s="609"/>
      <c r="U6" s="609"/>
      <c r="V6" s="609"/>
      <c r="W6" s="609"/>
      <c r="X6" s="609"/>
      <c r="Y6" s="610"/>
      <c r="Z6" s="646">
        <v>0.5</v>
      </c>
      <c r="AA6" s="646"/>
      <c r="AB6" s="646"/>
      <c r="AC6" s="646"/>
      <c r="AD6" s="647">
        <v>141760</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8527018</v>
      </c>
      <c r="BH6" s="609"/>
      <c r="BI6" s="609"/>
      <c r="BJ6" s="609"/>
      <c r="BK6" s="609"/>
      <c r="BL6" s="609"/>
      <c r="BM6" s="609"/>
      <c r="BN6" s="610"/>
      <c r="BO6" s="646">
        <v>95.4</v>
      </c>
      <c r="BP6" s="646"/>
      <c r="BQ6" s="646"/>
      <c r="BR6" s="646"/>
      <c r="BS6" s="647">
        <v>80267</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214842</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214842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4349</v>
      </c>
      <c r="S7" s="609"/>
      <c r="T7" s="609"/>
      <c r="U7" s="609"/>
      <c r="V7" s="609"/>
      <c r="W7" s="609"/>
      <c r="X7" s="609"/>
      <c r="Y7" s="610"/>
      <c r="Z7" s="646">
        <v>0</v>
      </c>
      <c r="AA7" s="646"/>
      <c r="AB7" s="646"/>
      <c r="AC7" s="646"/>
      <c r="AD7" s="647">
        <v>4349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4142912</v>
      </c>
      <c r="BH7" s="609"/>
      <c r="BI7" s="609"/>
      <c r="BJ7" s="609"/>
      <c r="BK7" s="609"/>
      <c r="BL7" s="609"/>
      <c r="BM7" s="609"/>
      <c r="BN7" s="610"/>
      <c r="BO7" s="646">
        <v>46.3</v>
      </c>
      <c r="BP7" s="646"/>
      <c r="BQ7" s="646"/>
      <c r="BR7" s="646"/>
      <c r="BS7" s="647">
        <v>80267</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4426642</v>
      </c>
      <c r="CS7" s="609"/>
      <c r="CT7" s="609"/>
      <c r="CU7" s="609"/>
      <c r="CV7" s="609"/>
      <c r="CW7" s="609"/>
      <c r="CX7" s="609"/>
      <c r="CY7" s="610"/>
      <c r="CZ7" s="646">
        <v>16.600000000000001</v>
      </c>
      <c r="DA7" s="646"/>
      <c r="DB7" s="646"/>
      <c r="DC7" s="646"/>
      <c r="DD7" s="614">
        <v>34877</v>
      </c>
      <c r="DE7" s="609"/>
      <c r="DF7" s="609"/>
      <c r="DG7" s="609"/>
      <c r="DH7" s="609"/>
      <c r="DI7" s="609"/>
      <c r="DJ7" s="609"/>
      <c r="DK7" s="609"/>
      <c r="DL7" s="609"/>
      <c r="DM7" s="609"/>
      <c r="DN7" s="609"/>
      <c r="DO7" s="609"/>
      <c r="DP7" s="610"/>
      <c r="DQ7" s="614">
        <v>3400858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82607</v>
      </c>
      <c r="S8" s="609"/>
      <c r="T8" s="609"/>
      <c r="U8" s="609"/>
      <c r="V8" s="609"/>
      <c r="W8" s="609"/>
      <c r="X8" s="609"/>
      <c r="Y8" s="610"/>
      <c r="Z8" s="646">
        <v>0.3</v>
      </c>
      <c r="AA8" s="646"/>
      <c r="AB8" s="646"/>
      <c r="AC8" s="646"/>
      <c r="AD8" s="647">
        <v>82607</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107635</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11317902</v>
      </c>
      <c r="CS8" s="609"/>
      <c r="CT8" s="609"/>
      <c r="CU8" s="609"/>
      <c r="CV8" s="609"/>
      <c r="CW8" s="609"/>
      <c r="CX8" s="609"/>
      <c r="CY8" s="610"/>
      <c r="CZ8" s="646">
        <v>42.6</v>
      </c>
      <c r="DA8" s="646"/>
      <c r="DB8" s="646"/>
      <c r="DC8" s="646"/>
      <c r="DD8" s="614">
        <v>247247</v>
      </c>
      <c r="DE8" s="609"/>
      <c r="DF8" s="609"/>
      <c r="DG8" s="609"/>
      <c r="DH8" s="609"/>
      <c r="DI8" s="609"/>
      <c r="DJ8" s="609"/>
      <c r="DK8" s="609"/>
      <c r="DL8" s="609"/>
      <c r="DM8" s="609"/>
      <c r="DN8" s="609"/>
      <c r="DO8" s="609"/>
      <c r="DP8" s="610"/>
      <c r="DQ8" s="614">
        <v>5779645</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118509</v>
      </c>
      <c r="S9" s="609"/>
      <c r="T9" s="609"/>
      <c r="U9" s="609"/>
      <c r="V9" s="609"/>
      <c r="W9" s="609"/>
      <c r="X9" s="609"/>
      <c r="Y9" s="610"/>
      <c r="Z9" s="646">
        <v>0.4</v>
      </c>
      <c r="AA9" s="646"/>
      <c r="AB9" s="646"/>
      <c r="AC9" s="646"/>
      <c r="AD9" s="647">
        <v>118509</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3571154</v>
      </c>
      <c r="BH9" s="609"/>
      <c r="BI9" s="609"/>
      <c r="BJ9" s="609"/>
      <c r="BK9" s="609"/>
      <c r="BL9" s="609"/>
      <c r="BM9" s="609"/>
      <c r="BN9" s="610"/>
      <c r="BO9" s="646">
        <v>39.9</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1755948</v>
      </c>
      <c r="CS9" s="609"/>
      <c r="CT9" s="609"/>
      <c r="CU9" s="609"/>
      <c r="CV9" s="609"/>
      <c r="CW9" s="609"/>
      <c r="CX9" s="609"/>
      <c r="CY9" s="610"/>
      <c r="CZ9" s="646">
        <v>6.6</v>
      </c>
      <c r="DA9" s="646"/>
      <c r="DB9" s="646"/>
      <c r="DC9" s="646"/>
      <c r="DD9" s="614">
        <v>3924</v>
      </c>
      <c r="DE9" s="609"/>
      <c r="DF9" s="609"/>
      <c r="DG9" s="609"/>
      <c r="DH9" s="609"/>
      <c r="DI9" s="609"/>
      <c r="DJ9" s="609"/>
      <c r="DK9" s="609"/>
      <c r="DL9" s="609"/>
      <c r="DM9" s="609"/>
      <c r="DN9" s="609"/>
      <c r="DO9" s="609"/>
      <c r="DP9" s="610"/>
      <c r="DQ9" s="614">
        <v>1441834</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165753</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12010</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10810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1508316</v>
      </c>
      <c r="S11" s="609"/>
      <c r="T11" s="609"/>
      <c r="U11" s="609"/>
      <c r="V11" s="609"/>
      <c r="W11" s="609"/>
      <c r="X11" s="609"/>
      <c r="Y11" s="610"/>
      <c r="Z11" s="611">
        <v>5.4</v>
      </c>
      <c r="AA11" s="612"/>
      <c r="AB11" s="612"/>
      <c r="AC11" s="613"/>
      <c r="AD11" s="614">
        <v>1508316</v>
      </c>
      <c r="AE11" s="609"/>
      <c r="AF11" s="609"/>
      <c r="AG11" s="609"/>
      <c r="AH11" s="609"/>
      <c r="AI11" s="609"/>
      <c r="AJ11" s="609"/>
      <c r="AK11" s="610"/>
      <c r="AL11" s="611">
        <v>10.5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298370</v>
      </c>
      <c r="BH11" s="609"/>
      <c r="BI11" s="609"/>
      <c r="BJ11" s="609"/>
      <c r="BK11" s="609"/>
      <c r="BL11" s="609"/>
      <c r="BM11" s="609"/>
      <c r="BN11" s="610"/>
      <c r="BO11" s="646">
        <v>3.3</v>
      </c>
      <c r="BP11" s="646"/>
      <c r="BQ11" s="646"/>
      <c r="BR11" s="646"/>
      <c r="BS11" s="647">
        <v>80267</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98163</v>
      </c>
      <c r="CS11" s="609"/>
      <c r="CT11" s="609"/>
      <c r="CU11" s="609"/>
      <c r="CV11" s="609"/>
      <c r="CW11" s="609"/>
      <c r="CX11" s="609"/>
      <c r="CY11" s="610"/>
      <c r="CZ11" s="646">
        <v>0.4</v>
      </c>
      <c r="DA11" s="646"/>
      <c r="DB11" s="646"/>
      <c r="DC11" s="646"/>
      <c r="DD11" s="614">
        <v>12473</v>
      </c>
      <c r="DE11" s="609"/>
      <c r="DF11" s="609"/>
      <c r="DG11" s="609"/>
      <c r="DH11" s="609"/>
      <c r="DI11" s="609"/>
      <c r="DJ11" s="609"/>
      <c r="DK11" s="609"/>
      <c r="DL11" s="609"/>
      <c r="DM11" s="609"/>
      <c r="DN11" s="609"/>
      <c r="DO11" s="609"/>
      <c r="DP11" s="610"/>
      <c r="DQ11" s="614">
        <v>70491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3817502</v>
      </c>
      <c r="BH12" s="609"/>
      <c r="BI12" s="609"/>
      <c r="BJ12" s="609"/>
      <c r="BK12" s="609"/>
      <c r="BL12" s="609"/>
      <c r="BM12" s="609"/>
      <c r="BN12" s="610"/>
      <c r="BO12" s="646">
        <v>42.7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98059</v>
      </c>
      <c r="CS12" s="609"/>
      <c r="CT12" s="609"/>
      <c r="CU12" s="609"/>
      <c r="CV12" s="609"/>
      <c r="CW12" s="609"/>
      <c r="CX12" s="609"/>
      <c r="CY12" s="610"/>
      <c r="CZ12" s="646">
        <v>0.4</v>
      </c>
      <c r="DA12" s="646"/>
      <c r="DB12" s="646"/>
      <c r="DC12" s="646"/>
      <c r="DD12" s="614" t="s">
        <v>122</v>
      </c>
      <c r="DE12" s="609"/>
      <c r="DF12" s="609"/>
      <c r="DG12" s="609"/>
      <c r="DH12" s="609"/>
      <c r="DI12" s="609"/>
      <c r="DJ12" s="609"/>
      <c r="DK12" s="609"/>
      <c r="DL12" s="609"/>
      <c r="DM12" s="609"/>
      <c r="DN12" s="609"/>
      <c r="DO12" s="609"/>
      <c r="DP12" s="610"/>
      <c r="DQ12" s="614">
        <v>60799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3810086</v>
      </c>
      <c r="BH13" s="609"/>
      <c r="BI13" s="609"/>
      <c r="BJ13" s="609"/>
      <c r="BK13" s="609"/>
      <c r="BL13" s="609"/>
      <c r="BM13" s="609"/>
      <c r="BN13" s="610"/>
      <c r="BO13" s="646">
        <v>42.6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2042417</v>
      </c>
      <c r="CS13" s="609"/>
      <c r="CT13" s="609"/>
      <c r="CU13" s="609"/>
      <c r="CV13" s="609"/>
      <c r="CW13" s="609"/>
      <c r="CX13" s="609"/>
      <c r="CY13" s="610"/>
      <c r="CZ13" s="646">
        <v>7.7</v>
      </c>
      <c r="DA13" s="646"/>
      <c r="DB13" s="646"/>
      <c r="DC13" s="646"/>
      <c r="DD13" s="614">
        <v>1084928</v>
      </c>
      <c r="DE13" s="609"/>
      <c r="DF13" s="609"/>
      <c r="DG13" s="609"/>
      <c r="DH13" s="609"/>
      <c r="DI13" s="609"/>
      <c r="DJ13" s="609"/>
      <c r="DK13" s="609"/>
      <c r="DL13" s="609"/>
      <c r="DM13" s="609"/>
      <c r="DN13" s="609"/>
      <c r="DO13" s="609"/>
      <c r="DP13" s="610"/>
      <c r="DQ13" s="614">
        <v>1115064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165259</v>
      </c>
      <c r="BH14" s="609"/>
      <c r="BI14" s="609"/>
      <c r="BJ14" s="609"/>
      <c r="BK14" s="609"/>
      <c r="BL14" s="609"/>
      <c r="BM14" s="609"/>
      <c r="BN14" s="610"/>
      <c r="BO14" s="646">
        <v>1.8</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946821</v>
      </c>
      <c r="CS14" s="609"/>
      <c r="CT14" s="609"/>
      <c r="CU14" s="609"/>
      <c r="CV14" s="609"/>
      <c r="CW14" s="609"/>
      <c r="CX14" s="609"/>
      <c r="CY14" s="610"/>
      <c r="CZ14" s="646">
        <v>3.6</v>
      </c>
      <c r="DA14" s="646"/>
      <c r="DB14" s="646"/>
      <c r="DC14" s="646"/>
      <c r="DD14" s="614">
        <v>21938</v>
      </c>
      <c r="DE14" s="609"/>
      <c r="DF14" s="609"/>
      <c r="DG14" s="609"/>
      <c r="DH14" s="609"/>
      <c r="DI14" s="609"/>
      <c r="DJ14" s="609"/>
      <c r="DK14" s="609"/>
      <c r="DL14" s="609"/>
      <c r="DM14" s="609"/>
      <c r="DN14" s="609"/>
      <c r="DO14" s="609"/>
      <c r="DP14" s="610"/>
      <c r="DQ14" s="614">
        <v>930909</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30343</v>
      </c>
      <c r="S15" s="609"/>
      <c r="T15" s="609"/>
      <c r="U15" s="609"/>
      <c r="V15" s="609"/>
      <c r="W15" s="609"/>
      <c r="X15" s="609"/>
      <c r="Y15" s="610"/>
      <c r="Z15" s="646">
        <v>0.1</v>
      </c>
      <c r="AA15" s="646"/>
      <c r="AB15" s="646"/>
      <c r="AC15" s="646"/>
      <c r="AD15" s="647">
        <v>30343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401345</v>
      </c>
      <c r="BH15" s="609"/>
      <c r="BI15" s="609"/>
      <c r="BJ15" s="609"/>
      <c r="BK15" s="609"/>
      <c r="BL15" s="609"/>
      <c r="BM15" s="609"/>
      <c r="BN15" s="610"/>
      <c r="BO15" s="646">
        <v>4.5</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3550105</v>
      </c>
      <c r="CS15" s="609"/>
      <c r="CT15" s="609"/>
      <c r="CU15" s="609"/>
      <c r="CV15" s="609"/>
      <c r="CW15" s="609"/>
      <c r="CX15" s="609"/>
      <c r="CY15" s="610"/>
      <c r="CZ15" s="646">
        <v>13.3</v>
      </c>
      <c r="DA15" s="646"/>
      <c r="DB15" s="646"/>
      <c r="DC15" s="646"/>
      <c r="DD15" s="614">
        <v>1120104</v>
      </c>
      <c r="DE15" s="609"/>
      <c r="DF15" s="609"/>
      <c r="DG15" s="609"/>
      <c r="DH15" s="609"/>
      <c r="DI15" s="609"/>
      <c r="DJ15" s="609"/>
      <c r="DK15" s="609"/>
      <c r="DL15" s="609"/>
      <c r="DM15" s="609"/>
      <c r="DN15" s="609"/>
      <c r="DO15" s="609"/>
      <c r="DP15" s="610"/>
      <c r="DQ15" s="614">
        <v>2170029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103386</v>
      </c>
      <c r="S16" s="609"/>
      <c r="T16" s="609"/>
      <c r="U16" s="609"/>
      <c r="V16" s="609"/>
      <c r="W16" s="609"/>
      <c r="X16" s="609"/>
      <c r="Y16" s="610"/>
      <c r="Z16" s="646">
        <v>0.4</v>
      </c>
      <c r="AA16" s="646"/>
      <c r="AB16" s="646"/>
      <c r="AC16" s="646"/>
      <c r="AD16" s="647">
        <v>103386</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364422</v>
      </c>
      <c r="S17" s="609"/>
      <c r="T17" s="609"/>
      <c r="U17" s="609"/>
      <c r="V17" s="609"/>
      <c r="W17" s="609"/>
      <c r="X17" s="609"/>
      <c r="Y17" s="610"/>
      <c r="Z17" s="646">
        <v>1.3</v>
      </c>
      <c r="AA17" s="646"/>
      <c r="AB17" s="646"/>
      <c r="AC17" s="646"/>
      <c r="AD17" s="647">
        <v>364422</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2132533</v>
      </c>
      <c r="CS17" s="609"/>
      <c r="CT17" s="609"/>
      <c r="CU17" s="609"/>
      <c r="CV17" s="609"/>
      <c r="CW17" s="609"/>
      <c r="CX17" s="609"/>
      <c r="CY17" s="610"/>
      <c r="CZ17" s="646">
        <v>8</v>
      </c>
      <c r="DA17" s="646"/>
      <c r="DB17" s="646"/>
      <c r="DC17" s="646"/>
      <c r="DD17" s="614" t="s">
        <v>122</v>
      </c>
      <c r="DE17" s="609"/>
      <c r="DF17" s="609"/>
      <c r="DG17" s="609"/>
      <c r="DH17" s="609"/>
      <c r="DI17" s="609"/>
      <c r="DJ17" s="609"/>
      <c r="DK17" s="609"/>
      <c r="DL17" s="609"/>
      <c r="DM17" s="609"/>
      <c r="DN17" s="609"/>
      <c r="DO17" s="609"/>
      <c r="DP17" s="610"/>
      <c r="DQ17" s="614">
        <v>2127678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65097</v>
      </c>
      <c r="S18" s="609"/>
      <c r="T18" s="609"/>
      <c r="U18" s="609"/>
      <c r="V18" s="609"/>
      <c r="W18" s="609"/>
      <c r="X18" s="609"/>
      <c r="Y18" s="610"/>
      <c r="Z18" s="646">
        <v>0.2</v>
      </c>
      <c r="AA18" s="646"/>
      <c r="AB18" s="646"/>
      <c r="AC18" s="646"/>
      <c r="AD18" s="647">
        <v>65097</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298425</v>
      </c>
      <c r="S19" s="609"/>
      <c r="T19" s="609"/>
      <c r="U19" s="609"/>
      <c r="V19" s="609"/>
      <c r="W19" s="609"/>
      <c r="X19" s="609"/>
      <c r="Y19" s="610"/>
      <c r="Z19" s="646">
        <v>1.1000000000000001</v>
      </c>
      <c r="AA19" s="646"/>
      <c r="AB19" s="646"/>
      <c r="AC19" s="646"/>
      <c r="AD19" s="647">
        <v>298425</v>
      </c>
      <c r="AE19" s="647"/>
      <c r="AF19" s="647"/>
      <c r="AG19" s="647"/>
      <c r="AH19" s="647"/>
      <c r="AI19" s="647"/>
      <c r="AJ19" s="647"/>
      <c r="AK19" s="647"/>
      <c r="AL19" s="611">
        <v>2.1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415054</v>
      </c>
      <c r="BH19" s="609"/>
      <c r="BI19" s="609"/>
      <c r="BJ19" s="609"/>
      <c r="BK19" s="609"/>
      <c r="BL19" s="609"/>
      <c r="BM19" s="609"/>
      <c r="BN19" s="610"/>
      <c r="BO19" s="646">
        <v>4.5999999999999996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900</v>
      </c>
      <c r="S20" s="609"/>
      <c r="T20" s="609"/>
      <c r="U20" s="609"/>
      <c r="V20" s="609"/>
      <c r="W20" s="609"/>
      <c r="X20" s="609"/>
      <c r="Y20" s="610"/>
      <c r="Z20" s="646">
        <v>0</v>
      </c>
      <c r="AA20" s="646"/>
      <c r="AB20" s="646"/>
      <c r="AC20" s="646"/>
      <c r="AD20" s="647">
        <v>900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415054</v>
      </c>
      <c r="BH20" s="609"/>
      <c r="BI20" s="609"/>
      <c r="BJ20" s="609"/>
      <c r="BK20" s="609"/>
      <c r="BL20" s="609"/>
      <c r="BM20" s="609"/>
      <c r="BN20" s="610"/>
      <c r="BO20" s="646">
        <v>4.5999999999999996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26595442</v>
      </c>
      <c r="CS20" s="609"/>
      <c r="CT20" s="609"/>
      <c r="CU20" s="609"/>
      <c r="CV20" s="609"/>
      <c r="CW20" s="609"/>
      <c r="CX20" s="609"/>
      <c r="CY20" s="610"/>
      <c r="CZ20" s="646">
        <v>100</v>
      </c>
      <c r="DA20" s="646"/>
      <c r="DB20" s="646"/>
      <c r="DC20" s="646"/>
      <c r="DD20" s="614">
        <v>2525491</v>
      </c>
      <c r="DE20" s="609"/>
      <c r="DF20" s="609"/>
      <c r="DG20" s="609"/>
      <c r="DH20" s="609"/>
      <c r="DI20" s="609"/>
      <c r="DJ20" s="609"/>
      <c r="DK20" s="609"/>
      <c r="DL20" s="609"/>
      <c r="DM20" s="609"/>
      <c r="DN20" s="609"/>
      <c r="DO20" s="609"/>
      <c r="DP20" s="610"/>
      <c r="DQ20" s="614">
        <v>17322959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3566590</v>
      </c>
      <c r="S21" s="609"/>
      <c r="T21" s="609"/>
      <c r="U21" s="609"/>
      <c r="V21" s="609"/>
      <c r="W21" s="609"/>
      <c r="X21" s="609"/>
      <c r="Y21" s="610"/>
      <c r="Z21" s="646">
        <v>12.7</v>
      </c>
      <c r="AA21" s="646"/>
      <c r="AB21" s="646"/>
      <c r="AC21" s="646"/>
      <c r="AD21" s="647">
        <v>3360182</v>
      </c>
      <c r="AE21" s="647"/>
      <c r="AF21" s="647"/>
      <c r="AG21" s="647"/>
      <c r="AH21" s="647"/>
      <c r="AI21" s="647"/>
      <c r="AJ21" s="647"/>
      <c r="AK21" s="647"/>
      <c r="AL21" s="611">
        <v>23.5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2786</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3360182</v>
      </c>
      <c r="S22" s="609"/>
      <c r="T22" s="609"/>
      <c r="U22" s="609"/>
      <c r="V22" s="609"/>
      <c r="W22" s="609"/>
      <c r="X22" s="609"/>
      <c r="Y22" s="610"/>
      <c r="Z22" s="646">
        <v>12</v>
      </c>
      <c r="AA22" s="646"/>
      <c r="AB22" s="646"/>
      <c r="AC22" s="646"/>
      <c r="AD22" s="647">
        <v>3360182</v>
      </c>
      <c r="AE22" s="647"/>
      <c r="AF22" s="647"/>
      <c r="AG22" s="647"/>
      <c r="AH22" s="647"/>
      <c r="AI22" s="647"/>
      <c r="AJ22" s="647"/>
      <c r="AK22" s="647"/>
      <c r="AL22" s="611">
        <v>23.5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206408</v>
      </c>
      <c r="S23" s="609"/>
      <c r="T23" s="609"/>
      <c r="U23" s="609"/>
      <c r="V23" s="609"/>
      <c r="W23" s="609"/>
      <c r="X23" s="609"/>
      <c r="Y23" s="610"/>
      <c r="Z23" s="646">
        <v>0.7</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412268</v>
      </c>
      <c r="BH23" s="609"/>
      <c r="BI23" s="609"/>
      <c r="BJ23" s="609"/>
      <c r="BK23" s="609"/>
      <c r="BL23" s="609"/>
      <c r="BM23" s="609"/>
      <c r="BN23" s="610"/>
      <c r="BO23" s="646">
        <v>4.5999999999999996</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12865745</v>
      </c>
      <c r="CS24" s="664"/>
      <c r="CT24" s="664"/>
      <c r="CU24" s="664"/>
      <c r="CV24" s="664"/>
      <c r="CW24" s="664"/>
      <c r="CX24" s="664"/>
      <c r="CY24" s="689"/>
      <c r="CZ24" s="690">
        <v>48.4</v>
      </c>
      <c r="DA24" s="672"/>
      <c r="DB24" s="672"/>
      <c r="DC24" s="692"/>
      <c r="DD24" s="688">
        <v>7995715</v>
      </c>
      <c r="DE24" s="664"/>
      <c r="DF24" s="664"/>
      <c r="DG24" s="664"/>
      <c r="DH24" s="664"/>
      <c r="DI24" s="664"/>
      <c r="DJ24" s="664"/>
      <c r="DK24" s="689"/>
      <c r="DL24" s="688">
        <v>6979480</v>
      </c>
      <c r="DM24" s="664"/>
      <c r="DN24" s="664"/>
      <c r="DO24" s="664"/>
      <c r="DP24" s="664"/>
      <c r="DQ24" s="664"/>
      <c r="DR24" s="664"/>
      <c r="DS24" s="664"/>
      <c r="DT24" s="664"/>
      <c r="DU24" s="664"/>
      <c r="DV24" s="689"/>
      <c r="DW24" s="690">
        <v>48.5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14862354</v>
      </c>
      <c r="S25" s="609"/>
      <c r="T25" s="609"/>
      <c r="U25" s="609"/>
      <c r="V25" s="609"/>
      <c r="W25" s="609"/>
      <c r="X25" s="609"/>
      <c r="Y25" s="610"/>
      <c r="Z25" s="646">
        <v>53.1</v>
      </c>
      <c r="AA25" s="646"/>
      <c r="AB25" s="646"/>
      <c r="AC25" s="646"/>
      <c r="AD25" s="647">
        <v>14240892</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3766671</v>
      </c>
      <c r="CS25" s="621"/>
      <c r="CT25" s="621"/>
      <c r="CU25" s="621"/>
      <c r="CV25" s="621"/>
      <c r="CW25" s="621"/>
      <c r="CX25" s="621"/>
      <c r="CY25" s="622"/>
      <c r="CZ25" s="611">
        <v>14.2</v>
      </c>
      <c r="DA25" s="623"/>
      <c r="DB25" s="623"/>
      <c r="DC25" s="624"/>
      <c r="DD25" s="614">
        <v>3471953</v>
      </c>
      <c r="DE25" s="621"/>
      <c r="DF25" s="621"/>
      <c r="DG25" s="621"/>
      <c r="DH25" s="621"/>
      <c r="DI25" s="621"/>
      <c r="DJ25" s="621"/>
      <c r="DK25" s="622"/>
      <c r="DL25" s="614">
        <v>3332916</v>
      </c>
      <c r="DM25" s="621"/>
      <c r="DN25" s="621"/>
      <c r="DO25" s="621"/>
      <c r="DP25" s="621"/>
      <c r="DQ25" s="621"/>
      <c r="DR25" s="621"/>
      <c r="DS25" s="621"/>
      <c r="DT25" s="621"/>
      <c r="DU25" s="621"/>
      <c r="DV25" s="622"/>
      <c r="DW25" s="611">
        <v>23.2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5975</v>
      </c>
      <c r="S26" s="609"/>
      <c r="T26" s="609"/>
      <c r="U26" s="609"/>
      <c r="V26" s="609"/>
      <c r="W26" s="609"/>
      <c r="X26" s="609"/>
      <c r="Y26" s="610"/>
      <c r="Z26" s="646">
        <v>0</v>
      </c>
      <c r="AA26" s="646"/>
      <c r="AB26" s="646"/>
      <c r="AC26" s="646"/>
      <c r="AD26" s="647">
        <v>5975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2325782</v>
      </c>
      <c r="CS26" s="609"/>
      <c r="CT26" s="609"/>
      <c r="CU26" s="609"/>
      <c r="CV26" s="609"/>
      <c r="CW26" s="609"/>
      <c r="CX26" s="609"/>
      <c r="CY26" s="610"/>
      <c r="CZ26" s="611">
        <v>8.6999999999999993</v>
      </c>
      <c r="DA26" s="623"/>
      <c r="DB26" s="623"/>
      <c r="DC26" s="624"/>
      <c r="DD26" s="614">
        <v>2108519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89703</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8942072</v>
      </c>
      <c r="BH27" s="609"/>
      <c r="BI27" s="609"/>
      <c r="BJ27" s="609"/>
      <c r="BK27" s="609"/>
      <c r="BL27" s="609"/>
      <c r="BM27" s="609"/>
      <c r="BN27" s="610"/>
      <c r="BO27" s="646">
        <v>100</v>
      </c>
      <c r="BP27" s="646"/>
      <c r="BQ27" s="646"/>
      <c r="BR27" s="646"/>
      <c r="BS27" s="647">
        <v>80267</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6966541</v>
      </c>
      <c r="CS27" s="621"/>
      <c r="CT27" s="621"/>
      <c r="CU27" s="621"/>
      <c r="CV27" s="621"/>
      <c r="CW27" s="621"/>
      <c r="CX27" s="621"/>
      <c r="CY27" s="622"/>
      <c r="CZ27" s="611">
        <v>26.2</v>
      </c>
      <c r="DA27" s="623"/>
      <c r="DB27" s="623"/>
      <c r="DC27" s="624"/>
      <c r="DD27" s="614">
        <v>2396084</v>
      </c>
      <c r="DE27" s="621"/>
      <c r="DF27" s="621"/>
      <c r="DG27" s="621"/>
      <c r="DH27" s="621"/>
      <c r="DI27" s="621"/>
      <c r="DJ27" s="621"/>
      <c r="DK27" s="622"/>
      <c r="DL27" s="614">
        <v>1518886</v>
      </c>
      <c r="DM27" s="621"/>
      <c r="DN27" s="621"/>
      <c r="DO27" s="621"/>
      <c r="DP27" s="621"/>
      <c r="DQ27" s="621"/>
      <c r="DR27" s="621"/>
      <c r="DS27" s="621"/>
      <c r="DT27" s="621"/>
      <c r="DU27" s="621"/>
      <c r="DV27" s="622"/>
      <c r="DW27" s="611">
        <v>10.6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124168</v>
      </c>
      <c r="S28" s="609"/>
      <c r="T28" s="609"/>
      <c r="U28" s="609"/>
      <c r="V28" s="609"/>
      <c r="W28" s="609"/>
      <c r="X28" s="609"/>
      <c r="Y28" s="610"/>
      <c r="Z28" s="646">
        <v>0.4</v>
      </c>
      <c r="AA28" s="646"/>
      <c r="AB28" s="646"/>
      <c r="AC28" s="646"/>
      <c r="AD28" s="647">
        <v>65783</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2132533</v>
      </c>
      <c r="CS28" s="609"/>
      <c r="CT28" s="609"/>
      <c r="CU28" s="609"/>
      <c r="CV28" s="609"/>
      <c r="CW28" s="609"/>
      <c r="CX28" s="609"/>
      <c r="CY28" s="610"/>
      <c r="CZ28" s="611">
        <v>8</v>
      </c>
      <c r="DA28" s="623"/>
      <c r="DB28" s="623"/>
      <c r="DC28" s="624"/>
      <c r="DD28" s="614">
        <v>2127678</v>
      </c>
      <c r="DE28" s="609"/>
      <c r="DF28" s="609"/>
      <c r="DG28" s="609"/>
      <c r="DH28" s="609"/>
      <c r="DI28" s="609"/>
      <c r="DJ28" s="609"/>
      <c r="DK28" s="610"/>
      <c r="DL28" s="614">
        <v>2127678</v>
      </c>
      <c r="DM28" s="609"/>
      <c r="DN28" s="609"/>
      <c r="DO28" s="609"/>
      <c r="DP28" s="609"/>
      <c r="DQ28" s="609"/>
      <c r="DR28" s="609"/>
      <c r="DS28" s="609"/>
      <c r="DT28" s="609"/>
      <c r="DU28" s="609"/>
      <c r="DV28" s="610"/>
      <c r="DW28" s="611">
        <v>14.8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44753</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2132533</v>
      </c>
      <c r="CS29" s="621"/>
      <c r="CT29" s="621"/>
      <c r="CU29" s="621"/>
      <c r="CV29" s="621"/>
      <c r="CW29" s="621"/>
      <c r="CX29" s="621"/>
      <c r="CY29" s="622"/>
      <c r="CZ29" s="611">
        <v>8</v>
      </c>
      <c r="DA29" s="623"/>
      <c r="DB29" s="623"/>
      <c r="DC29" s="624"/>
      <c r="DD29" s="614">
        <v>2127678</v>
      </c>
      <c r="DE29" s="621"/>
      <c r="DF29" s="621"/>
      <c r="DG29" s="621"/>
      <c r="DH29" s="621"/>
      <c r="DI29" s="621"/>
      <c r="DJ29" s="621"/>
      <c r="DK29" s="622"/>
      <c r="DL29" s="614">
        <v>2127678</v>
      </c>
      <c r="DM29" s="621"/>
      <c r="DN29" s="621"/>
      <c r="DO29" s="621"/>
      <c r="DP29" s="621"/>
      <c r="DQ29" s="621"/>
      <c r="DR29" s="621"/>
      <c r="DS29" s="621"/>
      <c r="DT29" s="621"/>
      <c r="DU29" s="621"/>
      <c r="DV29" s="622"/>
      <c r="DW29" s="611">
        <v>14.8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5021594</v>
      </c>
      <c r="S30" s="609"/>
      <c r="T30" s="609"/>
      <c r="U30" s="609"/>
      <c r="V30" s="609"/>
      <c r="W30" s="609"/>
      <c r="X30" s="609"/>
      <c r="Y30" s="610"/>
      <c r="Z30" s="646">
        <v>17.899999999999999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2062405</v>
      </c>
      <c r="CS30" s="609"/>
      <c r="CT30" s="609"/>
      <c r="CU30" s="609"/>
      <c r="CV30" s="609"/>
      <c r="CW30" s="609"/>
      <c r="CX30" s="609"/>
      <c r="CY30" s="610"/>
      <c r="CZ30" s="611">
        <v>7.8</v>
      </c>
      <c r="DA30" s="623"/>
      <c r="DB30" s="623"/>
      <c r="DC30" s="624"/>
      <c r="DD30" s="614">
        <v>2057901</v>
      </c>
      <c r="DE30" s="609"/>
      <c r="DF30" s="609"/>
      <c r="DG30" s="609"/>
      <c r="DH30" s="609"/>
      <c r="DI30" s="609"/>
      <c r="DJ30" s="609"/>
      <c r="DK30" s="610"/>
      <c r="DL30" s="614">
        <v>2057901</v>
      </c>
      <c r="DM30" s="609"/>
      <c r="DN30" s="609"/>
      <c r="DO30" s="609"/>
      <c r="DP30" s="609"/>
      <c r="DQ30" s="609"/>
      <c r="DR30" s="609"/>
      <c r="DS30" s="609"/>
      <c r="DT30" s="609"/>
      <c r="DU30" s="609"/>
      <c r="DV30" s="610"/>
      <c r="DW30" s="611">
        <v>14.3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v>
      </c>
      <c r="BN31" s="671"/>
      <c r="BO31" s="671"/>
      <c r="BP31" s="671"/>
      <c r="BQ31" s="673"/>
      <c r="BR31" s="670">
        <v>99.4</v>
      </c>
      <c r="BS31" s="671"/>
      <c r="BT31" s="671"/>
      <c r="BU31" s="671"/>
      <c r="BV31" s="671"/>
      <c r="BW31" s="671"/>
      <c r="BX31" s="672">
        <v>98.3</v>
      </c>
      <c r="BY31" s="671"/>
      <c r="BZ31" s="671"/>
      <c r="CA31" s="671"/>
      <c r="CB31" s="673"/>
      <c r="CD31" s="629"/>
      <c r="CE31" s="630"/>
      <c r="CF31" s="605" t="s">
        <v>300</v>
      </c>
      <c r="CG31" s="606"/>
      <c r="CH31" s="606"/>
      <c r="CI31" s="606"/>
      <c r="CJ31" s="606"/>
      <c r="CK31" s="606"/>
      <c r="CL31" s="606"/>
      <c r="CM31" s="606"/>
      <c r="CN31" s="606"/>
      <c r="CO31" s="606"/>
      <c r="CP31" s="606"/>
      <c r="CQ31" s="607"/>
      <c r="CR31" s="608">
        <v>70128</v>
      </c>
      <c r="CS31" s="621"/>
      <c r="CT31" s="621"/>
      <c r="CU31" s="621"/>
      <c r="CV31" s="621"/>
      <c r="CW31" s="621"/>
      <c r="CX31" s="621"/>
      <c r="CY31" s="622"/>
      <c r="CZ31" s="611">
        <v>0.3</v>
      </c>
      <c r="DA31" s="623"/>
      <c r="DB31" s="623"/>
      <c r="DC31" s="624"/>
      <c r="DD31" s="614">
        <v>69777</v>
      </c>
      <c r="DE31" s="621"/>
      <c r="DF31" s="621"/>
      <c r="DG31" s="621"/>
      <c r="DH31" s="621"/>
      <c r="DI31" s="621"/>
      <c r="DJ31" s="621"/>
      <c r="DK31" s="622"/>
      <c r="DL31" s="614">
        <v>69777</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1714226</v>
      </c>
      <c r="S32" s="609"/>
      <c r="T32" s="609"/>
      <c r="U32" s="609"/>
      <c r="V32" s="609"/>
      <c r="W32" s="609"/>
      <c r="X32" s="609"/>
      <c r="Y32" s="610"/>
      <c r="Z32" s="646">
        <v>6.1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99.3</v>
      </c>
      <c r="BH32" s="621"/>
      <c r="BI32" s="621"/>
      <c r="BJ32" s="621"/>
      <c r="BK32" s="621"/>
      <c r="BL32" s="621"/>
      <c r="BM32" s="612">
        <v>97.5</v>
      </c>
      <c r="BN32" s="621"/>
      <c r="BO32" s="621"/>
      <c r="BP32" s="621"/>
      <c r="BQ32" s="644"/>
      <c r="BR32" s="674">
        <v>99.3</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13459</v>
      </c>
      <c r="S33" s="609"/>
      <c r="T33" s="609"/>
      <c r="U33" s="609"/>
      <c r="V33" s="609"/>
      <c r="W33" s="609"/>
      <c r="X33" s="609"/>
      <c r="Y33" s="610"/>
      <c r="Z33" s="646">
        <v>0</v>
      </c>
      <c r="AA33" s="646"/>
      <c r="AB33" s="646"/>
      <c r="AC33" s="646"/>
      <c r="AD33" s="647">
        <v>10124</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99.5</v>
      </c>
      <c r="BH33" s="593"/>
      <c r="BI33" s="593"/>
      <c r="BJ33" s="593"/>
      <c r="BK33" s="593"/>
      <c r="BL33" s="593"/>
      <c r="BM33" s="639">
        <v>98.5</v>
      </c>
      <c r="BN33" s="593"/>
      <c r="BO33" s="593"/>
      <c r="BP33" s="593"/>
      <c r="BQ33" s="656"/>
      <c r="BR33" s="669">
        <v>99.4</v>
      </c>
      <c r="BS33" s="593"/>
      <c r="BT33" s="593"/>
      <c r="BU33" s="593"/>
      <c r="BV33" s="593"/>
      <c r="BW33" s="593"/>
      <c r="BX33" s="639">
        <v>98</v>
      </c>
      <c r="BY33" s="593"/>
      <c r="BZ33" s="593"/>
      <c r="CA33" s="593"/>
      <c r="CB33" s="656"/>
      <c r="CD33" s="605" t="s">
        <v>307</v>
      </c>
      <c r="CE33" s="606"/>
      <c r="CF33" s="606"/>
      <c r="CG33" s="606"/>
      <c r="CH33" s="606"/>
      <c r="CI33" s="606"/>
      <c r="CJ33" s="606"/>
      <c r="CK33" s="606"/>
      <c r="CL33" s="606"/>
      <c r="CM33" s="606"/>
      <c r="CN33" s="606"/>
      <c r="CO33" s="606"/>
      <c r="CP33" s="606"/>
      <c r="CQ33" s="607"/>
      <c r="CR33" s="608">
        <v>11204206</v>
      </c>
      <c r="CS33" s="621"/>
      <c r="CT33" s="621"/>
      <c r="CU33" s="621"/>
      <c r="CV33" s="621"/>
      <c r="CW33" s="621"/>
      <c r="CX33" s="621"/>
      <c r="CY33" s="622"/>
      <c r="CZ33" s="611">
        <v>42.1</v>
      </c>
      <c r="DA33" s="623"/>
      <c r="DB33" s="623"/>
      <c r="DC33" s="624"/>
      <c r="DD33" s="614">
        <v>8997594</v>
      </c>
      <c r="DE33" s="621"/>
      <c r="DF33" s="621"/>
      <c r="DG33" s="621"/>
      <c r="DH33" s="621"/>
      <c r="DI33" s="621"/>
      <c r="DJ33" s="621"/>
      <c r="DK33" s="622"/>
      <c r="DL33" s="614">
        <v>6252786</v>
      </c>
      <c r="DM33" s="621"/>
      <c r="DN33" s="621"/>
      <c r="DO33" s="621"/>
      <c r="DP33" s="621"/>
      <c r="DQ33" s="621"/>
      <c r="DR33" s="621"/>
      <c r="DS33" s="621"/>
      <c r="DT33" s="621"/>
      <c r="DU33" s="621"/>
      <c r="DV33" s="622"/>
      <c r="DW33" s="611">
        <v>43.5</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1368108</v>
      </c>
      <c r="S34" s="609"/>
      <c r="T34" s="609"/>
      <c r="U34" s="609"/>
      <c r="V34" s="609"/>
      <c r="W34" s="609"/>
      <c r="X34" s="609"/>
      <c r="Y34" s="610"/>
      <c r="Z34" s="646">
        <v>4.9000000000000004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4286873</v>
      </c>
      <c r="CS34" s="609"/>
      <c r="CT34" s="609"/>
      <c r="CU34" s="609"/>
      <c r="CV34" s="609"/>
      <c r="CW34" s="609"/>
      <c r="CX34" s="609"/>
      <c r="CY34" s="610"/>
      <c r="CZ34" s="611">
        <v>16.100000000000001</v>
      </c>
      <c r="DA34" s="623"/>
      <c r="DB34" s="623"/>
      <c r="DC34" s="624"/>
      <c r="DD34" s="614">
        <v>3493774</v>
      </c>
      <c r="DE34" s="609"/>
      <c r="DF34" s="609"/>
      <c r="DG34" s="609"/>
      <c r="DH34" s="609"/>
      <c r="DI34" s="609"/>
      <c r="DJ34" s="609"/>
      <c r="DK34" s="610"/>
      <c r="DL34" s="614">
        <v>2794782</v>
      </c>
      <c r="DM34" s="609"/>
      <c r="DN34" s="609"/>
      <c r="DO34" s="609"/>
      <c r="DP34" s="609"/>
      <c r="DQ34" s="609"/>
      <c r="DR34" s="609"/>
      <c r="DS34" s="609"/>
      <c r="DT34" s="609"/>
      <c r="DU34" s="609"/>
      <c r="DV34" s="610"/>
      <c r="DW34" s="611">
        <v>19.399999999999999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1570525</v>
      </c>
      <c r="S35" s="609"/>
      <c r="T35" s="609"/>
      <c r="U35" s="609"/>
      <c r="V35" s="609"/>
      <c r="W35" s="609"/>
      <c r="X35" s="609"/>
      <c r="Y35" s="610"/>
      <c r="Z35" s="646">
        <v>5.6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53446</v>
      </c>
      <c r="CS35" s="621"/>
      <c r="CT35" s="621"/>
      <c r="CU35" s="621"/>
      <c r="CV35" s="621"/>
      <c r="CW35" s="621"/>
      <c r="CX35" s="621"/>
      <c r="CY35" s="622"/>
      <c r="CZ35" s="611">
        <v>0.2</v>
      </c>
      <c r="DA35" s="623"/>
      <c r="DB35" s="623"/>
      <c r="DC35" s="624"/>
      <c r="DD35" s="614">
        <v>52392</v>
      </c>
      <c r="DE35" s="621"/>
      <c r="DF35" s="621"/>
      <c r="DG35" s="621"/>
      <c r="DH35" s="621"/>
      <c r="DI35" s="621"/>
      <c r="DJ35" s="621"/>
      <c r="DK35" s="622"/>
      <c r="DL35" s="614">
        <v>4447</v>
      </c>
      <c r="DM35" s="621"/>
      <c r="DN35" s="621"/>
      <c r="DO35" s="621"/>
      <c r="DP35" s="621"/>
      <c r="DQ35" s="621"/>
      <c r="DR35" s="621"/>
      <c r="DS35" s="621"/>
      <c r="DT35" s="621"/>
      <c r="DU35" s="621"/>
      <c r="DV35" s="622"/>
      <c r="DW35" s="611">
        <v>0</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1313991</v>
      </c>
      <c r="S36" s="609"/>
      <c r="T36" s="609"/>
      <c r="U36" s="609"/>
      <c r="V36" s="609"/>
      <c r="W36" s="609"/>
      <c r="X36" s="609"/>
      <c r="Y36" s="610"/>
      <c r="Z36" s="646">
        <v>4.7</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2685252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202377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2827950</v>
      </c>
      <c r="CS36" s="609"/>
      <c r="CT36" s="609"/>
      <c r="CU36" s="609"/>
      <c r="CV36" s="609"/>
      <c r="CW36" s="609"/>
      <c r="CX36" s="609"/>
      <c r="CY36" s="610"/>
      <c r="CZ36" s="611">
        <v>10.6</v>
      </c>
      <c r="DA36" s="623"/>
      <c r="DB36" s="623"/>
      <c r="DC36" s="624"/>
      <c r="DD36" s="614">
        <v>2586161</v>
      </c>
      <c r="DE36" s="609"/>
      <c r="DF36" s="609"/>
      <c r="DG36" s="609"/>
      <c r="DH36" s="609"/>
      <c r="DI36" s="609"/>
      <c r="DJ36" s="609"/>
      <c r="DK36" s="610"/>
      <c r="DL36" s="614">
        <v>1549064</v>
      </c>
      <c r="DM36" s="609"/>
      <c r="DN36" s="609"/>
      <c r="DO36" s="609"/>
      <c r="DP36" s="609"/>
      <c r="DQ36" s="609"/>
      <c r="DR36" s="609"/>
      <c r="DS36" s="609"/>
      <c r="DT36" s="609"/>
      <c r="DU36" s="609"/>
      <c r="DV36" s="610"/>
      <c r="DW36" s="611">
        <v>10.8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290520</v>
      </c>
      <c r="S37" s="609"/>
      <c r="T37" s="609"/>
      <c r="U37" s="609"/>
      <c r="V37" s="609"/>
      <c r="W37" s="609"/>
      <c r="X37" s="609"/>
      <c r="Y37" s="610"/>
      <c r="Z37" s="646">
        <v>1</v>
      </c>
      <c r="AA37" s="646"/>
      <c r="AB37" s="646"/>
      <c r="AC37" s="646"/>
      <c r="AD37" s="647">
        <v>1496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364588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178357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1203080</v>
      </c>
      <c r="CS37" s="621"/>
      <c r="CT37" s="621"/>
      <c r="CU37" s="621"/>
      <c r="CV37" s="621"/>
      <c r="CW37" s="621"/>
      <c r="CX37" s="621"/>
      <c r="CY37" s="622"/>
      <c r="CZ37" s="611">
        <v>4.5</v>
      </c>
      <c r="DA37" s="623"/>
      <c r="DB37" s="623"/>
      <c r="DC37" s="624"/>
      <c r="DD37" s="614">
        <v>1203080</v>
      </c>
      <c r="DE37" s="621"/>
      <c r="DF37" s="621"/>
      <c r="DG37" s="621"/>
      <c r="DH37" s="621"/>
      <c r="DI37" s="621"/>
      <c r="DJ37" s="621"/>
      <c r="DK37" s="622"/>
      <c r="DL37" s="614">
        <v>1124540</v>
      </c>
      <c r="DM37" s="621"/>
      <c r="DN37" s="621"/>
      <c r="DO37" s="621"/>
      <c r="DP37" s="621"/>
      <c r="DQ37" s="621"/>
      <c r="DR37" s="621"/>
      <c r="DS37" s="621"/>
      <c r="DT37" s="621"/>
      <c r="DU37" s="621"/>
      <c r="DV37" s="622"/>
      <c r="DW37" s="611">
        <v>7.8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1571400</v>
      </c>
      <c r="S38" s="609"/>
      <c r="T38" s="609"/>
      <c r="U38" s="609"/>
      <c r="V38" s="609"/>
      <c r="W38" s="609"/>
      <c r="X38" s="609"/>
      <c r="Y38" s="610"/>
      <c r="Z38" s="646">
        <v>5.6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27903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8368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2311172</v>
      </c>
      <c r="CS38" s="609"/>
      <c r="CT38" s="609"/>
      <c r="CU38" s="609"/>
      <c r="CV38" s="609"/>
      <c r="CW38" s="609"/>
      <c r="CX38" s="609"/>
      <c r="CY38" s="610"/>
      <c r="CZ38" s="611">
        <v>8.6999999999999993</v>
      </c>
      <c r="DA38" s="623"/>
      <c r="DB38" s="623"/>
      <c r="DC38" s="624"/>
      <c r="DD38" s="614">
        <v>1933961</v>
      </c>
      <c r="DE38" s="609"/>
      <c r="DF38" s="609"/>
      <c r="DG38" s="609"/>
      <c r="DH38" s="609"/>
      <c r="DI38" s="609"/>
      <c r="DJ38" s="609"/>
      <c r="DK38" s="610"/>
      <c r="DL38" s="614">
        <v>1904188</v>
      </c>
      <c r="DM38" s="609"/>
      <c r="DN38" s="609"/>
      <c r="DO38" s="609"/>
      <c r="DP38" s="609"/>
      <c r="DQ38" s="609"/>
      <c r="DR38" s="609"/>
      <c r="DS38" s="609"/>
      <c r="DT38" s="609"/>
      <c r="DU38" s="609"/>
      <c r="DV38" s="610"/>
      <c r="DW38" s="611">
        <v>13.2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9492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12058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1707555</v>
      </c>
      <c r="CS39" s="621"/>
      <c r="CT39" s="621"/>
      <c r="CU39" s="621"/>
      <c r="CV39" s="621"/>
      <c r="CW39" s="621"/>
      <c r="CX39" s="621"/>
      <c r="CY39" s="622"/>
      <c r="CZ39" s="611">
        <v>6.4</v>
      </c>
      <c r="DA39" s="623"/>
      <c r="DB39" s="623"/>
      <c r="DC39" s="624"/>
      <c r="DD39" s="614">
        <v>931001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64000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17210</v>
      </c>
      <c r="CS40" s="609"/>
      <c r="CT40" s="609"/>
      <c r="CU40" s="609"/>
      <c r="CV40" s="609"/>
      <c r="CW40" s="609"/>
      <c r="CX40" s="609"/>
      <c r="CY40" s="610"/>
      <c r="CZ40" s="611">
        <v>0.1</v>
      </c>
      <c r="DA40" s="623"/>
      <c r="DB40" s="623"/>
      <c r="DC40" s="624"/>
      <c r="DD40" s="614">
        <v>305</v>
      </c>
      <c r="DE40" s="609"/>
      <c r="DF40" s="609"/>
      <c r="DG40" s="609"/>
      <c r="DH40" s="609"/>
      <c r="DI40" s="609"/>
      <c r="DJ40" s="609"/>
      <c r="DK40" s="610"/>
      <c r="DL40" s="614">
        <v>305</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27990776</v>
      </c>
      <c r="S41" s="633"/>
      <c r="T41" s="633"/>
      <c r="U41" s="633"/>
      <c r="V41" s="633"/>
      <c r="W41" s="633"/>
      <c r="X41" s="633"/>
      <c r="Y41" s="636"/>
      <c r="Z41" s="637">
        <v>100</v>
      </c>
      <c r="AA41" s="637"/>
      <c r="AB41" s="637"/>
      <c r="AC41" s="637"/>
      <c r="AD41" s="638">
        <v>14324270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385275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1897994</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367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2525491</v>
      </c>
      <c r="CS42" s="621"/>
      <c r="CT42" s="621"/>
      <c r="CU42" s="621"/>
      <c r="CV42" s="621"/>
      <c r="CW42" s="621"/>
      <c r="CX42" s="621"/>
      <c r="CY42" s="622"/>
      <c r="CZ42" s="611">
        <v>9.5</v>
      </c>
      <c r="DA42" s="623"/>
      <c r="DB42" s="623"/>
      <c r="DC42" s="624"/>
      <c r="DD42" s="614">
        <v>329650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78188</v>
      </c>
      <c r="CS43" s="621"/>
      <c r="CT43" s="621"/>
      <c r="CU43" s="621"/>
      <c r="CV43" s="621"/>
      <c r="CW43" s="621"/>
      <c r="CX43" s="621"/>
      <c r="CY43" s="622"/>
      <c r="CZ43" s="611">
        <v>0.3</v>
      </c>
      <c r="DA43" s="623"/>
      <c r="DB43" s="623"/>
      <c r="DC43" s="624"/>
      <c r="DD43" s="614">
        <v>78188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2525491</v>
      </c>
      <c r="CS44" s="609"/>
      <c r="CT44" s="609"/>
      <c r="CU44" s="609"/>
      <c r="CV44" s="609"/>
      <c r="CW44" s="609"/>
      <c r="CX44" s="609"/>
      <c r="CY44" s="610"/>
      <c r="CZ44" s="611">
        <v>9.5</v>
      </c>
      <c r="DA44" s="612"/>
      <c r="DB44" s="612"/>
      <c r="DC44" s="613"/>
      <c r="DD44" s="614">
        <v>329650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652357</v>
      </c>
      <c r="CS45" s="621"/>
      <c r="CT45" s="621"/>
      <c r="CU45" s="621"/>
      <c r="CV45" s="621"/>
      <c r="CW45" s="621"/>
      <c r="CX45" s="621"/>
      <c r="CY45" s="622"/>
      <c r="CZ45" s="611">
        <v>2.5</v>
      </c>
      <c r="DA45" s="623"/>
      <c r="DB45" s="623"/>
      <c r="DC45" s="624"/>
      <c r="DD45" s="614">
        <v>37126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1867528</v>
      </c>
      <c r="CS46" s="609"/>
      <c r="CT46" s="609"/>
      <c r="CU46" s="609"/>
      <c r="CV46" s="609"/>
      <c r="CW46" s="609"/>
      <c r="CX46" s="609"/>
      <c r="CY46" s="610"/>
      <c r="CZ46" s="611">
        <v>7</v>
      </c>
      <c r="DA46" s="612"/>
      <c r="DB46" s="612"/>
      <c r="DC46" s="613"/>
      <c r="DD46" s="614">
        <v>288118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26595442</v>
      </c>
      <c r="CS49" s="593"/>
      <c r="CT49" s="593"/>
      <c r="CU49" s="593"/>
      <c r="CV49" s="593"/>
      <c r="CW49" s="593"/>
      <c r="CX49" s="593"/>
      <c r="CY49" s="594"/>
      <c r="CZ49" s="595">
        <v>100</v>
      </c>
      <c r="DA49" s="596"/>
      <c r="DB49" s="596"/>
      <c r="DC49" s="597"/>
      <c r="DD49" s="598">
        <v>17322959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y/JGIgjrkaxIG2iZRThqc2UFznmOIl497rUQS5Q0G0TdvClXjDSLHLl+7yntSUBEFZrmYxFhuPAdUm+10ZN5g==" saltValue="7hHaIlIRgBcXX3RBE4gr+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Z88" sqref="AZ88:BD8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27716</v>
      </c>
      <c r="R7" s="1090"/>
      <c r="S7" s="1090"/>
      <c r="T7" s="1090"/>
      <c r="U7" s="1090"/>
      <c r="V7" s="1090">
        <v>26349</v>
      </c>
      <c r="W7" s="1090"/>
      <c r="X7" s="1090"/>
      <c r="Y7" s="1090"/>
      <c r="Z7" s="1090"/>
      <c r="AA7" s="1090">
        <v>1367</v>
      </c>
      <c r="AB7" s="1090"/>
      <c r="AC7" s="1090"/>
      <c r="AD7" s="1090"/>
      <c r="AE7" s="1091"/>
      <c r="AF7" s="1092">
        <v>1353</v>
      </c>
      <c r="AG7" s="1093"/>
      <c r="AH7" s="1093"/>
      <c r="AI7" s="1093"/>
      <c r="AJ7" s="1094"/>
      <c r="AK7" s="1095">
        <v>1541</v>
      </c>
      <c r="AL7" s="1096"/>
      <c r="AM7" s="1096"/>
      <c r="AN7" s="1096"/>
      <c r="AO7" s="1096"/>
      <c r="AP7" s="1096">
        <v>16862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697</v>
      </c>
      <c r="R8" s="1026"/>
      <c r="S8" s="1026"/>
      <c r="T8" s="1026"/>
      <c r="U8" s="1026"/>
      <c r="V8" s="1026">
        <v>669</v>
      </c>
      <c r="W8" s="1026"/>
      <c r="X8" s="1026"/>
      <c r="Y8" s="1026"/>
      <c r="Z8" s="1026"/>
      <c r="AA8" s="1026">
        <v>28</v>
      </c>
      <c r="AB8" s="1026"/>
      <c r="AC8" s="1026"/>
      <c r="AD8" s="1026"/>
      <c r="AE8" s="1027"/>
      <c r="AF8" s="1022">
        <v>23</v>
      </c>
      <c r="AG8" s="1023"/>
      <c r="AH8" s="1023"/>
      <c r="AI8" s="1023"/>
      <c r="AJ8" s="1024"/>
      <c r="AK8" s="1067">
        <v>410</v>
      </c>
      <c r="AL8" s="1068"/>
      <c r="AM8" s="1068"/>
      <c r="AN8" s="1068"/>
      <c r="AO8" s="1068"/>
      <c r="AP8" s="1068">
        <v>1044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1</v>
      </c>
      <c r="R9" s="1026"/>
      <c r="S9" s="1026"/>
      <c r="T9" s="1026"/>
      <c r="U9" s="1026"/>
      <c r="V9" s="1026">
        <v>0</v>
      </c>
      <c r="W9" s="1026"/>
      <c r="X9" s="1026"/>
      <c r="Y9" s="1026"/>
      <c r="Z9" s="1026"/>
      <c r="AA9" s="1026">
        <v>0</v>
      </c>
      <c r="AB9" s="1026"/>
      <c r="AC9" s="1026"/>
      <c r="AD9" s="1026"/>
      <c r="AE9" s="1027"/>
      <c r="AF9" s="1022">
        <v>0</v>
      </c>
      <c r="AG9" s="1023"/>
      <c r="AH9" s="1023"/>
      <c r="AI9" s="1023"/>
      <c r="AJ9" s="1024"/>
      <c r="AK9" s="1067">
        <v>0</v>
      </c>
      <c r="AL9" s="1068"/>
      <c r="AM9" s="1068"/>
      <c r="AN9" s="1068"/>
      <c r="AO9" s="1068"/>
      <c r="AP9" s="1068">
        <v>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28003</v>
      </c>
      <c r="R23" s="1048"/>
      <c r="S23" s="1048"/>
      <c r="T23" s="1048"/>
      <c r="U23" s="1048"/>
      <c r="V23" s="1048">
        <v>26608</v>
      </c>
      <c r="W23" s="1048"/>
      <c r="X23" s="1048"/>
      <c r="Y23" s="1048"/>
      <c r="Z23" s="1048"/>
      <c r="AA23" s="1048">
        <v>1396</v>
      </c>
      <c r="AB23" s="1048"/>
      <c r="AC23" s="1048"/>
      <c r="AD23" s="1048"/>
      <c r="AE23" s="1055"/>
      <c r="AF23" s="1056">
        <v>1376</v>
      </c>
      <c r="AG23" s="1048"/>
      <c r="AH23" s="1048"/>
      <c r="AI23" s="1048"/>
      <c r="AJ23" s="1057"/>
      <c r="AK23" s="1058"/>
      <c r="AL23" s="1059"/>
      <c r="AM23" s="1059"/>
      <c r="AN23" s="1059"/>
      <c r="AO23" s="1059"/>
      <c r="AP23" s="1048">
        <v>17906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6475</v>
      </c>
      <c r="R28" s="1038"/>
      <c r="S28" s="1038"/>
      <c r="T28" s="1038"/>
      <c r="U28" s="1038"/>
      <c r="V28" s="1038">
        <v>6272</v>
      </c>
      <c r="W28" s="1038"/>
      <c r="X28" s="1038"/>
      <c r="Y28" s="1038"/>
      <c r="Z28" s="1038"/>
      <c r="AA28" s="1038">
        <v>202</v>
      </c>
      <c r="AB28" s="1038"/>
      <c r="AC28" s="1038"/>
      <c r="AD28" s="1038"/>
      <c r="AE28" s="1039"/>
      <c r="AF28" s="1040">
        <v>202</v>
      </c>
      <c r="AG28" s="1038"/>
      <c r="AH28" s="1038"/>
      <c r="AI28" s="1038"/>
      <c r="AJ28" s="1041"/>
      <c r="AK28" s="1029">
        <v>385</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6024</v>
      </c>
      <c r="R29" s="1026"/>
      <c r="S29" s="1026"/>
      <c r="T29" s="1026"/>
      <c r="U29" s="1026"/>
      <c r="V29" s="1026">
        <v>5710</v>
      </c>
      <c r="W29" s="1026"/>
      <c r="X29" s="1026"/>
      <c r="Y29" s="1026"/>
      <c r="Z29" s="1026"/>
      <c r="AA29" s="1026">
        <v>314</v>
      </c>
      <c r="AB29" s="1026"/>
      <c r="AC29" s="1026"/>
      <c r="AD29" s="1026"/>
      <c r="AE29" s="1027"/>
      <c r="AF29" s="1022">
        <v>314</v>
      </c>
      <c r="AG29" s="1023"/>
      <c r="AH29" s="1023"/>
      <c r="AI29" s="1023"/>
      <c r="AJ29" s="1024"/>
      <c r="AK29" s="967">
        <v>867</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1235</v>
      </c>
      <c r="R30" s="1026"/>
      <c r="S30" s="1026"/>
      <c r="T30" s="1026"/>
      <c r="U30" s="1026"/>
      <c r="V30" s="1026">
        <v>1200</v>
      </c>
      <c r="W30" s="1026"/>
      <c r="X30" s="1026"/>
      <c r="Y30" s="1026"/>
      <c r="Z30" s="1026"/>
      <c r="AA30" s="1026">
        <v>36</v>
      </c>
      <c r="AB30" s="1026"/>
      <c r="AC30" s="1026"/>
      <c r="AD30" s="1026"/>
      <c r="AE30" s="1027"/>
      <c r="AF30" s="1022">
        <v>36</v>
      </c>
      <c r="AG30" s="1023"/>
      <c r="AH30" s="1023"/>
      <c r="AI30" s="1023"/>
      <c r="AJ30" s="1024"/>
      <c r="AK30" s="967">
        <v>194</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1087</v>
      </c>
      <c r="R31" s="1026"/>
      <c r="S31" s="1026"/>
      <c r="T31" s="1026"/>
      <c r="U31" s="1026"/>
      <c r="V31" s="1026">
        <v>1002</v>
      </c>
      <c r="W31" s="1026"/>
      <c r="X31" s="1026"/>
      <c r="Y31" s="1026"/>
      <c r="Z31" s="1026"/>
      <c r="AA31" s="1026">
        <v>86</v>
      </c>
      <c r="AB31" s="1026"/>
      <c r="AC31" s="1026"/>
      <c r="AD31" s="1026"/>
      <c r="AE31" s="1027"/>
      <c r="AF31" s="1022">
        <v>387</v>
      </c>
      <c r="AG31" s="1023"/>
      <c r="AH31" s="1023"/>
      <c r="AI31" s="1023"/>
      <c r="AJ31" s="1024"/>
      <c r="AK31" s="967">
        <v>365</v>
      </c>
      <c r="AL31" s="958"/>
      <c r="AM31" s="958"/>
      <c r="AN31" s="958"/>
      <c r="AO31" s="958"/>
      <c r="AP31" s="958">
        <v>3084</v>
      </c>
      <c r="AQ31" s="958"/>
      <c r="AR31" s="958"/>
      <c r="AS31" s="958"/>
      <c r="AT31" s="958"/>
      <c r="AU31" s="958">
        <v>1471</v>
      </c>
      <c r="AV31" s="958"/>
      <c r="AW31" s="958"/>
      <c r="AX31" s="958"/>
      <c r="AY31" s="958"/>
      <c r="AZ31" s="1028" t="s">
        <v>559</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939</v>
      </c>
      <c r="AG63" s="946"/>
      <c r="AH63" s="946"/>
      <c r="AI63" s="946"/>
      <c r="AJ63" s="1009"/>
      <c r="AK63" s="1010"/>
      <c r="AL63" s="950"/>
      <c r="AM63" s="950"/>
      <c r="AN63" s="950"/>
      <c r="AO63" s="950"/>
      <c r="AP63" s="946">
        <v>3084</v>
      </c>
      <c r="AQ63" s="946"/>
      <c r="AR63" s="946"/>
      <c r="AS63" s="946"/>
      <c r="AT63" s="946"/>
      <c r="AU63" s="946">
        <v>1471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546</v>
      </c>
      <c r="C68" s="973"/>
      <c r="D68" s="973"/>
      <c r="E68" s="973"/>
      <c r="F68" s="973"/>
      <c r="G68" s="973"/>
      <c r="H68" s="973"/>
      <c r="I68" s="973"/>
      <c r="J68" s="973"/>
      <c r="K68" s="973"/>
      <c r="L68" s="973"/>
      <c r="M68" s="973"/>
      <c r="N68" s="973"/>
      <c r="O68" s="973"/>
      <c r="P68" s="974"/>
      <c r="Q68" s="975">
        <v>4924</v>
      </c>
      <c r="R68" s="969"/>
      <c r="S68" s="969"/>
      <c r="T68" s="969"/>
      <c r="U68" s="969"/>
      <c r="V68" s="969">
        <v>4733</v>
      </c>
      <c r="W68" s="969"/>
      <c r="X68" s="969"/>
      <c r="Y68" s="969"/>
      <c r="Z68" s="969"/>
      <c r="AA68" s="969">
        <v>190</v>
      </c>
      <c r="AB68" s="969"/>
      <c r="AC68" s="969"/>
      <c r="AD68" s="969"/>
      <c r="AE68" s="969"/>
      <c r="AF68" s="969">
        <v>50</v>
      </c>
      <c r="AG68" s="969"/>
      <c r="AH68" s="969"/>
      <c r="AI68" s="969"/>
      <c r="AJ68" s="969"/>
      <c r="AK68" s="969">
        <v>9</v>
      </c>
      <c r="AL68" s="969"/>
      <c r="AM68" s="969"/>
      <c r="AN68" s="969"/>
      <c r="AO68" s="969"/>
      <c r="AP68" s="969">
        <v>1409</v>
      </c>
      <c r="AQ68" s="969"/>
      <c r="AR68" s="969"/>
      <c r="AS68" s="969"/>
      <c r="AT68" s="969"/>
      <c r="AU68" s="969">
        <v>166</v>
      </c>
      <c r="AV68" s="969"/>
      <c r="AW68" s="969"/>
      <c r="AX68" s="969"/>
      <c r="AY68" s="969"/>
      <c r="AZ68" s="970" t="s">
        <v>553</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546</v>
      </c>
      <c r="C69" s="962"/>
      <c r="D69" s="962"/>
      <c r="E69" s="962"/>
      <c r="F69" s="962"/>
      <c r="G69" s="962"/>
      <c r="H69" s="962"/>
      <c r="I69" s="962"/>
      <c r="J69" s="962"/>
      <c r="K69" s="962"/>
      <c r="L69" s="962"/>
      <c r="M69" s="962"/>
      <c r="N69" s="962"/>
      <c r="O69" s="962"/>
      <c r="P69" s="963"/>
      <c r="Q69" s="964">
        <v>132</v>
      </c>
      <c r="R69" s="958"/>
      <c r="S69" s="958"/>
      <c r="T69" s="958"/>
      <c r="U69" s="958"/>
      <c r="V69" s="958">
        <v>248</v>
      </c>
      <c r="W69" s="958"/>
      <c r="X69" s="958"/>
      <c r="Y69" s="958"/>
      <c r="Z69" s="958"/>
      <c r="AA69" s="958">
        <v>-116</v>
      </c>
      <c r="AB69" s="958"/>
      <c r="AC69" s="958"/>
      <c r="AD69" s="958"/>
      <c r="AE69" s="958"/>
      <c r="AF69" s="958">
        <v>25</v>
      </c>
      <c r="AG69" s="958"/>
      <c r="AH69" s="958"/>
      <c r="AI69" s="958"/>
      <c r="AJ69" s="958"/>
      <c r="AK69" s="958">
        <v>150</v>
      </c>
      <c r="AL69" s="958"/>
      <c r="AM69" s="958"/>
      <c r="AN69" s="958"/>
      <c r="AO69" s="958"/>
      <c r="AP69" s="958">
        <v>0</v>
      </c>
      <c r="AQ69" s="958"/>
      <c r="AR69" s="958"/>
      <c r="AS69" s="958"/>
      <c r="AT69" s="958"/>
      <c r="AU69" s="958">
        <v>0</v>
      </c>
      <c r="AV69" s="958"/>
      <c r="AW69" s="958"/>
      <c r="AX69" s="958"/>
      <c r="AY69" s="958"/>
      <c r="AZ69" s="959" t="s">
        <v>554</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547</v>
      </c>
      <c r="C70" s="962"/>
      <c r="D70" s="962"/>
      <c r="E70" s="962"/>
      <c r="F70" s="962"/>
      <c r="G70" s="962"/>
      <c r="H70" s="962"/>
      <c r="I70" s="962"/>
      <c r="J70" s="962"/>
      <c r="K70" s="962"/>
      <c r="L70" s="962"/>
      <c r="M70" s="962"/>
      <c r="N70" s="962"/>
      <c r="O70" s="962"/>
      <c r="P70" s="963"/>
      <c r="Q70" s="964">
        <v>1017</v>
      </c>
      <c r="R70" s="958"/>
      <c r="S70" s="958"/>
      <c r="T70" s="958"/>
      <c r="U70" s="958"/>
      <c r="V70" s="958">
        <v>976</v>
      </c>
      <c r="W70" s="958"/>
      <c r="X70" s="958"/>
      <c r="Y70" s="958"/>
      <c r="Z70" s="958"/>
      <c r="AA70" s="958">
        <v>41</v>
      </c>
      <c r="AB70" s="958"/>
      <c r="AC70" s="958"/>
      <c r="AD70" s="958"/>
      <c r="AE70" s="958"/>
      <c r="AF70" s="958">
        <v>41</v>
      </c>
      <c r="AG70" s="958"/>
      <c r="AH70" s="958"/>
      <c r="AI70" s="958"/>
      <c r="AJ70" s="958"/>
      <c r="AK70" s="958">
        <v>114</v>
      </c>
      <c r="AL70" s="958"/>
      <c r="AM70" s="958"/>
      <c r="AN70" s="958"/>
      <c r="AO70" s="958"/>
      <c r="AP70" s="958">
        <v>0</v>
      </c>
      <c r="AQ70" s="958"/>
      <c r="AR70" s="958"/>
      <c r="AS70" s="958"/>
      <c r="AT70" s="958"/>
      <c r="AU70" s="958">
        <v>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548</v>
      </c>
      <c r="C71" s="962"/>
      <c r="D71" s="962"/>
      <c r="E71" s="962"/>
      <c r="F71" s="962"/>
      <c r="G71" s="962"/>
      <c r="H71" s="962"/>
      <c r="I71" s="962"/>
      <c r="J71" s="962"/>
      <c r="K71" s="962"/>
      <c r="L71" s="962"/>
      <c r="M71" s="962"/>
      <c r="N71" s="962"/>
      <c r="O71" s="962"/>
      <c r="P71" s="963"/>
      <c r="Q71" s="964">
        <v>337</v>
      </c>
      <c r="R71" s="958"/>
      <c r="S71" s="958"/>
      <c r="T71" s="958"/>
      <c r="U71" s="958"/>
      <c r="V71" s="958">
        <v>308</v>
      </c>
      <c r="W71" s="958"/>
      <c r="X71" s="958"/>
      <c r="Y71" s="958"/>
      <c r="Z71" s="958"/>
      <c r="AA71" s="958">
        <v>28</v>
      </c>
      <c r="AB71" s="958"/>
      <c r="AC71" s="958"/>
      <c r="AD71" s="958"/>
      <c r="AE71" s="958"/>
      <c r="AF71" s="958">
        <v>28</v>
      </c>
      <c r="AG71" s="958"/>
      <c r="AH71" s="958"/>
      <c r="AI71" s="958"/>
      <c r="AJ71" s="958"/>
      <c r="AK71" s="958">
        <v>5</v>
      </c>
      <c r="AL71" s="958"/>
      <c r="AM71" s="958"/>
      <c r="AN71" s="958"/>
      <c r="AO71" s="958"/>
      <c r="AP71" s="958">
        <v>0</v>
      </c>
      <c r="AQ71" s="958"/>
      <c r="AR71" s="958"/>
      <c r="AS71" s="958"/>
      <c r="AT71" s="958"/>
      <c r="AU71" s="958">
        <v>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549</v>
      </c>
      <c r="C72" s="962"/>
      <c r="D72" s="962"/>
      <c r="E72" s="962"/>
      <c r="F72" s="962"/>
      <c r="G72" s="962"/>
      <c r="H72" s="962"/>
      <c r="I72" s="962"/>
      <c r="J72" s="962"/>
      <c r="K72" s="962"/>
      <c r="L72" s="962"/>
      <c r="M72" s="962"/>
      <c r="N72" s="962"/>
      <c r="O72" s="962"/>
      <c r="P72" s="963"/>
      <c r="Q72" s="964">
        <v>2810</v>
      </c>
      <c r="R72" s="958"/>
      <c r="S72" s="958"/>
      <c r="T72" s="958"/>
      <c r="U72" s="958"/>
      <c r="V72" s="958">
        <v>2659</v>
      </c>
      <c r="W72" s="958"/>
      <c r="X72" s="958"/>
      <c r="Y72" s="958"/>
      <c r="Z72" s="958"/>
      <c r="AA72" s="958">
        <v>151</v>
      </c>
      <c r="AB72" s="958"/>
      <c r="AC72" s="958"/>
      <c r="AD72" s="958"/>
      <c r="AE72" s="958"/>
      <c r="AF72" s="958">
        <v>2660</v>
      </c>
      <c r="AG72" s="958"/>
      <c r="AH72" s="958"/>
      <c r="AI72" s="958"/>
      <c r="AJ72" s="958"/>
      <c r="AK72" s="958">
        <v>13</v>
      </c>
      <c r="AL72" s="958"/>
      <c r="AM72" s="958"/>
      <c r="AN72" s="958"/>
      <c r="AO72" s="958"/>
      <c r="AP72" s="958">
        <v>33</v>
      </c>
      <c r="AQ72" s="958"/>
      <c r="AR72" s="958"/>
      <c r="AS72" s="958"/>
      <c r="AT72" s="958"/>
      <c r="AU72" s="958">
        <v>1</v>
      </c>
      <c r="AV72" s="958"/>
      <c r="AW72" s="958"/>
      <c r="AX72" s="958"/>
      <c r="AY72" s="958"/>
      <c r="AZ72" s="959" t="s">
        <v>555</v>
      </c>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550</v>
      </c>
      <c r="C73" s="962"/>
      <c r="D73" s="962"/>
      <c r="E73" s="962"/>
      <c r="F73" s="962"/>
      <c r="G73" s="962"/>
      <c r="H73" s="962"/>
      <c r="I73" s="962"/>
      <c r="J73" s="962"/>
      <c r="K73" s="962"/>
      <c r="L73" s="962"/>
      <c r="M73" s="962"/>
      <c r="N73" s="962"/>
      <c r="O73" s="962"/>
      <c r="P73" s="963"/>
      <c r="Q73" s="964">
        <v>2262.6179999999999</v>
      </c>
      <c r="R73" s="958"/>
      <c r="S73" s="958"/>
      <c r="T73" s="958"/>
      <c r="U73" s="958"/>
      <c r="V73" s="958">
        <v>2224.6640000000002</v>
      </c>
      <c r="W73" s="958"/>
      <c r="X73" s="958"/>
      <c r="Y73" s="958"/>
      <c r="Z73" s="958"/>
      <c r="AA73" s="958">
        <v>37.954000000000001</v>
      </c>
      <c r="AB73" s="958"/>
      <c r="AC73" s="958"/>
      <c r="AD73" s="958"/>
      <c r="AE73" s="958"/>
      <c r="AF73" s="958">
        <v>37.954000000000001</v>
      </c>
      <c r="AG73" s="958"/>
      <c r="AH73" s="958"/>
      <c r="AI73" s="958"/>
      <c r="AJ73" s="958"/>
      <c r="AK73" s="958" t="s">
        <v>487</v>
      </c>
      <c r="AL73" s="958"/>
      <c r="AM73" s="958"/>
      <c r="AN73" s="958"/>
      <c r="AO73" s="958"/>
      <c r="AP73" s="958" t="s">
        <v>487</v>
      </c>
      <c r="AQ73" s="958"/>
      <c r="AR73" s="958"/>
      <c r="AS73" s="958"/>
      <c r="AT73" s="958"/>
      <c r="AU73" s="958" t="s">
        <v>487</v>
      </c>
      <c r="AV73" s="958"/>
      <c r="AW73" s="958"/>
      <c r="AX73" s="958"/>
      <c r="AY73" s="958"/>
      <c r="AZ73" s="959" t="s">
        <v>556</v>
      </c>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550</v>
      </c>
      <c r="C74" s="962"/>
      <c r="D74" s="962"/>
      <c r="E74" s="962"/>
      <c r="F74" s="962"/>
      <c r="G74" s="962"/>
      <c r="H74" s="962"/>
      <c r="I74" s="962"/>
      <c r="J74" s="962"/>
      <c r="K74" s="962"/>
      <c r="L74" s="962"/>
      <c r="M74" s="962"/>
      <c r="N74" s="962"/>
      <c r="O74" s="962"/>
      <c r="P74" s="963"/>
      <c r="Q74" s="964">
        <v>924950.43299999996</v>
      </c>
      <c r="R74" s="958"/>
      <c r="S74" s="958"/>
      <c r="T74" s="958"/>
      <c r="U74" s="958"/>
      <c r="V74" s="958">
        <v>909344.67599999998</v>
      </c>
      <c r="W74" s="958"/>
      <c r="X74" s="958"/>
      <c r="Y74" s="958"/>
      <c r="Z74" s="958"/>
      <c r="AA74" s="958">
        <v>15605.757</v>
      </c>
      <c r="AB74" s="958"/>
      <c r="AC74" s="958"/>
      <c r="AD74" s="958"/>
      <c r="AE74" s="958"/>
      <c r="AF74" s="958">
        <v>15605.757</v>
      </c>
      <c r="AG74" s="958"/>
      <c r="AH74" s="958"/>
      <c r="AI74" s="958"/>
      <c r="AJ74" s="958"/>
      <c r="AK74" s="958">
        <v>9689.6970000000001</v>
      </c>
      <c r="AL74" s="958"/>
      <c r="AM74" s="958"/>
      <c r="AN74" s="958"/>
      <c r="AO74" s="958"/>
      <c r="AP74" s="958" t="s">
        <v>487</v>
      </c>
      <c r="AQ74" s="958"/>
      <c r="AR74" s="958"/>
      <c r="AS74" s="958"/>
      <c r="AT74" s="958"/>
      <c r="AU74" s="958" t="s">
        <v>487</v>
      </c>
      <c r="AV74" s="958"/>
      <c r="AW74" s="958"/>
      <c r="AX74" s="958"/>
      <c r="AY74" s="958"/>
      <c r="AZ74" s="959" t="s">
        <v>557</v>
      </c>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551</v>
      </c>
      <c r="C75" s="962"/>
      <c r="D75" s="962"/>
      <c r="E75" s="962"/>
      <c r="F75" s="962"/>
      <c r="G75" s="962"/>
      <c r="H75" s="962"/>
      <c r="I75" s="962"/>
      <c r="J75" s="962"/>
      <c r="K75" s="962"/>
      <c r="L75" s="962"/>
      <c r="M75" s="962"/>
      <c r="N75" s="962"/>
      <c r="O75" s="962"/>
      <c r="P75" s="963"/>
      <c r="Q75" s="965">
        <v>308.21899999999999</v>
      </c>
      <c r="R75" s="966"/>
      <c r="S75" s="966"/>
      <c r="T75" s="966"/>
      <c r="U75" s="967"/>
      <c r="V75" s="968">
        <v>289.76400000000001</v>
      </c>
      <c r="W75" s="966"/>
      <c r="X75" s="966"/>
      <c r="Y75" s="966"/>
      <c r="Z75" s="967"/>
      <c r="AA75" s="968">
        <v>18.454999999999998</v>
      </c>
      <c r="AB75" s="966"/>
      <c r="AC75" s="966"/>
      <c r="AD75" s="966"/>
      <c r="AE75" s="967"/>
      <c r="AF75" s="968">
        <v>18.454999999999998</v>
      </c>
      <c r="AG75" s="966"/>
      <c r="AH75" s="966"/>
      <c r="AI75" s="966"/>
      <c r="AJ75" s="967"/>
      <c r="AK75" s="968">
        <v>6.6559999999999997</v>
      </c>
      <c r="AL75" s="966"/>
      <c r="AM75" s="966"/>
      <c r="AN75" s="966"/>
      <c r="AO75" s="967"/>
      <c r="AP75" s="968" t="s">
        <v>487</v>
      </c>
      <c r="AQ75" s="966"/>
      <c r="AR75" s="966"/>
      <c r="AS75" s="966"/>
      <c r="AT75" s="967"/>
      <c r="AU75" s="968" t="s">
        <v>487</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552</v>
      </c>
      <c r="C76" s="962"/>
      <c r="D76" s="962"/>
      <c r="E76" s="962"/>
      <c r="F76" s="962"/>
      <c r="G76" s="962"/>
      <c r="H76" s="962"/>
      <c r="I76" s="962"/>
      <c r="J76" s="962"/>
      <c r="K76" s="962"/>
      <c r="L76" s="962"/>
      <c r="M76" s="962"/>
      <c r="N76" s="962"/>
      <c r="O76" s="962"/>
      <c r="P76" s="963"/>
      <c r="Q76" s="965">
        <v>22583.002</v>
      </c>
      <c r="R76" s="966"/>
      <c r="S76" s="966"/>
      <c r="T76" s="966"/>
      <c r="U76" s="967"/>
      <c r="V76" s="968">
        <v>21732.096000000001</v>
      </c>
      <c r="W76" s="966"/>
      <c r="X76" s="966"/>
      <c r="Y76" s="966"/>
      <c r="Z76" s="967"/>
      <c r="AA76" s="968">
        <v>850.90599999999995</v>
      </c>
      <c r="AB76" s="966"/>
      <c r="AC76" s="966"/>
      <c r="AD76" s="966"/>
      <c r="AE76" s="967"/>
      <c r="AF76" s="968">
        <v>850.90599999999995</v>
      </c>
      <c r="AG76" s="966"/>
      <c r="AH76" s="966"/>
      <c r="AI76" s="966"/>
      <c r="AJ76" s="967"/>
      <c r="AK76" s="968">
        <v>20.7</v>
      </c>
      <c r="AL76" s="966"/>
      <c r="AM76" s="966"/>
      <c r="AN76" s="966"/>
      <c r="AO76" s="967"/>
      <c r="AP76" s="968" t="s">
        <v>487</v>
      </c>
      <c r="AQ76" s="966"/>
      <c r="AR76" s="966"/>
      <c r="AS76" s="966"/>
      <c r="AT76" s="967"/>
      <c r="AU76" s="968" t="s">
        <v>487</v>
      </c>
      <c r="AV76" s="966"/>
      <c r="AW76" s="966"/>
      <c r="AX76" s="966"/>
      <c r="AY76" s="967"/>
      <c r="AZ76" s="959" t="s">
        <v>556</v>
      </c>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552</v>
      </c>
      <c r="C77" s="962"/>
      <c r="D77" s="962"/>
      <c r="E77" s="962"/>
      <c r="F77" s="962"/>
      <c r="G77" s="962"/>
      <c r="H77" s="962"/>
      <c r="I77" s="962"/>
      <c r="J77" s="962"/>
      <c r="K77" s="962"/>
      <c r="L77" s="962"/>
      <c r="M77" s="962"/>
      <c r="N77" s="962"/>
      <c r="O77" s="962"/>
      <c r="P77" s="963"/>
      <c r="Q77" s="965">
        <v>137.75700000000001</v>
      </c>
      <c r="R77" s="966"/>
      <c r="S77" s="966"/>
      <c r="T77" s="966"/>
      <c r="U77" s="967"/>
      <c r="V77" s="968">
        <v>94.186000000000007</v>
      </c>
      <c r="W77" s="966"/>
      <c r="X77" s="966"/>
      <c r="Y77" s="966"/>
      <c r="Z77" s="967"/>
      <c r="AA77" s="968">
        <v>43.57</v>
      </c>
      <c r="AB77" s="966"/>
      <c r="AC77" s="966"/>
      <c r="AD77" s="966"/>
      <c r="AE77" s="967"/>
      <c r="AF77" s="968">
        <v>43.57</v>
      </c>
      <c r="AG77" s="966"/>
      <c r="AH77" s="966"/>
      <c r="AI77" s="966"/>
      <c r="AJ77" s="967"/>
      <c r="AK77" s="968" t="s">
        <v>487</v>
      </c>
      <c r="AL77" s="966"/>
      <c r="AM77" s="966"/>
      <c r="AN77" s="966"/>
      <c r="AO77" s="967"/>
      <c r="AP77" s="968" t="s">
        <v>487</v>
      </c>
      <c r="AQ77" s="966"/>
      <c r="AR77" s="966"/>
      <c r="AS77" s="966"/>
      <c r="AT77" s="967"/>
      <c r="AU77" s="968" t="s">
        <v>487</v>
      </c>
      <c r="AV77" s="966"/>
      <c r="AW77" s="966"/>
      <c r="AX77" s="966"/>
      <c r="AY77" s="967"/>
      <c r="AZ77" s="959" t="s">
        <v>558</v>
      </c>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v>1442</v>
      </c>
      <c r="AQ88" s="946"/>
      <c r="AR88" s="946"/>
      <c r="AS88" s="946"/>
      <c r="AT88" s="946"/>
      <c r="AU88" s="946">
        <v>167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2485602</v>
      </c>
      <c r="AB110" s="876"/>
      <c r="AC110" s="876"/>
      <c r="AD110" s="876"/>
      <c r="AE110" s="877"/>
      <c r="AF110" s="878">
        <v>2253585</v>
      </c>
      <c r="AG110" s="876"/>
      <c r="AH110" s="876"/>
      <c r="AI110" s="876"/>
      <c r="AJ110" s="877"/>
      <c r="AK110" s="878">
        <v>2133324</v>
      </c>
      <c r="AL110" s="876"/>
      <c r="AM110" s="876"/>
      <c r="AN110" s="876"/>
      <c r="AO110" s="877"/>
      <c r="AP110" s="879">
        <v>16.8</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19418456</v>
      </c>
      <c r="BR110" s="829"/>
      <c r="BS110" s="829"/>
      <c r="BT110" s="829"/>
      <c r="BU110" s="829"/>
      <c r="BV110" s="829">
        <v>18398277</v>
      </c>
      <c r="BW110" s="829"/>
      <c r="BX110" s="829"/>
      <c r="BY110" s="829"/>
      <c r="BZ110" s="829"/>
      <c r="CA110" s="829">
        <v>17906490</v>
      </c>
      <c r="CB110" s="829"/>
      <c r="CC110" s="829"/>
      <c r="CD110" s="829"/>
      <c r="CE110" s="829"/>
      <c r="CF110" s="853">
        <v>140.69999999999999</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19186</v>
      </c>
      <c r="BR111" s="804"/>
      <c r="BS111" s="804"/>
      <c r="BT111" s="804"/>
      <c r="BU111" s="804"/>
      <c r="BV111" s="804">
        <v>11282</v>
      </c>
      <c r="BW111" s="804"/>
      <c r="BX111" s="804"/>
      <c r="BY111" s="804"/>
      <c r="BZ111" s="804"/>
      <c r="CA111" s="804">
        <v>5292</v>
      </c>
      <c r="CB111" s="804"/>
      <c r="CC111" s="804"/>
      <c r="CD111" s="804"/>
      <c r="CE111" s="804"/>
      <c r="CF111" s="862">
        <v>0</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1552735</v>
      </c>
      <c r="BR112" s="804"/>
      <c r="BS112" s="804"/>
      <c r="BT112" s="804"/>
      <c r="BU112" s="804"/>
      <c r="BV112" s="804">
        <v>1526888</v>
      </c>
      <c r="BW112" s="804"/>
      <c r="BX112" s="804"/>
      <c r="BY112" s="804"/>
      <c r="BZ112" s="804"/>
      <c r="CA112" s="804">
        <v>1471025</v>
      </c>
      <c r="CB112" s="804"/>
      <c r="CC112" s="804"/>
      <c r="CD112" s="804"/>
      <c r="CE112" s="804"/>
      <c r="CF112" s="862">
        <v>11.6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194513</v>
      </c>
      <c r="AB113" s="906"/>
      <c r="AC113" s="906"/>
      <c r="AD113" s="906"/>
      <c r="AE113" s="907"/>
      <c r="AF113" s="908">
        <v>208076</v>
      </c>
      <c r="AG113" s="906"/>
      <c r="AH113" s="906"/>
      <c r="AI113" s="906"/>
      <c r="AJ113" s="907"/>
      <c r="AK113" s="908">
        <v>165956</v>
      </c>
      <c r="AL113" s="906"/>
      <c r="AM113" s="906"/>
      <c r="AN113" s="906"/>
      <c r="AO113" s="907"/>
      <c r="AP113" s="909">
        <v>1.3</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74256</v>
      </c>
      <c r="BR113" s="804"/>
      <c r="BS113" s="804"/>
      <c r="BT113" s="804"/>
      <c r="BU113" s="804"/>
      <c r="BV113" s="804">
        <v>61711</v>
      </c>
      <c r="BW113" s="804"/>
      <c r="BX113" s="804"/>
      <c r="BY113" s="804"/>
      <c r="BZ113" s="804"/>
      <c r="CA113" s="804">
        <v>166081</v>
      </c>
      <c r="CB113" s="804"/>
      <c r="CC113" s="804"/>
      <c r="CD113" s="804"/>
      <c r="CE113" s="804"/>
      <c r="CF113" s="862">
        <v>1.3</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31397</v>
      </c>
      <c r="AB114" s="767"/>
      <c r="AC114" s="767"/>
      <c r="AD114" s="767"/>
      <c r="AE114" s="768"/>
      <c r="AF114" s="769">
        <v>39460</v>
      </c>
      <c r="AG114" s="767"/>
      <c r="AH114" s="767"/>
      <c r="AI114" s="767"/>
      <c r="AJ114" s="768"/>
      <c r="AK114" s="769">
        <v>44026</v>
      </c>
      <c r="AL114" s="767"/>
      <c r="AM114" s="767"/>
      <c r="AN114" s="767"/>
      <c r="AO114" s="768"/>
      <c r="AP114" s="811">
        <v>0.3</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1604373</v>
      </c>
      <c r="BR114" s="804"/>
      <c r="BS114" s="804"/>
      <c r="BT114" s="804"/>
      <c r="BU114" s="804"/>
      <c r="BV114" s="804">
        <v>1517249</v>
      </c>
      <c r="BW114" s="804"/>
      <c r="BX114" s="804"/>
      <c r="BY114" s="804"/>
      <c r="BZ114" s="804"/>
      <c r="CA114" s="804">
        <v>1486886</v>
      </c>
      <c r="CB114" s="804"/>
      <c r="CC114" s="804"/>
      <c r="CD114" s="804"/>
      <c r="CE114" s="804"/>
      <c r="CF114" s="862">
        <v>11.7</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9884</v>
      </c>
      <c r="AB115" s="906"/>
      <c r="AC115" s="906"/>
      <c r="AD115" s="906"/>
      <c r="AE115" s="907"/>
      <c r="AF115" s="908">
        <v>8469</v>
      </c>
      <c r="AG115" s="906"/>
      <c r="AH115" s="906"/>
      <c r="AI115" s="906"/>
      <c r="AJ115" s="907"/>
      <c r="AK115" s="908">
        <v>6283</v>
      </c>
      <c r="AL115" s="906"/>
      <c r="AM115" s="906"/>
      <c r="AN115" s="906"/>
      <c r="AO115" s="907"/>
      <c r="AP115" s="909">
        <v>0</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2721396</v>
      </c>
      <c r="AB117" s="890"/>
      <c r="AC117" s="890"/>
      <c r="AD117" s="890"/>
      <c r="AE117" s="891"/>
      <c r="AF117" s="892">
        <v>2509590</v>
      </c>
      <c r="AG117" s="890"/>
      <c r="AH117" s="890"/>
      <c r="AI117" s="890"/>
      <c r="AJ117" s="891"/>
      <c r="AK117" s="892">
        <v>2349589</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22669006</v>
      </c>
      <c r="BR119" s="832"/>
      <c r="BS119" s="832"/>
      <c r="BT119" s="832"/>
      <c r="BU119" s="832"/>
      <c r="BV119" s="832">
        <v>21515407</v>
      </c>
      <c r="BW119" s="832"/>
      <c r="BX119" s="832"/>
      <c r="BY119" s="832"/>
      <c r="BZ119" s="832"/>
      <c r="CA119" s="832">
        <v>21035774</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19186</v>
      </c>
      <c r="DH119" s="751"/>
      <c r="DI119" s="751"/>
      <c r="DJ119" s="751"/>
      <c r="DK119" s="752"/>
      <c r="DL119" s="753">
        <v>11282</v>
      </c>
      <c r="DM119" s="751"/>
      <c r="DN119" s="751"/>
      <c r="DO119" s="751"/>
      <c r="DP119" s="752"/>
      <c r="DQ119" s="753">
        <v>5292</v>
      </c>
      <c r="DR119" s="751"/>
      <c r="DS119" s="751"/>
      <c r="DT119" s="751"/>
      <c r="DU119" s="752"/>
      <c r="DV119" s="835">
        <v>0</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7225475</v>
      </c>
      <c r="BR120" s="829"/>
      <c r="BS120" s="829"/>
      <c r="BT120" s="829"/>
      <c r="BU120" s="829"/>
      <c r="BV120" s="829">
        <v>8213100</v>
      </c>
      <c r="BW120" s="829"/>
      <c r="BX120" s="829"/>
      <c r="BY120" s="829"/>
      <c r="BZ120" s="829"/>
      <c r="CA120" s="829">
        <v>8232419</v>
      </c>
      <c r="CB120" s="829"/>
      <c r="CC120" s="829"/>
      <c r="CD120" s="829"/>
      <c r="CE120" s="829"/>
      <c r="CF120" s="853">
        <v>64.7</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1552735</v>
      </c>
      <c r="DH120" s="829"/>
      <c r="DI120" s="829"/>
      <c r="DJ120" s="829"/>
      <c r="DK120" s="829"/>
      <c r="DL120" s="829">
        <v>1526888</v>
      </c>
      <c r="DM120" s="829"/>
      <c r="DN120" s="829"/>
      <c r="DO120" s="829"/>
      <c r="DP120" s="829"/>
      <c r="DQ120" s="829">
        <v>1471025</v>
      </c>
      <c r="DR120" s="829"/>
      <c r="DS120" s="829"/>
      <c r="DT120" s="829"/>
      <c r="DU120" s="829"/>
      <c r="DV120" s="830">
        <v>11.6</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1947275</v>
      </c>
      <c r="BR121" s="804"/>
      <c r="BS121" s="804"/>
      <c r="BT121" s="804"/>
      <c r="BU121" s="804"/>
      <c r="BV121" s="804">
        <v>1965568</v>
      </c>
      <c r="BW121" s="804"/>
      <c r="BX121" s="804"/>
      <c r="BY121" s="804"/>
      <c r="BZ121" s="804"/>
      <c r="CA121" s="804">
        <v>1802909</v>
      </c>
      <c r="CB121" s="804"/>
      <c r="CC121" s="804"/>
      <c r="CD121" s="804"/>
      <c r="CE121" s="804"/>
      <c r="CF121" s="862">
        <v>14.2</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14831851</v>
      </c>
      <c r="BR122" s="832"/>
      <c r="BS122" s="832"/>
      <c r="BT122" s="832"/>
      <c r="BU122" s="832"/>
      <c r="BV122" s="832">
        <v>14075517</v>
      </c>
      <c r="BW122" s="832"/>
      <c r="BX122" s="832"/>
      <c r="BY122" s="832"/>
      <c r="BZ122" s="832"/>
      <c r="CA122" s="832">
        <v>13148014</v>
      </c>
      <c r="CB122" s="832"/>
      <c r="CC122" s="832"/>
      <c r="CD122" s="832"/>
      <c r="CE122" s="832"/>
      <c r="CF122" s="833">
        <v>103.3</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24004601</v>
      </c>
      <c r="BR123" s="820"/>
      <c r="BS123" s="820"/>
      <c r="BT123" s="820"/>
      <c r="BU123" s="820"/>
      <c r="BV123" s="820">
        <v>24254185</v>
      </c>
      <c r="BW123" s="820"/>
      <c r="BX123" s="820"/>
      <c r="BY123" s="820"/>
      <c r="BZ123" s="820"/>
      <c r="CA123" s="820">
        <v>23183342</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9884</v>
      </c>
      <c r="AB127" s="767"/>
      <c r="AC127" s="767"/>
      <c r="AD127" s="767"/>
      <c r="AE127" s="768"/>
      <c r="AF127" s="769">
        <v>8469</v>
      </c>
      <c r="AG127" s="767"/>
      <c r="AH127" s="767"/>
      <c r="AI127" s="767"/>
      <c r="AJ127" s="768"/>
      <c r="AK127" s="769">
        <v>6283</v>
      </c>
      <c r="AL127" s="767"/>
      <c r="AM127" s="767"/>
      <c r="AN127" s="767"/>
      <c r="AO127" s="768"/>
      <c r="AP127" s="811">
        <v>0</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290630</v>
      </c>
      <c r="AB128" s="788"/>
      <c r="AC128" s="788"/>
      <c r="AD128" s="788"/>
      <c r="AE128" s="789"/>
      <c r="AF128" s="790">
        <v>267657</v>
      </c>
      <c r="AG128" s="788"/>
      <c r="AH128" s="788"/>
      <c r="AI128" s="788"/>
      <c r="AJ128" s="789"/>
      <c r="AK128" s="790">
        <v>228907</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12.86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13404419</v>
      </c>
      <c r="AB129" s="767"/>
      <c r="AC129" s="767"/>
      <c r="AD129" s="767"/>
      <c r="AE129" s="768"/>
      <c r="AF129" s="769">
        <v>13522026</v>
      </c>
      <c r="AG129" s="767"/>
      <c r="AH129" s="767"/>
      <c r="AI129" s="767"/>
      <c r="AJ129" s="768"/>
      <c r="AK129" s="769">
        <v>13968910</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17.86</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1379434</v>
      </c>
      <c r="AB130" s="767"/>
      <c r="AC130" s="767"/>
      <c r="AD130" s="767"/>
      <c r="AE130" s="768"/>
      <c r="AF130" s="769">
        <v>1288498</v>
      </c>
      <c r="AG130" s="767"/>
      <c r="AH130" s="767"/>
      <c r="AI130" s="767"/>
      <c r="AJ130" s="768"/>
      <c r="AK130" s="769">
        <v>1239653</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7.8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12024985</v>
      </c>
      <c r="AB131" s="751"/>
      <c r="AC131" s="751"/>
      <c r="AD131" s="751"/>
      <c r="AE131" s="752"/>
      <c r="AF131" s="753">
        <v>12233528</v>
      </c>
      <c r="AG131" s="751"/>
      <c r="AH131" s="751"/>
      <c r="AI131" s="751"/>
      <c r="AJ131" s="752"/>
      <c r="AK131" s="753">
        <v>12729257</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8.7428975869999999</v>
      </c>
      <c r="AB132" s="732"/>
      <c r="AC132" s="732"/>
      <c r="AD132" s="732"/>
      <c r="AE132" s="733"/>
      <c r="AF132" s="734">
        <v>7.793620668</v>
      </c>
      <c r="AG132" s="732"/>
      <c r="AH132" s="732"/>
      <c r="AI132" s="732"/>
      <c r="AJ132" s="733"/>
      <c r="AK132" s="734">
        <v>6.9212907420000001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7.9</v>
      </c>
      <c r="AB133" s="711"/>
      <c r="AC133" s="711"/>
      <c r="AD133" s="711"/>
      <c r="AE133" s="712"/>
      <c r="AF133" s="710">
        <v>7.9</v>
      </c>
      <c r="AG133" s="711"/>
      <c r="AH133" s="711"/>
      <c r="AI133" s="711"/>
      <c r="AJ133" s="712"/>
      <c r="AK133" s="710">
        <v>7.8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qorKvenwnqjUeHqENV512gpjdD3+12m0NLXiTRQoMjgCFyUxfMJjxcPc1bJjFegImpi89hcgtvXWpclWomNiA==" saltValue="OI4nhp74ZY9uW9NpsniI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Vr8pASjP5vCbCi+YtanmrcqaYsAw1kLkAF9ZIbk9/WWrCMYZU5HuZ5NOQzYlxHH2IMaDGsznZGnicJQuYm3nQ==" saltValue="JDBgt4lBRbBpTZrjVlpG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61fjJyMZAm2VtJLAevvfVpr8EsVdVPqvkpbJoegxt1M4lg569rBOtwhg/2WqRbZG2F6mqM83ycE12nFpAoBEw==" saltValue="hx49sN/mwwq1rjGAtK7e8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3766671</v>
      </c>
      <c r="AP9" s="262">
        <v>57706</v>
      </c>
      <c r="AQ9" s="263">
        <v>72348</v>
      </c>
      <c r="AR9" s="264">
        <v>-20.2</v>
      </c>
    </row>
    <row r="10" spans="1:46" ht="13.5" customHeight="1" x14ac:dyDescent="0.15">
      <c r="A10" s="247"/>
      <c r="AK10" s="1117" t="s">
        <v>484</v>
      </c>
      <c r="AL10" s="1118"/>
      <c r="AM10" s="1118"/>
      <c r="AN10" s="1119"/>
      <c r="AO10" s="265">
        <v>754402</v>
      </c>
      <c r="AP10" s="265">
        <v>11557</v>
      </c>
      <c r="AQ10" s="266">
        <v>6364</v>
      </c>
      <c r="AR10" s="267">
        <v>81.599999999999994</v>
      </c>
    </row>
    <row r="11" spans="1:46" ht="13.5" customHeight="1" x14ac:dyDescent="0.15">
      <c r="A11" s="247"/>
      <c r="AK11" s="1117" t="s">
        <v>485</v>
      </c>
      <c r="AL11" s="1118"/>
      <c r="AM11" s="1118"/>
      <c r="AN11" s="1119"/>
      <c r="AO11" s="265">
        <v>2774</v>
      </c>
      <c r="AP11" s="265">
        <v>42</v>
      </c>
      <c r="AQ11" s="266">
        <v>1262</v>
      </c>
      <c r="AR11" s="267">
        <v>-96.7</v>
      </c>
    </row>
    <row r="12" spans="1:46" ht="13.5" customHeight="1" x14ac:dyDescent="0.15">
      <c r="A12" s="247"/>
      <c r="AK12" s="1117" t="s">
        <v>486</v>
      </c>
      <c r="AL12" s="1118"/>
      <c r="AM12" s="1118"/>
      <c r="AN12" s="1119"/>
      <c r="AO12" s="265" t="s">
        <v>487</v>
      </c>
      <c r="AP12" s="265" t="s">
        <v>487</v>
      </c>
      <c r="AQ12" s="266">
        <v>10</v>
      </c>
      <c r="AR12" s="267" t="s">
        <v>487</v>
      </c>
    </row>
    <row r="13" spans="1:46" ht="13.5" customHeight="1" x14ac:dyDescent="0.15">
      <c r="A13" s="247"/>
      <c r="AK13" s="1117" t="s">
        <v>488</v>
      </c>
      <c r="AL13" s="1118"/>
      <c r="AM13" s="1118"/>
      <c r="AN13" s="1119"/>
      <c r="AO13" s="265">
        <v>200574</v>
      </c>
      <c r="AP13" s="265">
        <v>3073</v>
      </c>
      <c r="AQ13" s="266">
        <v>3257</v>
      </c>
      <c r="AR13" s="267">
        <v>-5.6</v>
      </c>
    </row>
    <row r="14" spans="1:46" ht="13.5" customHeight="1" x14ac:dyDescent="0.15">
      <c r="A14" s="247"/>
      <c r="AK14" s="1117" t="s">
        <v>489</v>
      </c>
      <c r="AL14" s="1118"/>
      <c r="AM14" s="1118"/>
      <c r="AN14" s="1119"/>
      <c r="AO14" s="265">
        <v>78188</v>
      </c>
      <c r="AP14" s="265">
        <v>1198</v>
      </c>
      <c r="AQ14" s="266">
        <v>1617</v>
      </c>
      <c r="AR14" s="267">
        <v>-25.9</v>
      </c>
    </row>
    <row r="15" spans="1:46" ht="13.5" customHeight="1" x14ac:dyDescent="0.15">
      <c r="A15" s="247"/>
      <c r="AK15" s="1120" t="s">
        <v>490</v>
      </c>
      <c r="AL15" s="1121"/>
      <c r="AM15" s="1121"/>
      <c r="AN15" s="1122"/>
      <c r="AO15" s="265">
        <v>-224320</v>
      </c>
      <c r="AP15" s="265">
        <v>-3437</v>
      </c>
      <c r="AQ15" s="266">
        <v>-3947</v>
      </c>
      <c r="AR15" s="267">
        <v>-12.9</v>
      </c>
    </row>
    <row r="16" spans="1:46" x14ac:dyDescent="0.15">
      <c r="A16" s="247"/>
      <c r="AK16" s="1120" t="s">
        <v>177</v>
      </c>
      <c r="AL16" s="1121"/>
      <c r="AM16" s="1121"/>
      <c r="AN16" s="1122"/>
      <c r="AO16" s="265">
        <v>4578289</v>
      </c>
      <c r="AP16" s="265">
        <v>70140</v>
      </c>
      <c r="AQ16" s="266">
        <v>80912</v>
      </c>
      <c r="AR16" s="267">
        <v>-13.3</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5.96</v>
      </c>
      <c r="AP21" s="278">
        <v>6.71</v>
      </c>
      <c r="AQ21" s="279">
        <v>-0.75</v>
      </c>
      <c r="AS21" s="280"/>
      <c r="AT21" s="276"/>
    </row>
    <row r="22" spans="1:46" s="248" customFormat="1" x14ac:dyDescent="0.15">
      <c r="A22" s="276"/>
      <c r="AK22" s="1123" t="s">
        <v>496</v>
      </c>
      <c r="AL22" s="1124"/>
      <c r="AM22" s="1124"/>
      <c r="AN22" s="1125"/>
      <c r="AO22" s="281">
        <v>99.9</v>
      </c>
      <c r="AP22" s="282">
        <v>98.3</v>
      </c>
      <c r="AQ22" s="283">
        <v>1.6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2133324</v>
      </c>
      <c r="AP32" s="291">
        <v>32683</v>
      </c>
      <c r="AQ32" s="292">
        <v>34344</v>
      </c>
      <c r="AR32" s="293">
        <v>-4.8</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v>3</v>
      </c>
      <c r="AR34" s="293" t="s">
        <v>487</v>
      </c>
    </row>
    <row r="35" spans="1:46" ht="27" customHeight="1" x14ac:dyDescent="0.15">
      <c r="A35" s="247"/>
      <c r="AK35" s="1107" t="s">
        <v>503</v>
      </c>
      <c r="AL35" s="1108"/>
      <c r="AM35" s="1108"/>
      <c r="AN35" s="1109"/>
      <c r="AO35" s="291">
        <v>165956</v>
      </c>
      <c r="AP35" s="291">
        <v>2542</v>
      </c>
      <c r="AQ35" s="292">
        <v>7806</v>
      </c>
      <c r="AR35" s="293">
        <v>-67.400000000000006</v>
      </c>
    </row>
    <row r="36" spans="1:46" ht="27" customHeight="1" x14ac:dyDescent="0.15">
      <c r="A36" s="247"/>
      <c r="AK36" s="1107" t="s">
        <v>504</v>
      </c>
      <c r="AL36" s="1108"/>
      <c r="AM36" s="1108"/>
      <c r="AN36" s="1109"/>
      <c r="AO36" s="291">
        <v>44026</v>
      </c>
      <c r="AP36" s="291">
        <v>674</v>
      </c>
      <c r="AQ36" s="292">
        <v>1690</v>
      </c>
      <c r="AR36" s="293">
        <v>-60.1</v>
      </c>
    </row>
    <row r="37" spans="1:46" ht="13.5" customHeight="1" x14ac:dyDescent="0.15">
      <c r="A37" s="247"/>
      <c r="AK37" s="1107" t="s">
        <v>505</v>
      </c>
      <c r="AL37" s="1108"/>
      <c r="AM37" s="1108"/>
      <c r="AN37" s="1109"/>
      <c r="AO37" s="291">
        <v>6283</v>
      </c>
      <c r="AP37" s="291">
        <v>96</v>
      </c>
      <c r="AQ37" s="292">
        <v>666</v>
      </c>
      <c r="AR37" s="293">
        <v>-85.6</v>
      </c>
    </row>
    <row r="38" spans="1:46" ht="27" customHeight="1" x14ac:dyDescent="0.15">
      <c r="A38" s="247"/>
      <c r="AK38" s="1110" t="s">
        <v>506</v>
      </c>
      <c r="AL38" s="1111"/>
      <c r="AM38" s="1111"/>
      <c r="AN38" s="1112"/>
      <c r="AO38" s="294" t="s">
        <v>487</v>
      </c>
      <c r="AP38" s="294" t="s">
        <v>487</v>
      </c>
      <c r="AQ38" s="295">
        <v>3</v>
      </c>
      <c r="AR38" s="283" t="s">
        <v>487</v>
      </c>
      <c r="AS38" s="290"/>
    </row>
    <row r="39" spans="1:46" x14ac:dyDescent="0.15">
      <c r="A39" s="247"/>
      <c r="AK39" s="1110" t="s">
        <v>507</v>
      </c>
      <c r="AL39" s="1111"/>
      <c r="AM39" s="1111"/>
      <c r="AN39" s="1112"/>
      <c r="AO39" s="291">
        <v>-228907</v>
      </c>
      <c r="AP39" s="291">
        <v>-3507</v>
      </c>
      <c r="AQ39" s="292">
        <v>-5822</v>
      </c>
      <c r="AR39" s="293">
        <v>-39.799999999999997</v>
      </c>
      <c r="AS39" s="290"/>
    </row>
    <row r="40" spans="1:46" ht="27" customHeight="1" x14ac:dyDescent="0.15">
      <c r="A40" s="247"/>
      <c r="AK40" s="1107" t="s">
        <v>508</v>
      </c>
      <c r="AL40" s="1108"/>
      <c r="AM40" s="1108"/>
      <c r="AN40" s="1109"/>
      <c r="AO40" s="291">
        <v>-1239653</v>
      </c>
      <c r="AP40" s="291">
        <v>-18992</v>
      </c>
      <c r="AQ40" s="292">
        <v>-26710</v>
      </c>
      <c r="AR40" s="293">
        <v>-28.9</v>
      </c>
      <c r="AS40" s="290"/>
    </row>
    <row r="41" spans="1:46" x14ac:dyDescent="0.15">
      <c r="A41" s="247"/>
      <c r="AK41" s="1113" t="s">
        <v>287</v>
      </c>
      <c r="AL41" s="1114"/>
      <c r="AM41" s="1114"/>
      <c r="AN41" s="1115"/>
      <c r="AO41" s="291">
        <v>881029</v>
      </c>
      <c r="AP41" s="291">
        <v>13497</v>
      </c>
      <c r="AQ41" s="292">
        <v>11979</v>
      </c>
      <c r="AR41" s="293">
        <v>12.7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806064</v>
      </c>
      <c r="AN51" s="313">
        <v>12209</v>
      </c>
      <c r="AO51" s="314">
        <v>-36.200000000000003</v>
      </c>
      <c r="AP51" s="315">
        <v>45483</v>
      </c>
      <c r="AQ51" s="316">
        <v>-0.2</v>
      </c>
      <c r="AR51" s="317">
        <v>-36</v>
      </c>
    </row>
    <row r="52" spans="1:44" x14ac:dyDescent="0.15">
      <c r="A52" s="247"/>
      <c r="AK52" s="318"/>
      <c r="AL52" s="319" t="s">
        <v>518</v>
      </c>
      <c r="AM52" s="320">
        <v>524323</v>
      </c>
      <c r="AN52" s="321">
        <v>7942</v>
      </c>
      <c r="AO52" s="322">
        <v>-41.5</v>
      </c>
      <c r="AP52" s="323">
        <v>24241</v>
      </c>
      <c r="AQ52" s="324">
        <v>0.4</v>
      </c>
      <c r="AR52" s="325">
        <v>-41.9</v>
      </c>
    </row>
    <row r="53" spans="1:44" x14ac:dyDescent="0.15">
      <c r="A53" s="247"/>
      <c r="AK53" s="303" t="s">
        <v>519</v>
      </c>
      <c r="AL53" s="304"/>
      <c r="AM53" s="312">
        <v>1015559</v>
      </c>
      <c r="AN53" s="313">
        <v>15430</v>
      </c>
      <c r="AO53" s="314">
        <v>26.4</v>
      </c>
      <c r="AP53" s="315">
        <v>45945</v>
      </c>
      <c r="AQ53" s="316">
        <v>1</v>
      </c>
      <c r="AR53" s="317">
        <v>25.4</v>
      </c>
    </row>
    <row r="54" spans="1:44" x14ac:dyDescent="0.15">
      <c r="A54" s="247"/>
      <c r="AK54" s="318"/>
      <c r="AL54" s="319" t="s">
        <v>518</v>
      </c>
      <c r="AM54" s="320">
        <v>589062</v>
      </c>
      <c r="AN54" s="321">
        <v>8950</v>
      </c>
      <c r="AO54" s="322">
        <v>12.7</v>
      </c>
      <c r="AP54" s="323">
        <v>25180</v>
      </c>
      <c r="AQ54" s="324">
        <v>3.9</v>
      </c>
      <c r="AR54" s="325">
        <v>8.8000000000000007</v>
      </c>
    </row>
    <row r="55" spans="1:44" x14ac:dyDescent="0.15">
      <c r="A55" s="247"/>
      <c r="AK55" s="303" t="s">
        <v>520</v>
      </c>
      <c r="AL55" s="304"/>
      <c r="AM55" s="312">
        <v>1127681</v>
      </c>
      <c r="AN55" s="313">
        <v>17151</v>
      </c>
      <c r="AO55" s="314">
        <v>11.2</v>
      </c>
      <c r="AP55" s="315">
        <v>44475</v>
      </c>
      <c r="AQ55" s="316">
        <v>-3.2</v>
      </c>
      <c r="AR55" s="317">
        <v>14.4</v>
      </c>
    </row>
    <row r="56" spans="1:44" x14ac:dyDescent="0.15">
      <c r="A56" s="247"/>
      <c r="AK56" s="318"/>
      <c r="AL56" s="319" t="s">
        <v>518</v>
      </c>
      <c r="AM56" s="320">
        <v>825476</v>
      </c>
      <c r="AN56" s="321">
        <v>12555</v>
      </c>
      <c r="AO56" s="322">
        <v>40.299999999999997</v>
      </c>
      <c r="AP56" s="323">
        <v>24780</v>
      </c>
      <c r="AQ56" s="324">
        <v>-1.6</v>
      </c>
      <c r="AR56" s="325">
        <v>41.9</v>
      </c>
    </row>
    <row r="57" spans="1:44" x14ac:dyDescent="0.15">
      <c r="A57" s="247"/>
      <c r="AK57" s="303" t="s">
        <v>521</v>
      </c>
      <c r="AL57" s="304"/>
      <c r="AM57" s="312">
        <v>1748463</v>
      </c>
      <c r="AN57" s="313">
        <v>26734</v>
      </c>
      <c r="AO57" s="314">
        <v>55.9</v>
      </c>
      <c r="AP57" s="315">
        <v>45982</v>
      </c>
      <c r="AQ57" s="316">
        <v>3.4</v>
      </c>
      <c r="AR57" s="317">
        <v>52.5</v>
      </c>
    </row>
    <row r="58" spans="1:44" x14ac:dyDescent="0.15">
      <c r="A58" s="247"/>
      <c r="AK58" s="318"/>
      <c r="AL58" s="319" t="s">
        <v>518</v>
      </c>
      <c r="AM58" s="320">
        <v>1451408</v>
      </c>
      <c r="AN58" s="321">
        <v>22192</v>
      </c>
      <c r="AO58" s="322">
        <v>76.8</v>
      </c>
      <c r="AP58" s="323">
        <v>25583</v>
      </c>
      <c r="AQ58" s="324">
        <v>3.2</v>
      </c>
      <c r="AR58" s="325">
        <v>73.599999999999994</v>
      </c>
    </row>
    <row r="59" spans="1:44" x14ac:dyDescent="0.15">
      <c r="A59" s="247"/>
      <c r="AK59" s="303" t="s">
        <v>522</v>
      </c>
      <c r="AL59" s="304"/>
      <c r="AM59" s="312">
        <v>2525491</v>
      </c>
      <c r="AN59" s="313">
        <v>38691</v>
      </c>
      <c r="AO59" s="314">
        <v>44.7</v>
      </c>
      <c r="AP59" s="315">
        <v>50538</v>
      </c>
      <c r="AQ59" s="316">
        <v>9.9</v>
      </c>
      <c r="AR59" s="317">
        <v>34.799999999999997</v>
      </c>
    </row>
    <row r="60" spans="1:44" x14ac:dyDescent="0.15">
      <c r="A60" s="247"/>
      <c r="AK60" s="318"/>
      <c r="AL60" s="319" t="s">
        <v>518</v>
      </c>
      <c r="AM60" s="320">
        <v>1867528</v>
      </c>
      <c r="AN60" s="321">
        <v>28611</v>
      </c>
      <c r="AO60" s="322">
        <v>28.9</v>
      </c>
      <c r="AP60" s="323">
        <v>29053</v>
      </c>
      <c r="AQ60" s="324">
        <v>13.6</v>
      </c>
      <c r="AR60" s="325">
        <v>15.3</v>
      </c>
    </row>
    <row r="61" spans="1:44" x14ac:dyDescent="0.15">
      <c r="A61" s="247"/>
      <c r="AK61" s="303" t="s">
        <v>523</v>
      </c>
      <c r="AL61" s="326"/>
      <c r="AM61" s="312">
        <v>1444652</v>
      </c>
      <c r="AN61" s="313">
        <v>22043</v>
      </c>
      <c r="AO61" s="314">
        <v>20.399999999999999</v>
      </c>
      <c r="AP61" s="315">
        <v>46485</v>
      </c>
      <c r="AQ61" s="327">
        <v>2.2000000000000002</v>
      </c>
      <c r="AR61" s="317">
        <v>18.2</v>
      </c>
    </row>
    <row r="62" spans="1:44" x14ac:dyDescent="0.15">
      <c r="A62" s="247"/>
      <c r="AK62" s="318"/>
      <c r="AL62" s="319" t="s">
        <v>518</v>
      </c>
      <c r="AM62" s="320">
        <v>1051559</v>
      </c>
      <c r="AN62" s="321">
        <v>16050</v>
      </c>
      <c r="AO62" s="322">
        <v>23.4</v>
      </c>
      <c r="AP62" s="323">
        <v>25767</v>
      </c>
      <c r="AQ62" s="324">
        <v>3.9</v>
      </c>
      <c r="AR62" s="325">
        <v>19.5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HZI3so9FejHsZhfi8eqYFLIlOAvES2+sZkz6dP2NLxrooBqk56zBEaXuGt/OJ/DHseB7XqZE3IO0ddJHL1JDbw==" saltValue="cZoHwZ8Ee80zA/u/8Kq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0A9Bml1tbWCrMsgD2HEseseh3XctOAPW6YRvI54CxJ6ZItUXfghLCWJ3U+xA/FF91L1va1yK4DL7qIU22UhYrg==" saltValue="n8LxhPF3wCp4aMa3nNPk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m/WLwrD34o4gy/K6eqqswnIIU1ZAl4TE8FJJ+jGmvnRUVcIIryT/Usf4BXdjmAqkqGRyY77zdzTmoDPeRfSOfA==" saltValue="2qLnZ1A5pG+YcwWYlNkP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10.93</v>
      </c>
      <c r="G47" s="12">
        <v>14.83</v>
      </c>
      <c r="H47" s="12">
        <v>15.47</v>
      </c>
      <c r="I47" s="12">
        <v>14.8</v>
      </c>
      <c r="J47" s="13">
        <v>12.88</v>
      </c>
    </row>
    <row r="48" spans="2:10" ht="57.75" customHeight="1" x14ac:dyDescent="0.15">
      <c r="B48" s="14"/>
      <c r="C48" s="1128" t="s">
        <v>4</v>
      </c>
      <c r="D48" s="1128"/>
      <c r="E48" s="1129"/>
      <c r="F48" s="15">
        <v>8.9499999999999993</v>
      </c>
      <c r="G48" s="16">
        <v>10.78</v>
      </c>
      <c r="H48" s="16">
        <v>9.5</v>
      </c>
      <c r="I48" s="16">
        <v>8.66</v>
      </c>
      <c r="J48" s="17">
        <v>9.85</v>
      </c>
    </row>
    <row r="49" spans="2:10" ht="57.75" customHeight="1" thickBot="1" x14ac:dyDescent="0.2">
      <c r="B49" s="18"/>
      <c r="C49" s="1130" t="s">
        <v>5</v>
      </c>
      <c r="D49" s="1130"/>
      <c r="E49" s="1131"/>
      <c r="F49" s="19">
        <v>2.92</v>
      </c>
      <c r="G49" s="20">
        <v>6.99</v>
      </c>
      <c r="H49" s="20" t="s">
        <v>530</v>
      </c>
      <c r="I49" s="20" t="s">
        <v>531</v>
      </c>
      <c r="J49" s="21">
        <v>0.01</v>
      </c>
    </row>
    <row r="50" spans="2:10" x14ac:dyDescent="0.15"/>
  </sheetData>
  <sheetProtection algorithmName="SHA-512" hashValue="wTWRy9VeujGtPt+lU6W8RpPgdeO4qpODryzIPgorqC7XkxVK5MrAP7arWrTGp0TRSvG8sp4uCxKOCxPNGs4lJw==" saltValue="GYU6JALT84rk9gzcOjNQ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涌井 小百合（市町村課）</cp:lastModifiedBy>
  <cp:lastPrinted>2026-03-11T07:53:04Z</cp:lastPrinted>
  <dcterms:created xsi:type="dcterms:W3CDTF">2026-02-23T05:29:24Z</dcterms:created>
  <dcterms:modified xsi:type="dcterms:W3CDTF">2026-03-17T02:42:34Z</dcterms:modified>
  <cp:category/>
</cp:coreProperties>
</file>