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0903\220_財政\010 共通一般（調査もの・依頼）\001 調査もの\130 財政状況資料集の作成（3月）\R6決算\R8.3月照会\30_県へ回答\"/>
    </mc:Choice>
  </mc:AlternateContent>
  <bookViews>
    <workbookView xWindow="0" yWindow="0" windowWidth="28800" windowHeight="13848" tabRatio="914"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U34" i="10"/>
  <c r="U35" i="10" s="1"/>
  <c r="U36" i="10" s="1"/>
  <c r="C34" i="10"/>
  <c r="AM34" i="10" l="1"/>
  <c r="BW34" i="10"/>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<sst xmlns="http://schemas.openxmlformats.org/spreadsheetml/2006/main" count="1036" uniqueCount="560">
  <si>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</si>
  <si>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</si>
  <si>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</si>
  <si>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</si>
  <si>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</si>
  <si>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</si>
  <si>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</si>
  <si>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</si>
  <si>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</si>
  <si>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</si>
  <si>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</si>
  <si>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</si>
  <si>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</si>
  <si>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</si>
  <si>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</si>
  <si>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</si>
  <si>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</si>
  <si>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</si>
  <si>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</si>
  <si>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</si>
  <si>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</si>
  <si>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</si>
  <si>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</si>
  <si>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</si>
  <si>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</si>
  <si>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</si>
  <si>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</si>
  <si>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</si>
  <si>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</si>
  <si>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</si>
  <si>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</si>
  <si>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</si>
  <si>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</si>
  <si>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</si>
  <si>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</si>
  <si>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</si>
  <si>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</si>
  <si>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</si>
  <si>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</si>
  <si>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</si>
  <si>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</si>
  <si>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</si>
  <si>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</si>
  <si>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</si>
  <si>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</si>
  <si>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</si>
  <si>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</si>
  <si>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</si>
  <si>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</si>
  <si>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</si>
  <si>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</si>
  <si>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</si>
  <si>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</si>
  <si>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</si>
  <si>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</si>
  <si>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</si>
  <si>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</si>
  <si>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</si>
  <si>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</si>
  <si>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</si>
  <si>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</si>
  <si>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</si>
  <si>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</si>
  <si>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</si>
  <si>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</si>
  <si>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</si>
  <si>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</si>
  <si>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</si>
  <si>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</si>
  <si>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</si>
  <si>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</si>
  <si>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</si>
  <si>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</si>
  <si>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</si>
  <si>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</si>
  <si>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</si>
  <si>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</si>
  <si>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</si>
  <si>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</si>
  <si>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</si>
  <si>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</si>
  <si>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</si>
  <si>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</si>
  <si>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</si>
  <si>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</si>
  <si>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</si>
  <si>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</si>
  <si>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</si>
  <si>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</si>
  <si>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</si>
  <si>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</si>
  <si>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</si>
  <si>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</si>
  <si>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</si>
  <si>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桶川市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</si>
  <si>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</si>
  <si>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</si>
  <si>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</si>
  <si>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</si>
  <si>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</si>
  <si>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</si>
  <si>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</si>
  <si>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</si>
  <si>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</si>
  <si>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</si>
  <si>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</si>
  <si>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</si>
  <si>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</si>
  <si>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</si>
  <si>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</si>
  <si>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</si>
  <si>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</si>
  <si>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</si>
  <si>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</si>
  <si>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</si>
  <si>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</si>
  <si>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</si>
  <si>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</si>
  <si>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</si>
  <si>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</si>
  <si>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</si>
  <si>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</si>
  <si>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</si>
  <si>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</si>
  <si>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</si>
  <si>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</si>
  <si>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</si>
  <si>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</si>
  <si>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</si>
  <si>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</si>
  <si>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</si>
  <si>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</si>
  <si>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</si>
  <si>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</si>
  <si>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</si>
  <si>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</si>
  <si>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</si>
  <si>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</si>
  <si>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</si>
  <si>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</si>
  <si>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</si>
  <si>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</si>
  <si>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</si>
  <si>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</si>
  <si>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</si>
  <si>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</si>
  <si>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</si>
  <si>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</si>
  <si>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</si>
  <si>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</si>
  <si>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</si>
  <si>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</si>
  <si>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</si>
  <si>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</si>
  <si>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</si>
  <si>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</si>
  <si>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</si>
  <si>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</si>
  <si>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</si>
  <si>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</si>
  <si>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</si>
  <si>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</si>
  <si>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</si>
  <si>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</si>
  <si>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</si>
  <si>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</si>
  <si>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</si>
  <si>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</si>
  <si>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</si>
  <si>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</si>
  <si>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</si>
  <si>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</si>
  <si>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</si>
  <si>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</si>
  <si>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</si>
  <si>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</si>
  <si>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</si>
  <si>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</si>
  <si>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</si>
  <si>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</si>
  <si>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</si>
  <si>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</si>
  <si>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</si>
  <si>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</si>
  <si>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</si>
  <si>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</si>
  <si>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</si>
  <si>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</si>
  <si>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</si>
  <si>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</si>
  <si>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</si>
  <si>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</si>
  <si>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</si>
  <si>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</si>
  <si>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</si>
  <si>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</si>
  <si>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</si>
  <si>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</si>
  <si>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</si>
  <si>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</si>
  <si>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</si>
  <si>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</si>
  <si>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</si>
  <si>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埼玉県桶川市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</si>
  <si>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</si>
  <si>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</si>
  <si>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</si>
  <si>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</si>
  <si>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</si>
  <si>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</si>
  <si>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</si>
  <si>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</si>
  <si>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</si>
  <si>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</si>
  <si>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</si>
  <si>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</si>
  <si>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</si>
  <si>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</si>
  <si>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</si>
  <si>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</si>
  <si>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</si>
  <si>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</si>
  <si>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</si>
  <si>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</si>
  <si>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</si>
  <si>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</si>
  <si>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</si>
  <si>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</si>
  <si>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</si>
  <si>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</si>
  <si>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</si>
  <si>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</si>
  <si>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</si>
  <si>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</si>
  <si>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</si>
  <si>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</si>
  <si>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</si>
  <si>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</si>
  <si>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</si>
  <si>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</si>
  <si>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</si>
  <si>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</si>
  <si>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</si>
  <si>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</si>
  <si>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</si>
  <si>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</si>
  <si>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</si>
  <si>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</si>
  <si>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</si>
  <si>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</si>
  <si>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</si>
  <si>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</si>
  <si>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</si>
  <si>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</si>
  <si>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</si>
  <si>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</si>
  <si>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</si>
  <si>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</si>
  <si>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</si>
  <si>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</si>
  <si>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</si>
  <si>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</si>
  <si>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</si>
  <si>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</si>
  <si>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</si>
  <si>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</si>
  <si>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</si>
  <si>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</si>
  <si>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</si>
  <si>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</si>
  <si>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</si>
  <si>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</si>
  <si>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</si>
  <si>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</si>
  <si>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</si>
  <si>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</si>
  <si>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</si>
  <si>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</si>
  <si>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</si>
  <si>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</si>
  <si>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</si>
  <si>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</si>
  <si>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</si>
  <si>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</si>
  <si>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</si>
  <si>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</si>
  <si>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</si>
  <si>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</si>
  <si>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</si>
  <si>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</si>
  <si>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</si>
  <si>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</si>
  <si>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</si>
  <si>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</si>
  <si>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</si>
  <si>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</si>
  <si>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</si>
  <si>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</si>
  <si>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</si>
  <si>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</si>
  <si>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</si>
  <si>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</si>
  <si>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</si>
  <si>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</si>
  <si>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</si>
  <si>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</si>
  <si>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</si>
  <si>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</si>
  <si>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</si>
  <si>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</si>
  <si>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</si>
  <si>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</si>
  <si>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</si>
  <si>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</si>
  <si>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</si>
  <si>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</si>
  <si>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</si>
  <si>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</si>
  <si>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</si>
  <si>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</si>
  <si>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</si>
  <si>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</si>
  <si>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</si>
  <si>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</si>
  <si>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</si>
  <si>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</si>
  <si>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</si>
  <si>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</si>
  <si>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</si>
  <si>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</si>
  <si>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</si>
  <si>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</si>
  <si>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</si>
  <si>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</si>
  <si>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</si>
  <si>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</si>
  <si>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</si>
  <si>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</si>
  <si>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</si>
  <si>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</si>
  <si>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</si>
  <si>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</si>
  <si>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</si>
  <si>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</si>
  <si>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</si>
  <si>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</si>
  <si>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</si>
  <si>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</si>
  <si>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</si>
  <si>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</si>
  <si>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</si>
  <si>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</si>
  <si>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</si>
  <si>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</si>
  <si>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埼玉県桶川市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</si>
  <si>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</si>
  <si>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</si>
  <si>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</si>
  <si>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</si>
  <si>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</si>
  <si>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</si>
  <si>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</si>
  <si>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</si>
  <si>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</si>
  <si>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</si>
  <si>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</si>
  <si>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</si>
  <si>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</si>
  <si>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</si>
  <si>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</si>
  <si>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</si>
  <si>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</si>
  <si>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</si>
  <si>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</si>
  <si>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</si>
  <si>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</si>
  <si>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</si>
  <si>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</si>
  <si>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</si>
  <si>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</si>
  <si>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</si>
  <si>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</si>
  <si>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</si>
  <si>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</si>
  <si>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</si>
  <si>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</si>
  <si>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</si>
  <si>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</si>
  <si>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</si>
  <si>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</si>
  <si>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</si>
  <si>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</si>
  <si>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</si>
  <si>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</si>
  <si>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</si>
  <si>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</si>
  <si>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</si>
  <si>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</si>
  <si>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</si>
  <si>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</si>
  <si>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</si>
  <si>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</si>
  <si>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</si>
  <si>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</si>
  <si>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</si>
  <si>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</si>
  <si>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</si>
  <si>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</si>
  <si>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</si>
  <si>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</si>
  <si>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</si>
  <si>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</si>
  <si>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</si>
  <si>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</si>
  <si>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</si>
  <si>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</si>
  <si>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</si>
  <si>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</si>
  <si>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</si>
  <si>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</si>
  <si>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</si>
  <si>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</si>
  <si>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</si>
  <si>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</si>
  <si>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</si>
  <si>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</si>
  <si>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</si>
  <si>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</si>
  <si>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</si>
  <si>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</si>
  <si>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</si>
  <si>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</si>
  <si>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</si>
  <si>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</si>
  <si>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</si>
  <si>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</si>
  <si>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</si>
  <si>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</si>
  <si>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</si>
  <si>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</si>
  <si>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</si>
  <si>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</si>
  <si>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</si>
  <si>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</si>
  <si>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</si>
  <si>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</si>
  <si>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</si>
  <si>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</si>
  <si>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</si>
  <si>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</si>
  <si>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</si>
  <si>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</si>
  <si>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</si>
  <si>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</si>
  <si>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</si>
  <si>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</si>
  <si>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</si>
  <si>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</si>
  <si>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</si>
  <si>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</si>
  <si>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</si>
  <si>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</si>
  <si>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</si>
  <si>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</si>
  <si>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</si>
  <si>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</si>
  <si>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</si>
  <si>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</si>
  <si>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</si>
  <si>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</si>
  <si>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</si>
  <si>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</si>
  <si>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</si>
  <si>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</si>
  <si>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</si>
  <si>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</si>
  <si>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</si>
  <si>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</si>
  <si>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</si>
  <si>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</si>
  <si>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</si>
  <si>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</si>
  <si>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</si>
  <si>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</si>
  <si>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</si>
  <si>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</si>
  <si>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</si>
  <si>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</si>
  <si>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</si>
  <si>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</si>
  <si>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</si>
  <si>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</si>
  <si>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</si>
  <si>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</si>
  <si>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</si>
  <si>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</si>
  <si>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</si>
  <si>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</si>
  <si>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</si>
  <si>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</si>
  <si>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</si>
  <si>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</si>
  <si>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</si>
  <si>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</si>
  <si>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</si>
  <si>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</si>
  <si>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</si>
  <si>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</si>
  <si>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</si>
  <si>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</si>
  <si>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</si>
  <si>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</si>
  <si>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</si>
  <si>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</si>
  <si>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</si>
  <si>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</si>
  <si>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</si>
  <si>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</si>
  <si>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</si>
  <si>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</si>
  <si>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</si>
  <si>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</si>
  <si>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</si>
  <si>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</si>
  <si>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</si>
  <si>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</si>
  <si>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</si>
  <si>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</si>
  <si>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0.37</t>
  </si>
  <si>
    <t>▲ 4.39</t>
  </si>
  <si>
    <t>▲ 2.10</t>
  </si>
  <si>
    <t>▲ 2.22</t>
  </si>
  <si>
    <t>一般会計</t>
  </si>
  <si>
    <t>介護保険特別会計</t>
  </si>
  <si>
    <t>公共下水道事業会計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</si>
  <si>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</si>
  <si>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</si>
  <si>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</si>
  <si>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</si>
  <si>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</si>
  <si>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</si>
  <si>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</si>
  <si>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</si>
  <si>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</si>
  <si>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上尾、桶川、伊奈衛生組合</t>
    <rPh sb="0" eb="2">
      <t>アゲオ</t>
    </rPh>
    <rPh sb="3" eb="5">
      <t>オケガワ</t>
    </rPh>
    <rPh sb="6" eb="8">
      <t>イナ</t>
    </rPh>
    <rPh sb="8" eb="12">
      <t>エイセイクミアイ</t>
    </rPh>
    <phoneticPr fontId="38"/>
  </si>
  <si>
    <t>桶川北本水道企業団</t>
    <rPh sb="0" eb="2">
      <t>オケガワ</t>
    </rPh>
    <rPh sb="2" eb="9">
      <t>キタモトスイドウキギョウダン</t>
    </rPh>
    <phoneticPr fontId="38"/>
  </si>
  <si>
    <t>埼玉県市町村総合事務組合</t>
    <rPh sb="0" eb="3">
      <t>サイタマケン</t>
    </rPh>
    <rPh sb="3" eb="6">
      <t>シチョウソン</t>
    </rPh>
    <rPh sb="6" eb="8">
      <t>ソウゴウ</t>
    </rPh>
    <rPh sb="8" eb="12">
      <t>ジムクミアイ</t>
    </rPh>
    <phoneticPr fontId="38"/>
  </si>
  <si>
    <t>埼玉県央広域事務組合</t>
    <rPh sb="0" eb="2">
      <t>サイタマ</t>
    </rPh>
    <rPh sb="2" eb="4">
      <t>ケンオウ</t>
    </rPh>
    <rPh sb="4" eb="6">
      <t>コウイキ</t>
    </rPh>
    <rPh sb="6" eb="8">
      <t>ジム</t>
    </rPh>
    <rPh sb="8" eb="10">
      <t>クミアイ</t>
    </rPh>
    <phoneticPr fontId="38"/>
  </si>
  <si>
    <t>彩の国さいたま人づくり広域連合</t>
    <rPh sb="0" eb="1">
      <t>サイ</t>
    </rPh>
    <rPh sb="2" eb="3">
      <t>クニ</t>
    </rPh>
    <rPh sb="7" eb="8">
      <t>ヒト</t>
    </rPh>
    <rPh sb="11" eb="13">
      <t>コウイキ</t>
    </rPh>
    <rPh sb="13" eb="15">
      <t>レンゴウ</t>
    </rPh>
    <phoneticPr fontId="38"/>
  </si>
  <si>
    <t>埼玉県後期高齢者医療広域連合</t>
    <rPh sb="0" eb="3">
      <t>サイタマケン</t>
    </rPh>
    <rPh sb="3" eb="8">
      <t>コウキコウレイシャ</t>
    </rPh>
    <rPh sb="8" eb="10">
      <t>イリョウ</t>
    </rPh>
    <rPh sb="10" eb="12">
      <t>コウイキ</t>
    </rPh>
    <rPh sb="12" eb="14">
      <t>レンゴウ</t>
    </rPh>
    <phoneticPr fontId="38"/>
  </si>
  <si>
    <t>桶川市施設管理公社</t>
    <rPh sb="0" eb="3">
      <t>オケガワシ</t>
    </rPh>
    <rPh sb="3" eb="5">
      <t>シセツ</t>
    </rPh>
    <rPh sb="5" eb="7">
      <t>カンリ</t>
    </rPh>
    <rPh sb="7" eb="9">
      <t>コウシャ</t>
    </rPh>
    <phoneticPr fontId="38"/>
  </si>
  <si>
    <t>水道事業会計</t>
    <rPh sb="0" eb="4">
      <t>スイドウジギョウ</t>
    </rPh>
    <rPh sb="4" eb="6">
      <t>カイケイ</t>
    </rPh>
    <phoneticPr fontId="2"/>
  </si>
  <si>
    <t>交通災害特別会計</t>
    <rPh sb="0" eb="4">
      <t>コウツウサイガイ</t>
    </rPh>
    <rPh sb="4" eb="8">
      <t>トクベツカイケイ</t>
    </rPh>
    <phoneticPr fontId="2"/>
  </si>
  <si>
    <t>斎場特別会計</t>
    <rPh sb="0" eb="2">
      <t>サイジョウ</t>
    </rPh>
    <rPh sb="2" eb="6">
      <t>トクベツカイケイ</t>
    </rPh>
    <phoneticPr fontId="2"/>
  </si>
  <si>
    <t>特別会計</t>
    <rPh sb="0" eb="4">
      <t>トクベツカイケイ</t>
    </rPh>
    <phoneticPr fontId="2"/>
  </si>
  <si>
    <t>公共施設等総合管理基金</t>
    <rPh sb="0" eb="11">
      <t>コウキョウシセツトウソウゴウカンリキキン</t>
    </rPh>
    <phoneticPr fontId="5"/>
  </si>
  <si>
    <t>みどりの基金</t>
    <rPh sb="4" eb="6">
      <t>キキン</t>
    </rPh>
    <phoneticPr fontId="5"/>
  </si>
  <si>
    <t>森林環境譲与税基金</t>
    <rPh sb="0" eb="7">
      <t>シンリンカンキョウジョウヨゼイ</t>
    </rPh>
    <rPh sb="7" eb="9">
      <t>キキン</t>
    </rPh>
    <phoneticPr fontId="5"/>
  </si>
  <si>
    <t>子ども・子育て応援基金</t>
    <rPh sb="0" eb="1">
      <t>コ</t>
    </rPh>
    <rPh sb="4" eb="6">
      <t>コソダ</t>
    </rPh>
    <rPh sb="7" eb="11">
      <t>オウエンキキン</t>
    </rPh>
    <phoneticPr fontId="5"/>
  </si>
  <si>
    <t>文化振興基金</t>
    <rPh sb="0" eb="6">
      <t>ブンカシンコウキキン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</si>
</sst>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57B-46DE-9867-98DD6C4A6A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40810</c:v>
                </c:pt>
                <c:pt idx="1">
                  <c:v>25110</c:v>
                </c:pt>
                <c:pt idx="2">
                  <c:v>26119</c:v>
                </c:pt>
                <c:pt idx="3">
                  <c:v>35015</c:v>
                </c:pt>
                <c:pt idx="4">
                  <c:v>55161</c:v>
                </c:pt>
              </c:numCache>
            </c:numRef>
          </c:val>
          <c:smooth val="0"/>
          <c:extLst>
            <c:ext xmlns:c16="http://schemas.microsoft.com/office/drawing/2014/chart" uri="{C3380CC4-5D6E-409C-BE32-E72D297353CC}">
              <c16:uniqueId val="{00000001-957B-46DE-9867-98DD6C4A6A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4.1900000000000004</c:v>
                </c:pt>
                <c:pt idx="1">
                  <c:v>5.79</c:v>
                </c:pt>
                <c:pt idx="2">
                  <c:v>4.8499999999999996</c:v>
                </c:pt>
                <c:pt idx="3">
                  <c:v>5.35</c:v>
                </c:pt>
                <c:pt idx="4">
                  <c:v>5.37</c:v>
                </c:pt>
              </c:numCache>
            </c:numRef>
          </c:val>
          <c:extLst>
            <c:ext xmlns:c16="http://schemas.microsoft.com/office/drawing/2014/chart" uri="{C3380CC4-5D6E-409C-BE32-E72D297353CC}">
              <c16:uniqueId val="{00000000-8BBF-4472-8E97-9113FD58A4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6.02</c:v>
                </c:pt>
                <c:pt idx="1">
                  <c:v>7.06</c:v>
                </c:pt>
                <c:pt idx="2">
                  <c:v>6.94</c:v>
                </c:pt>
                <c:pt idx="3">
                  <c:v>6.32</c:v>
                </c:pt>
                <c:pt idx="4">
                  <c:v>6.26</c:v>
                </c:pt>
              </c:numCache>
            </c:numRef>
          </c:val>
          <c:extLst>
            <c:ext xmlns:c16="http://schemas.microsoft.com/office/drawing/2014/chart" uri="{C3380CC4-5D6E-409C-BE32-E72D297353CC}">
              <c16:uniqueId val="{00000001-8BBF-4472-8E97-9113FD58A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-0.37</c:v>
                </c:pt>
                <c:pt idx="1">
                  <c:v>1.33</c:v>
                </c:pt>
                <c:pt idx="2">
                  <c:v>-4.3899999999999997</c:v>
                </c:pt>
                <c:pt idx="3">
                  <c:v>-2.1</c:v>
                </c:pt>
                <c:pt idx="4">
                  <c:v>-2.2200000000000002</c:v>
                </c:pt>
              </c:numCache>
            </c:numRef>
          </c:val>
          <c:smooth val="0"/>
          <c:extLst>
            <c:ext xmlns:c16="http://schemas.microsoft.com/office/drawing/2014/chart" uri="{C3380CC4-5D6E-409C-BE32-E72D297353CC}">
              <c16:uniqueId val="{00000002-8BBF-4472-8E97-9113FD58A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58-4F10-827D-4933D195C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58-4F10-827D-4933D195CD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58-4F10-827D-4933D195CDF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58-4F10-827D-4933D195CDF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58-4F10-827D-4933D195CDF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0.02</c:v>
                </c:pt>
                <c:pt idx="4">
                  <c:v>#N/A</c:v>
                </c:pt>
                <c:pt idx="5">
                  <c:v>0.02</c:v>
                </c:pt>
                <c:pt idx="6">
                  <c:v>#N/A</c:v>
                </c:pt>
                <c:pt idx="7">
                  <c:v>0</c:v>
                </c:pt>
                <c:pt idx="8">
                  <c:v>#N/A</c:v>
                </c:pt>
                <c:pt idx="9">
                  <c:v>0.01</c:v>
                </c:pt>
              </c:numCache>
            </c:numRef>
          </c:val>
          <c:extLst>
            <c:ext xmlns:c16="http://schemas.microsoft.com/office/drawing/2014/chart" uri="{C3380CC4-5D6E-409C-BE32-E72D297353CC}">
              <c16:uniqueId val="{00000005-9858-4F10-827D-4933D195CDF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0.74</c:v>
                </c:pt>
                <c:pt idx="2">
                  <c:v>#N/A</c:v>
                </c:pt>
                <c:pt idx="3">
                  <c:v>0.45</c:v>
                </c:pt>
                <c:pt idx="4">
                  <c:v>#N/A</c:v>
                </c:pt>
                <c:pt idx="5">
                  <c:v>0.56999999999999995</c:v>
                </c:pt>
                <c:pt idx="6">
                  <c:v>#N/A</c:v>
                </c:pt>
                <c:pt idx="7">
                  <c:v>0.4</c:v>
                </c:pt>
                <c:pt idx="8">
                  <c:v>#N/A</c:v>
                </c:pt>
                <c:pt idx="9">
                  <c:v>0.19</c:v>
                </c:pt>
              </c:numCache>
            </c:numRef>
          </c:val>
          <c:extLst>
            <c:ext xmlns:c16="http://schemas.microsoft.com/office/drawing/2014/chart" uri="{C3380CC4-5D6E-409C-BE32-E72D297353CC}">
              <c16:uniqueId val="{00000006-9858-4F10-827D-4933D195CDF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0.31</c:v>
                </c:pt>
                <c:pt idx="4">
                  <c:v>#N/A</c:v>
                </c:pt>
                <c:pt idx="5">
                  <c:v>0.28000000000000003</c:v>
                </c:pt>
                <c:pt idx="6">
                  <c:v>#N/A</c:v>
                </c:pt>
                <c:pt idx="7">
                  <c:v>0.36</c:v>
                </c:pt>
                <c:pt idx="8">
                  <c:v>#N/A</c:v>
                </c:pt>
                <c:pt idx="9">
                  <c:v>0.56999999999999995</c:v>
                </c:pt>
              </c:numCache>
            </c:numRef>
          </c:val>
          <c:extLst>
            <c:ext xmlns:c16="http://schemas.microsoft.com/office/drawing/2014/chart" uri="{C3380CC4-5D6E-409C-BE32-E72D297353CC}">
              <c16:uniqueId val="{00000007-9858-4F10-827D-4933D195CDF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1.1499999999999999</c:v>
                </c:pt>
                <c:pt idx="2">
                  <c:v>#N/A</c:v>
                </c:pt>
                <c:pt idx="3">
                  <c:v>0.8</c:v>
                </c:pt>
                <c:pt idx="4">
                  <c:v>#N/A</c:v>
                </c:pt>
                <c:pt idx="5">
                  <c:v>1.67</c:v>
                </c:pt>
                <c:pt idx="6">
                  <c:v>#N/A</c:v>
                </c:pt>
                <c:pt idx="7">
                  <c:v>1.46</c:v>
                </c:pt>
                <c:pt idx="8">
                  <c:v>#N/A</c:v>
                </c:pt>
                <c:pt idx="9">
                  <c:v>1.67</c:v>
                </c:pt>
              </c:numCache>
            </c:numRef>
          </c:val>
          <c:extLst>
            <c:ext xmlns:c16="http://schemas.microsoft.com/office/drawing/2014/chart" uri="{C3380CC4-5D6E-409C-BE32-E72D297353CC}">
              <c16:uniqueId val="{00000008-9858-4F10-827D-4933D195CD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4.18</c:v>
                </c:pt>
                <c:pt idx="2">
                  <c:v>#N/A</c:v>
                </c:pt>
                <c:pt idx="3">
                  <c:v>5.78</c:v>
                </c:pt>
                <c:pt idx="4">
                  <c:v>#N/A</c:v>
                </c:pt>
                <c:pt idx="5">
                  <c:v>4.8499999999999996</c:v>
                </c:pt>
                <c:pt idx="6">
                  <c:v>#N/A</c:v>
                </c:pt>
                <c:pt idx="7">
                  <c:v>5.35</c:v>
                </c:pt>
                <c:pt idx="8">
                  <c:v>#N/A</c:v>
                </c:pt>
                <c:pt idx="9">
                  <c:v>5.37</c:v>
                </c:pt>
              </c:numCache>
            </c:numRef>
          </c:val>
          <c:extLst>
            <c:ext xmlns:c16="http://schemas.microsoft.com/office/drawing/2014/chart" uri="{C3380CC4-5D6E-409C-BE32-E72D297353CC}">
              <c16:uniqueId val="{00000009-9858-4F10-827D-4933D195CD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2009</c:v>
                </c:pt>
                <c:pt idx="5">
                  <c:v>2067</c:v>
                </c:pt>
                <c:pt idx="8">
                  <c:v>2112</c:v>
                </c:pt>
                <c:pt idx="11">
                  <c:v>2129</c:v>
                </c:pt>
                <c:pt idx="14">
                  <c:v>2075</c:v>
                </c:pt>
              </c:numCache>
            </c:numRef>
          </c:val>
          <c:extLst>
            <c:ext xmlns:c16="http://schemas.microsoft.com/office/drawing/2014/chart" uri="{C3380CC4-5D6E-409C-BE32-E72D297353CC}">
              <c16:uniqueId val="{00000000-58D4-4A16-82F9-D4B49930D1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D4-4A16-82F9-D4B49930D1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58D4-4A16-82F9-D4B49930D1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37</c:v>
                </c:pt>
                <c:pt idx="6">
                  <c:v>36</c:v>
                </c:pt>
                <c:pt idx="9">
                  <c:v>46</c:v>
                </c:pt>
                <c:pt idx="12">
                  <c:v>51</c:v>
                </c:pt>
              </c:numCache>
            </c:numRef>
          </c:val>
          <c:extLst>
            <c:ext xmlns:c16="http://schemas.microsoft.com/office/drawing/2014/chart" uri="{C3380CC4-5D6E-409C-BE32-E72D297353CC}">
              <c16:uniqueId val="{00000003-58D4-4A16-82F9-D4B49930D1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304</c:v>
                </c:pt>
                <c:pt idx="3">
                  <c:v>247</c:v>
                </c:pt>
                <c:pt idx="6">
                  <c:v>233</c:v>
                </c:pt>
                <c:pt idx="9">
                  <c:v>197</c:v>
                </c:pt>
                <c:pt idx="12">
                  <c:v>186</c:v>
                </c:pt>
              </c:numCache>
            </c:numRef>
          </c:val>
          <c:extLst>
            <c:ext xmlns:c16="http://schemas.microsoft.com/office/drawing/2014/chart" uri="{C3380CC4-5D6E-409C-BE32-E72D297353CC}">
              <c16:uniqueId val="{00000004-58D4-4A16-82F9-D4B49930D1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D4-4A16-82F9-D4B49930D1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D4-4A16-82F9-D4B49930D1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2433</c:v>
                </c:pt>
                <c:pt idx="3">
                  <c:v>2561</c:v>
                </c:pt>
                <c:pt idx="6">
                  <c:v>2633</c:v>
                </c:pt>
                <c:pt idx="9">
                  <c:v>2644</c:v>
                </c:pt>
                <c:pt idx="12">
                  <c:v>2563</c:v>
                </c:pt>
              </c:numCache>
            </c:numRef>
          </c:val>
          <c:extLst>
            <c:ext xmlns:c16="http://schemas.microsoft.com/office/drawing/2014/chart" uri="{C3380CC4-5D6E-409C-BE32-E72D297353CC}">
              <c16:uniqueId val="{00000007-58D4-4A16-82F9-D4B49930D1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775</c:v>
                </c:pt>
                <c:pt idx="2">
                  <c:v>#N/A</c:v>
                </c:pt>
                <c:pt idx="3">
                  <c:v>#N/A</c:v>
                </c:pt>
                <c:pt idx="4">
                  <c:v>778</c:v>
                </c:pt>
                <c:pt idx="5">
                  <c:v>#N/A</c:v>
                </c:pt>
                <c:pt idx="6">
                  <c:v>#N/A</c:v>
                </c:pt>
                <c:pt idx="7">
                  <c:v>790</c:v>
                </c:pt>
                <c:pt idx="8">
                  <c:v>#N/A</c:v>
                </c:pt>
                <c:pt idx="9">
                  <c:v>#N/A</c:v>
                </c:pt>
                <c:pt idx="10">
                  <c:v>758</c:v>
                </c:pt>
                <c:pt idx="11">
                  <c:v>#N/A</c:v>
                </c:pt>
                <c:pt idx="12">
                  <c:v>#N/A</c:v>
                </c:pt>
                <c:pt idx="13">
                  <c:v>725</c:v>
                </c:pt>
                <c:pt idx="14">
                  <c:v>#N/A</c:v>
                </c:pt>
              </c:numCache>
            </c:numRef>
          </c:val>
          <c:smooth val="0"/>
          <c:extLst>
            <c:ext xmlns:c16="http://schemas.microsoft.com/office/drawing/2014/chart" uri="{C3380CC4-5D6E-409C-BE32-E72D297353CC}">
              <c16:uniqueId val="{00000008-58D4-4A16-82F9-D4B49930D1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19269</c:v>
                </c:pt>
                <c:pt idx="5">
                  <c:v>19110</c:v>
                </c:pt>
                <c:pt idx="8">
                  <c:v>18270</c:v>
                </c:pt>
                <c:pt idx="11">
                  <c:v>17851</c:v>
                </c:pt>
                <c:pt idx="14">
                  <c:v>17516</c:v>
                </c:pt>
              </c:numCache>
            </c:numRef>
          </c:val>
          <c:extLst>
            <c:ext xmlns:c16="http://schemas.microsoft.com/office/drawing/2014/chart" uri="{C3380CC4-5D6E-409C-BE32-E72D297353CC}">
              <c16:uniqueId val="{00000000-5B72-45FA-B5AE-EEDE08B78F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3953</c:v>
                </c:pt>
                <c:pt idx="5">
                  <c:v>3666</c:v>
                </c:pt>
                <c:pt idx="8">
                  <c:v>3542</c:v>
                </c:pt>
                <c:pt idx="11">
                  <c:v>3997</c:v>
                </c:pt>
                <c:pt idx="14">
                  <c:v>3975</c:v>
                </c:pt>
              </c:numCache>
            </c:numRef>
          </c:val>
          <c:extLst>
            <c:ext xmlns:c16="http://schemas.microsoft.com/office/drawing/2014/chart" uri="{C3380CC4-5D6E-409C-BE32-E72D297353CC}">
              <c16:uniqueId val="{00000001-5B72-45FA-B5AE-EEDE08B78F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2394</c:v>
                </c:pt>
                <c:pt idx="5">
                  <c:v>3405</c:v>
                </c:pt>
                <c:pt idx="8">
                  <c:v>3331</c:v>
                </c:pt>
                <c:pt idx="11">
                  <c:v>3184</c:v>
                </c:pt>
                <c:pt idx="14">
                  <c:v>3244</c:v>
                </c:pt>
              </c:numCache>
            </c:numRef>
          </c:val>
          <c:extLst>
            <c:ext xmlns:c16="http://schemas.microsoft.com/office/drawing/2014/chart" uri="{C3380CC4-5D6E-409C-BE32-E72D297353CC}">
              <c16:uniqueId val="{00000002-5B72-45FA-B5AE-EEDE08B78F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72-45FA-B5AE-EEDE08B78F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72-45FA-B5AE-EEDE08B78F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2-45FA-B5AE-EEDE08B78F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2086</c:v>
                </c:pt>
                <c:pt idx="3">
                  <c:v>2058</c:v>
                </c:pt>
                <c:pt idx="6">
                  <c:v>1954</c:v>
                </c:pt>
                <c:pt idx="9">
                  <c:v>2005</c:v>
                </c:pt>
                <c:pt idx="12">
                  <c:v>1908</c:v>
                </c:pt>
              </c:numCache>
            </c:numRef>
          </c:val>
          <c:extLst>
            <c:ext xmlns:c16="http://schemas.microsoft.com/office/drawing/2014/chart" uri="{C3380CC4-5D6E-409C-BE32-E72D297353CC}">
              <c16:uniqueId val="{00000006-5B72-45FA-B5AE-EEDE08B78F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c:v>
                </c:pt>
                <c:pt idx="3">
                  <c:v>96</c:v>
                </c:pt>
                <c:pt idx="6">
                  <c:v>83</c:v>
                </c:pt>
                <c:pt idx="9">
                  <c:v>70</c:v>
                </c:pt>
                <c:pt idx="12">
                  <c:v>191</c:v>
                </c:pt>
              </c:numCache>
            </c:numRef>
          </c:val>
          <c:extLst>
            <c:ext xmlns:c16="http://schemas.microsoft.com/office/drawing/2014/chart" uri="{C3380CC4-5D6E-409C-BE32-E72D297353CC}">
              <c16:uniqueId val="{00000007-5B72-45FA-B5AE-EEDE08B78F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3293</c:v>
                </c:pt>
                <c:pt idx="3">
                  <c:v>2876</c:v>
                </c:pt>
                <c:pt idx="6">
                  <c:v>2384</c:v>
                </c:pt>
                <c:pt idx="9">
                  <c:v>2287</c:v>
                </c:pt>
                <c:pt idx="12">
                  <c:v>2250</c:v>
                </c:pt>
              </c:numCache>
            </c:numRef>
          </c:val>
          <c:extLst>
            <c:ext xmlns:c16="http://schemas.microsoft.com/office/drawing/2014/chart" uri="{C3380CC4-5D6E-409C-BE32-E72D297353CC}">
              <c16:uniqueId val="{00000008-5B72-45FA-B5AE-EEDE08B78F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72-45FA-B5AE-EEDE08B78F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25806</c:v>
                </c:pt>
                <c:pt idx="3">
                  <c:v>25717</c:v>
                </c:pt>
                <c:pt idx="6">
                  <c:v>24702</c:v>
                </c:pt>
                <c:pt idx="9">
                  <c:v>24227</c:v>
                </c:pt>
                <c:pt idx="12">
                  <c:v>25045</c:v>
                </c:pt>
              </c:numCache>
            </c:numRef>
          </c:val>
          <c:extLst>
            <c:ext xmlns:c16="http://schemas.microsoft.com/office/drawing/2014/chart" uri="{C3380CC4-5D6E-409C-BE32-E72D297353CC}">
              <c16:uniqueId val="{0000000A-5B72-45FA-B5AE-EEDE08B78F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5672</c:v>
                </c:pt>
                <c:pt idx="2">
                  <c:v>#N/A</c:v>
                </c:pt>
                <c:pt idx="3">
                  <c:v>#N/A</c:v>
                </c:pt>
                <c:pt idx="4">
                  <c:v>4565</c:v>
                </c:pt>
                <c:pt idx="5">
                  <c:v>#N/A</c:v>
                </c:pt>
                <c:pt idx="6">
                  <c:v>#N/A</c:v>
                </c:pt>
                <c:pt idx="7">
                  <c:v>3981</c:v>
                </c:pt>
                <c:pt idx="8">
                  <c:v>#N/A</c:v>
                </c:pt>
                <c:pt idx="9">
                  <c:v>#N/A</c:v>
                </c:pt>
                <c:pt idx="10">
                  <c:v>3558</c:v>
                </c:pt>
                <c:pt idx="11">
                  <c:v>#N/A</c:v>
                </c:pt>
                <c:pt idx="12">
                  <c:v>#N/A</c:v>
                </c:pt>
                <c:pt idx="13">
                  <c:v>4659</c:v>
                </c:pt>
                <c:pt idx="14">
                  <c:v>#N/A</c:v>
                </c:pt>
              </c:numCache>
            </c:numRef>
          </c:val>
          <c:smooth val="0"/>
          <c:extLst>
            <c:ext xmlns:c16="http://schemas.microsoft.com/office/drawing/2014/chart" uri="{C3380CC4-5D6E-409C-BE32-E72D297353CC}">
              <c16:uniqueId val="{0000000B-5B72-45FA-B5AE-EEDE08B78F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1057</c:v>
                </c:pt>
                <c:pt idx="1">
                  <c:v>994</c:v>
                </c:pt>
                <c:pt idx="2">
                  <c:v>1020</c:v>
                </c:pt>
              </c:numCache>
            </c:numRef>
          </c:val>
          <c:extLst>
            <c:ext xmlns:c16="http://schemas.microsoft.com/office/drawing/2014/chart" uri="{C3380CC4-5D6E-409C-BE32-E72D297353CC}">
              <c16:uniqueId val="{00000000-4182-4DAB-8C3C-C4DE49CCB5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794</c:v>
                </c:pt>
                <c:pt idx="1">
                  <c:v>795</c:v>
                </c:pt>
                <c:pt idx="2">
                  <c:v>736</c:v>
                </c:pt>
              </c:numCache>
            </c:numRef>
          </c:val>
          <c:extLst>
            <c:ext xmlns:c16="http://schemas.microsoft.com/office/drawing/2014/chart" uri="{C3380CC4-5D6E-409C-BE32-E72D297353CC}">
              <c16:uniqueId val="{00000001-4182-4DAB-8C3C-C4DE49CCB5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1189</c:v>
                </c:pt>
                <c:pt idx="1">
                  <c:v>1180</c:v>
                </c:pt>
                <c:pt idx="2">
                  <c:v>1171</c:v>
                </c:pt>
              </c:numCache>
            </c:numRef>
          </c:val>
          <c:extLst>
            <c:ext xmlns:c16="http://schemas.microsoft.com/office/drawing/2014/chart" uri="{C3380CC4-5D6E-409C-BE32-E72D297353CC}">
              <c16:uniqueId val="{00000002-4182-4DAB-8C3C-C4DE49CCB5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年度と比較して元利償還金が△</a:t>
          </a:r>
          <a:r>
            <a:rPr kumimoji="1" lang="en-US" altLang="ja-JP" sz="1400">
              <a:latin typeface="ＭＳ ゴシック" pitchFamily="49" charset="-128"/>
              <a:ea typeface="ＭＳ ゴシック" pitchFamily="49" charset="-128"/>
            </a:rPr>
            <a:t>81,486</a:t>
          </a:r>
          <a:r>
            <a:rPr kumimoji="1" lang="ja-JP" altLang="en-US" sz="1400">
              <a:latin typeface="ＭＳ ゴシック" pitchFamily="49" charset="-128"/>
              <a:ea typeface="ＭＳ ゴシック" pitchFamily="49" charset="-128"/>
            </a:rPr>
            <a:t>千円減少したことに加え、公営企業債の元利償還金に対する繰入金の減少（</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条予算分</a:t>
          </a:r>
          <a:r>
            <a:rPr kumimoji="1" lang="en-US" altLang="ja-JP" sz="1400">
              <a:latin typeface="ＭＳ ゴシック" pitchFamily="49" charset="-128"/>
              <a:ea typeface="ＭＳ ゴシック" pitchFamily="49" charset="-128"/>
            </a:rPr>
            <a:t>+3,641</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条予算分△</a:t>
          </a:r>
          <a:r>
            <a:rPr kumimoji="1" lang="en-US" altLang="ja-JP" sz="1400">
              <a:latin typeface="ＭＳ ゴシック" pitchFamily="49" charset="-128"/>
              <a:ea typeface="ＭＳ ゴシック" pitchFamily="49" charset="-128"/>
            </a:rPr>
            <a:t>14,379</a:t>
          </a:r>
          <a:r>
            <a:rPr kumimoji="1" lang="ja-JP" altLang="en-US" sz="1400">
              <a:latin typeface="ＭＳ ゴシック" pitchFamily="49" charset="-128"/>
              <a:ea typeface="ＭＳ ゴシック" pitchFamily="49" charset="-128"/>
            </a:rPr>
            <a:t>千円）により減少した。</a:t>
          </a:r>
        </a:p>
        <a:p>
          <a:r>
            <a:rPr kumimoji="1" lang="ja-JP" altLang="en-US" sz="1400">
              <a:latin typeface="ＭＳ ゴシック" pitchFamily="49" charset="-128"/>
              <a:ea typeface="ＭＳ ゴシック" pitchFamily="49" charset="-128"/>
            </a:rPr>
            <a:t>今後も、過度に地方債に依存することなく、実質公債費比率が上昇することがないよう事業の選択や平準化を図る。また、交付税算入のある有利な地方債を活用するなど、健全な財政運営に努める。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将来負担比率の分子は、償還元金に対して起債の新規発行が大きかったため、年度末残高が前年度に比べ</a:t>
          </a:r>
          <a:r>
            <a:rPr kumimoji="1" lang="en-US" altLang="ja-JP" sz="1400">
              <a:latin typeface="ＭＳ ゴシック" pitchFamily="49" charset="-128"/>
              <a:ea typeface="ＭＳ ゴシック" pitchFamily="49" charset="-128"/>
            </a:rPr>
            <a:t>+818,150</a:t>
          </a:r>
          <a:r>
            <a:rPr kumimoji="1" lang="ja-JP" altLang="en-US" sz="1400">
              <a:latin typeface="ＭＳ ゴシック" pitchFamily="49" charset="-128"/>
              <a:ea typeface="ＭＳ ゴシック" pitchFamily="49" charset="-128"/>
            </a:rPr>
            <a:t>千円増加したことに加え、組合等負担等見込額が</a:t>
          </a:r>
          <a:r>
            <a:rPr kumimoji="1" lang="en-US" altLang="ja-JP" sz="1400">
              <a:latin typeface="ＭＳ ゴシック" pitchFamily="49" charset="-128"/>
              <a:ea typeface="ＭＳ ゴシック" pitchFamily="49" charset="-128"/>
            </a:rPr>
            <a:t>+120,888</a:t>
          </a:r>
          <a:r>
            <a:rPr kumimoji="1" lang="ja-JP" altLang="en-US" sz="1400">
              <a:latin typeface="ＭＳ ゴシック" pitchFamily="49" charset="-128"/>
              <a:ea typeface="ＭＳ ゴシック" pitchFamily="49" charset="-128"/>
            </a:rPr>
            <a:t>千円増加したことで増加した。</a:t>
          </a:r>
        </a:p>
        <a:p>
          <a:r>
            <a:rPr kumimoji="1" lang="ja-JP" altLang="en-US" sz="1400">
              <a:latin typeface="ＭＳ ゴシック" pitchFamily="49" charset="-128"/>
              <a:ea typeface="ＭＳ ゴシック" pitchFamily="49" charset="-128"/>
            </a:rPr>
            <a:t>引き続き、事業の選択や平準化を図り、地方債残高に注意を払いつつ、将来負担の軽減に努める。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埼玉県桶川市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基金全体としては、一般財源補てんのための取り崩しにより、残高が減少している。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程度になるよう努める。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また、今後予想される新ごみ処理施設建設をはじめ、老朽化した公共施設の長寿命化に対応するため、公共施設等総合管理基金についても、適宜、積み立てを行っていく。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公共施設等の整備資金に充てるためのもの。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緑化を推進し、快適なまちを作る経費の財源に充てるためのもの。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安心して子育てができる環境づくりを推進するとともに、次代を担う子どもたちの健やかな成長に資するための事業に要する経費の財源に充てるためのもの。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市役所駐車場整備事業に取り崩したことによる減少（△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寄附金及び運用利子の積立による増（＋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新ごみ処理施設建設をはじめ、老朽化した公共施設の長寿命化に対応するため、適宜、積み立てを行っていく。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緑地の更新伐採に対する財源に充当する。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一般財源補てんのための取り崩しによる減少（△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歳計余剰金による増加（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公債費償還のための取り崩しによる減少（△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運用利子の積立による増加（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公債費の償還に備え、適宜、積み立てを行う。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74,172
72,816
25.35
30,572,833
29,685,591
875,807
16,306,460
25,045,297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年度単年度の指数（</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年度単年度の指数（</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）が低下したため、３か年平均で算出される財政力指数は低下した。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年度の単年度指数が低下した要因は、分子である基準財政収入額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が、市町村たばこ税、株式等譲渡所得割交付金、自動車重量譲与税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％伸びているが、分母である基準財政需要額が生活保護費、高齢者保健福祉費等の増により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％伸びたため、財政力指数は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167217</xdr:rowOff>
    </xdr:to>
    <xdr:cxnSp macro="">
      <xdr:nvCxnSpPr>
        <xdr:cNvPr id="78" name="直線コネクタ 77"/>
        <xdr:cNvCxnSpPr/>
      </xdr:nvCxnSpPr>
      <xdr:spPr>
        <a:xfrm>
          <a:off x="1447800" y="696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各種委託料等の増加に伴う、物件費の増や扶助費の増があるものの、普通交付税や地方特例交付金等の増により歳入経常一般財源が増加したことにより経常収支比率は改善された。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今後も業務の効率化に努め、経常的経費の抑制を図る。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63</xdr:row>
      <xdr:rowOff>114300</xdr:rowOff>
    </xdr:to>
    <xdr:cxnSp macro="">
      <xdr:nvCxnSpPr>
        <xdr:cNvPr id="128" name="直線コネクタ 127"/>
        <xdr:cNvCxnSpPr/>
      </xdr:nvCxnSpPr>
      <xdr:spPr>
        <a:xfrm flipV="1">
          <a:off x="4114800" y="1088548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63</xdr:row>
      <xdr:rowOff>150495</xdr:rowOff>
    </xdr:to>
    <xdr:cxnSp macro="">
      <xdr:nvCxnSpPr>
        <xdr:cNvPr id="131" name="直線コネクタ 130"/>
        <xdr:cNvCxnSpPr/>
      </xdr:nvCxnSpPr>
      <xdr:spPr>
        <a:xfrm flipV="1">
          <a:off x="3225800" y="10915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63</xdr:row>
      <xdr:rowOff>150495</xdr:rowOff>
    </xdr:to>
    <xdr:cxnSp macro="">
      <xdr:nvCxnSpPr>
        <xdr:cNvPr id="134" name="直線コネクタ 133"/>
        <xdr:cNvCxnSpPr/>
      </xdr:nvCxnSpPr>
      <xdr:spPr>
        <a:xfrm>
          <a:off x="2336800" y="10607993"/>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149543</xdr:rowOff>
    </xdr:from>
    <xdr:to>
      <xdr:col>11</xdr:col>
      <xdr:colOff>31750</xdr:colOff>
      <xdr:row>64</xdr:row>
      <xdr:rowOff>51435</xdr:rowOff>
    </xdr:to>
    <xdr:cxnSp macro="">
      <xdr:nvCxnSpPr>
        <xdr:cNvPr id="137" name="直線コネクタ 136"/>
        <xdr:cNvCxnSpPr/>
      </xdr:nvCxnSpPr>
      <xdr:spPr>
        <a:xfrm flipV="1">
          <a:off x="1447800" y="10607993"/>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49865</xdr:rowOff>
    </xdr:from>
    <xdr:ext cx="762000" cy="259045"/>
    <xdr:sp macro="" textlink="">
      <xdr:nvSpPr>
        <xdr:cNvPr id="148" name="財政構造の弾力性該当値テキスト"/>
        <xdr:cNvSpPr txBox="1"/>
      </xdr:nvSpPr>
      <xdr:spPr>
        <a:xfrm>
          <a:off x="50419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0" name="テキスト ボックス 149"/>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2" name="テキスト ボックス 151"/>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98743</xdr:rowOff>
    </xdr:from>
    <xdr:to>
      <xdr:col>11</xdr:col>
      <xdr:colOff>82550</xdr:colOff>
      <xdr:row>62</xdr:row>
      <xdr:rowOff>28893</xdr:rowOff>
    </xdr:to>
    <xdr:sp macro="" textlink="">
      <xdr:nvSpPr>
        <xdr:cNvPr id="153" name="楕円 152"/>
        <xdr:cNvSpPr/>
      </xdr:nvSpPr>
      <xdr:spPr>
        <a:xfrm>
          <a:off x="2286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39070</xdr:rowOff>
    </xdr:from>
    <xdr:ext cx="762000" cy="259045"/>
    <xdr:sp macro="" textlink="">
      <xdr:nvSpPr>
        <xdr:cNvPr id="154" name="テキスト ボックス 153"/>
        <xdr:cNvSpPr txBox="1"/>
      </xdr:nvSpPr>
      <xdr:spPr>
        <a:xfrm>
          <a:off x="1955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5" name="楕円 154"/>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6" name="テキスト ボックス 155"/>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給与改定に伴い、会計年度任用職員等の報酬や、任期の定めのない常勤職員の人件費が増加した。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物件費についても物価高騰等の影響を受け、増加傾向にある。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また、人口については前年比で微減となっている。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これに伴い、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今後も、人件費や維持補修費の抑制を図る。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107418</xdr:rowOff>
    </xdr:from>
    <xdr:to>
      <xdr:col>23</xdr:col>
      <xdr:colOff>133350</xdr:colOff>
      <xdr:row>80</xdr:row>
      <xdr:rowOff>128305</xdr:rowOff>
    </xdr:to>
    <xdr:cxnSp macro="">
      <xdr:nvCxnSpPr>
        <xdr:cNvPr id="193" name="直線コネクタ 192"/>
        <xdr:cNvCxnSpPr/>
      </xdr:nvCxnSpPr>
      <xdr:spPr>
        <a:xfrm>
          <a:off x="4114800" y="13823418"/>
          <a:ext cx="8382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113082</xdr:rowOff>
    </xdr:from>
    <xdr:ext cx="762000" cy="259045"/>
    <xdr:sp macro="" textlink="">
      <xdr:nvSpPr>
        <xdr:cNvPr id="194" name="人件費・物件費等の状況平均値テキスト"/>
        <xdr:cNvSpPr txBox="1"/>
      </xdr:nvSpPr>
      <xdr:spPr>
        <a:xfrm>
          <a:off x="5041900" y="13829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107418</xdr:rowOff>
    </xdr:from>
    <xdr:to>
      <xdr:col>19</xdr:col>
      <xdr:colOff>133350</xdr:colOff>
      <xdr:row>80</xdr:row>
      <xdr:rowOff>109114</xdr:rowOff>
    </xdr:to>
    <xdr:cxnSp macro="">
      <xdr:nvCxnSpPr>
        <xdr:cNvPr id="196" name="直線コネクタ 195"/>
        <xdr:cNvCxnSpPr/>
      </xdr:nvCxnSpPr>
      <xdr:spPr>
        <a:xfrm flipV="1">
          <a:off x="3225800" y="13823418"/>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100442</xdr:rowOff>
    </xdr:from>
    <xdr:to>
      <xdr:col>15</xdr:col>
      <xdr:colOff>82550</xdr:colOff>
      <xdr:row>80</xdr:row>
      <xdr:rowOff>109114</xdr:rowOff>
    </xdr:to>
    <xdr:cxnSp macro="">
      <xdr:nvCxnSpPr>
        <xdr:cNvPr id="199" name="直線コネクタ 198"/>
        <xdr:cNvCxnSpPr/>
      </xdr:nvCxnSpPr>
      <xdr:spPr>
        <a:xfrm>
          <a:off x="2336800" y="13816442"/>
          <a:ext cx="8890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60506</xdr:rowOff>
    </xdr:from>
    <xdr:to>
      <xdr:col>11</xdr:col>
      <xdr:colOff>31750</xdr:colOff>
      <xdr:row>80</xdr:row>
      <xdr:rowOff>100442</xdr:rowOff>
    </xdr:to>
    <xdr:cxnSp macro="">
      <xdr:nvCxnSpPr>
        <xdr:cNvPr id="202" name="直線コネクタ 201"/>
        <xdr:cNvCxnSpPr/>
      </xdr:nvCxnSpPr>
      <xdr:spPr>
        <a:xfrm>
          <a:off x="1447800" y="13776506"/>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77505</xdr:rowOff>
    </xdr:from>
    <xdr:to>
      <xdr:col>23</xdr:col>
      <xdr:colOff>184150</xdr:colOff>
      <xdr:row>81</xdr:row>
      <xdr:rowOff>7655</xdr:rowOff>
    </xdr:to>
    <xdr:sp macro="" textlink="">
      <xdr:nvSpPr>
        <xdr:cNvPr id="212" name="楕円 211"/>
        <xdr:cNvSpPr/>
      </xdr:nvSpPr>
      <xdr:spPr>
        <a:xfrm>
          <a:off x="4902200" y="137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170232</xdr:rowOff>
    </xdr:from>
    <xdr:ext cx="762000" cy="259045"/>
    <xdr:sp macro="" textlink="">
      <xdr:nvSpPr>
        <xdr:cNvPr id="213" name="人件費・物件費等の状況該当値テキスト"/>
        <xdr:cNvSpPr txBox="1"/>
      </xdr:nvSpPr>
      <xdr:spPr>
        <a:xfrm>
          <a:off x="5041900" y="1371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56618</xdr:rowOff>
    </xdr:from>
    <xdr:to>
      <xdr:col>19</xdr:col>
      <xdr:colOff>184150</xdr:colOff>
      <xdr:row>80</xdr:row>
      <xdr:rowOff>158218</xdr:rowOff>
    </xdr:to>
    <xdr:sp macro="" textlink="">
      <xdr:nvSpPr>
        <xdr:cNvPr id="214" name="楕円 213"/>
        <xdr:cNvSpPr/>
      </xdr:nvSpPr>
      <xdr:spPr>
        <a:xfrm>
          <a:off x="4064000" y="137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168395</xdr:rowOff>
    </xdr:from>
    <xdr:ext cx="736600" cy="259045"/>
    <xdr:sp macro="" textlink="">
      <xdr:nvSpPr>
        <xdr:cNvPr id="215" name="テキスト ボックス 214"/>
        <xdr:cNvSpPr txBox="1"/>
      </xdr:nvSpPr>
      <xdr:spPr>
        <a:xfrm>
          <a:off x="3733800" y="135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58314</xdr:rowOff>
    </xdr:from>
    <xdr:to>
      <xdr:col>15</xdr:col>
      <xdr:colOff>133350</xdr:colOff>
      <xdr:row>80</xdr:row>
      <xdr:rowOff>159914</xdr:rowOff>
    </xdr:to>
    <xdr:sp macro="" textlink="">
      <xdr:nvSpPr>
        <xdr:cNvPr id="216" name="楕円 215"/>
        <xdr:cNvSpPr/>
      </xdr:nvSpPr>
      <xdr:spPr>
        <a:xfrm>
          <a:off x="3175000" y="137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170091</xdr:rowOff>
    </xdr:from>
    <xdr:ext cx="762000" cy="259045"/>
    <xdr:sp macro="" textlink="">
      <xdr:nvSpPr>
        <xdr:cNvPr id="217" name="テキスト ボックス 216"/>
        <xdr:cNvSpPr txBox="1"/>
      </xdr:nvSpPr>
      <xdr:spPr>
        <a:xfrm>
          <a:off x="2844800" y="135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49642</xdr:rowOff>
    </xdr:from>
    <xdr:to>
      <xdr:col>11</xdr:col>
      <xdr:colOff>82550</xdr:colOff>
      <xdr:row>80</xdr:row>
      <xdr:rowOff>151242</xdr:rowOff>
    </xdr:to>
    <xdr:sp macro="" textlink="">
      <xdr:nvSpPr>
        <xdr:cNvPr id="218" name="楕円 217"/>
        <xdr:cNvSpPr/>
      </xdr:nvSpPr>
      <xdr:spPr>
        <a:xfrm>
          <a:off x="2286000" y="137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161419</xdr:rowOff>
    </xdr:from>
    <xdr:ext cx="762000" cy="259045"/>
    <xdr:sp macro="" textlink="">
      <xdr:nvSpPr>
        <xdr:cNvPr id="219" name="テキスト ボックス 218"/>
        <xdr:cNvSpPr txBox="1"/>
      </xdr:nvSpPr>
      <xdr:spPr>
        <a:xfrm>
          <a:off x="1955800" y="135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9706</xdr:rowOff>
    </xdr:from>
    <xdr:to>
      <xdr:col>7</xdr:col>
      <xdr:colOff>31750</xdr:colOff>
      <xdr:row>80</xdr:row>
      <xdr:rowOff>111306</xdr:rowOff>
    </xdr:to>
    <xdr:sp macro="" textlink="">
      <xdr:nvSpPr>
        <xdr:cNvPr id="220" name="楕円 219"/>
        <xdr:cNvSpPr/>
      </xdr:nvSpPr>
      <xdr:spPr>
        <a:xfrm>
          <a:off x="1397000" y="137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121483</xdr:rowOff>
    </xdr:from>
    <xdr:ext cx="762000" cy="259045"/>
    <xdr:sp macro="" textlink="">
      <xdr:nvSpPr>
        <xdr:cNvPr id="221" name="テキスト ボックス 220"/>
        <xdr:cNvSpPr txBox="1"/>
      </xdr:nvSpPr>
      <xdr:spPr>
        <a:xfrm>
          <a:off x="1066800" y="1349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職員の給与水準については、人事院勧告等に準じて、適正化を図っている。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今後も勧告に準じることを基本に他の団体の動向等を考慮し、引き続き適正な水準の維持に努める。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85</xdr:row>
      <xdr:rowOff>48986</xdr:rowOff>
    </xdr:to>
    <xdr:cxnSp macro="">
      <xdr:nvCxnSpPr>
        <xdr:cNvPr id="257" name="直線コネクタ 256"/>
        <xdr:cNvCxnSpPr/>
      </xdr:nvCxnSpPr>
      <xdr:spPr>
        <a:xfrm flipV="1">
          <a:off x="16179800" y="1444987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0" name="直線コネクタ 259"/>
        <xdr:cNvCxnSpPr/>
      </xdr:nvCxnSpPr>
      <xdr:spPr>
        <a:xfrm flipV="1">
          <a:off x="15290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3" name="直線コネクタ 262"/>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153307</xdr:rowOff>
    </xdr:to>
    <xdr:cxnSp macro="">
      <xdr:nvCxnSpPr>
        <xdr:cNvPr id="266" name="直線コネクタ 265"/>
        <xdr:cNvCxnSpPr/>
      </xdr:nvCxnSpPr>
      <xdr:spPr>
        <a:xfrm flipV="1">
          <a:off x="13512800" y="147601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9" name="テキスト ボックス 278"/>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1" name="テキスト ボックス 280"/>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今後も定員管理計画に基づき適切な採用を行うとともに、事務事業の見直しと職員の再分配等により効率化を図る。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60</xdr:row>
      <xdr:rowOff>144039</xdr:rowOff>
    </xdr:to>
    <xdr:cxnSp macro="">
      <xdr:nvCxnSpPr>
        <xdr:cNvPr id="320" name="直線コネクタ 319"/>
        <xdr:cNvCxnSpPr/>
      </xdr:nvCxnSpPr>
      <xdr:spPr>
        <a:xfrm>
          <a:off x="16179800" y="1042299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135996</xdr:rowOff>
    </xdr:to>
    <xdr:cxnSp macro="">
      <xdr:nvCxnSpPr>
        <xdr:cNvPr id="323" name="直線コネクタ 322"/>
        <xdr:cNvCxnSpPr/>
      </xdr:nvCxnSpPr>
      <xdr:spPr>
        <a:xfrm>
          <a:off x="15290800" y="103928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71649</xdr:rowOff>
    </xdr:from>
    <xdr:to>
      <xdr:col>72</xdr:col>
      <xdr:colOff>203200</xdr:colOff>
      <xdr:row>60</xdr:row>
      <xdr:rowOff>105833</xdr:rowOff>
    </xdr:to>
    <xdr:cxnSp macro="">
      <xdr:nvCxnSpPr>
        <xdr:cNvPr id="326" name="直線コネクタ 325"/>
        <xdr:cNvCxnSpPr/>
      </xdr:nvCxnSpPr>
      <xdr:spPr>
        <a:xfrm>
          <a:off x="14401800" y="1035864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71649</xdr:rowOff>
    </xdr:to>
    <xdr:cxnSp macro="">
      <xdr:nvCxnSpPr>
        <xdr:cNvPr id="329" name="直線コネクタ 328"/>
        <xdr:cNvCxnSpPr/>
      </xdr:nvCxnSpPr>
      <xdr:spPr>
        <a:xfrm>
          <a:off x="13512800" y="103526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39" name="楕円 338"/>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40" name="定員管理の状況該当値テキスト"/>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41" name="楕円 340"/>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42" name="テキスト ボックス 341"/>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43" name="楕円 342"/>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4" name="テキスト ボックス 343"/>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20849</xdr:rowOff>
    </xdr:from>
    <xdr:to>
      <xdr:col>68</xdr:col>
      <xdr:colOff>203200</xdr:colOff>
      <xdr:row>60</xdr:row>
      <xdr:rowOff>122449</xdr:rowOff>
    </xdr:to>
    <xdr:sp macro="" textlink="">
      <xdr:nvSpPr>
        <xdr:cNvPr id="345" name="楕円 344"/>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132626</xdr:rowOff>
    </xdr:from>
    <xdr:ext cx="762000" cy="259045"/>
    <xdr:sp macro="" textlink="">
      <xdr:nvSpPr>
        <xdr:cNvPr id="346" name="テキスト ボックス 345"/>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47" name="楕円 346"/>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48" name="テキスト ボックス 347"/>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か年平均で算出される令和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年度の単年度の比率（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）は、分母である標準財政規模が増加し、分子である地方債元利償還金・準元利償還金（公営企業に要する経費で地方債の償還に充てたと認められる繰入金）が減少したため、前年度の比率（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引き続き、起債の抑制に努める。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167217</xdr:rowOff>
    </xdr:to>
    <xdr:cxnSp macro="">
      <xdr:nvCxnSpPr>
        <xdr:cNvPr id="381" name="直線コネクタ 380"/>
        <xdr:cNvCxnSpPr/>
      </xdr:nvCxnSpPr>
      <xdr:spPr>
        <a:xfrm flipV="1">
          <a:off x="16179800" y="70091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11854</xdr:rowOff>
    </xdr:to>
    <xdr:cxnSp macro="">
      <xdr:nvCxnSpPr>
        <xdr:cNvPr id="384" name="直線コネクタ 383"/>
        <xdr:cNvCxnSpPr/>
      </xdr:nvCxnSpPr>
      <xdr:spPr>
        <a:xfrm flipV="1">
          <a:off x="15290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11854</xdr:rowOff>
    </xdr:to>
    <xdr:cxnSp macro="">
      <xdr:nvCxnSpPr>
        <xdr:cNvPr id="387" name="直線コネクタ 386"/>
        <xdr:cNvCxnSpPr/>
      </xdr:nvCxnSpPr>
      <xdr:spPr>
        <a:xfrm>
          <a:off x="14401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40</xdr:row>
      <xdr:rowOff>167217</xdr:rowOff>
    </xdr:to>
    <xdr:cxnSp macro="">
      <xdr:nvCxnSpPr>
        <xdr:cNvPr id="390" name="直線コネクタ 389"/>
        <xdr:cNvCxnSpPr/>
      </xdr:nvCxnSpPr>
      <xdr:spPr>
        <a:xfrm>
          <a:off x="13512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3" name="テキスト ボックス 402"/>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7" name="テキスト ボックス 406"/>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将来負担比率の分母である標準財政規模が増加し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、分子である地方債現在高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が道の駅整備事業の新規借り入れに伴い増加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したことにより、将来負担比率が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地方債の起債の抑制に努めるとともに、交付税措置のある地方債を活用するなど、将来負担比率の低減に努める。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29875</xdr:rowOff>
    </xdr:from>
    <xdr:to>
      <xdr:col>81</xdr:col>
      <xdr:colOff>44450</xdr:colOff>
      <xdr:row>15</xdr:row>
      <xdr:rowOff>103414</xdr:rowOff>
    </xdr:to>
    <xdr:cxnSp macro="">
      <xdr:nvCxnSpPr>
        <xdr:cNvPr id="445" name="直線コネクタ 444"/>
        <xdr:cNvCxnSpPr/>
      </xdr:nvCxnSpPr>
      <xdr:spPr>
        <a:xfrm>
          <a:off x="16179800" y="2601625"/>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29875</xdr:rowOff>
    </xdr:from>
    <xdr:to>
      <xdr:col>77</xdr:col>
      <xdr:colOff>44450</xdr:colOff>
      <xdr:row>15</xdr:row>
      <xdr:rowOff>74688</xdr:rowOff>
    </xdr:to>
    <xdr:cxnSp macro="">
      <xdr:nvCxnSpPr>
        <xdr:cNvPr id="448" name="直線コネクタ 447"/>
        <xdr:cNvCxnSpPr/>
      </xdr:nvCxnSpPr>
      <xdr:spPr>
        <a:xfrm flipV="1">
          <a:off x="15290800" y="260162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74688</xdr:rowOff>
    </xdr:from>
    <xdr:to>
      <xdr:col>72</xdr:col>
      <xdr:colOff>203200</xdr:colOff>
      <xdr:row>15</xdr:row>
      <xdr:rowOff>112607</xdr:rowOff>
    </xdr:to>
    <xdr:cxnSp macro="">
      <xdr:nvCxnSpPr>
        <xdr:cNvPr id="451" name="直線コネクタ 450"/>
        <xdr:cNvCxnSpPr/>
      </xdr:nvCxnSpPr>
      <xdr:spPr>
        <a:xfrm flipV="1">
          <a:off x="14401800" y="264643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112607</xdr:rowOff>
    </xdr:from>
    <xdr:to>
      <xdr:col>68</xdr:col>
      <xdr:colOff>152400</xdr:colOff>
      <xdr:row>16</xdr:row>
      <xdr:rowOff>64105</xdr:rowOff>
    </xdr:to>
    <xdr:cxnSp macro="">
      <xdr:nvCxnSpPr>
        <xdr:cNvPr id="454" name="直線コネクタ 453"/>
        <xdr:cNvCxnSpPr/>
      </xdr:nvCxnSpPr>
      <xdr:spPr>
        <a:xfrm flipV="1">
          <a:off x="13512800" y="268435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52614</xdr:rowOff>
    </xdr:from>
    <xdr:to>
      <xdr:col>81</xdr:col>
      <xdr:colOff>95250</xdr:colOff>
      <xdr:row>15</xdr:row>
      <xdr:rowOff>154214</xdr:rowOff>
    </xdr:to>
    <xdr:sp macro="" textlink="">
      <xdr:nvSpPr>
        <xdr:cNvPr id="464" name="楕円 463"/>
        <xdr:cNvSpPr/>
      </xdr:nvSpPr>
      <xdr:spPr>
        <a:xfrm>
          <a:off x="169672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24691</xdr:rowOff>
    </xdr:from>
    <xdr:ext cx="762000" cy="259045"/>
    <xdr:sp macro="" textlink="">
      <xdr:nvSpPr>
        <xdr:cNvPr id="465" name="将来負担の状況該当値テキスト"/>
        <xdr:cNvSpPr txBox="1"/>
      </xdr:nvSpPr>
      <xdr:spPr>
        <a:xfrm>
          <a:off x="17106900" y="259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150525</xdr:rowOff>
    </xdr:from>
    <xdr:to>
      <xdr:col>77</xdr:col>
      <xdr:colOff>95250</xdr:colOff>
      <xdr:row>15</xdr:row>
      <xdr:rowOff>80675</xdr:rowOff>
    </xdr:to>
    <xdr:sp macro="" textlink="">
      <xdr:nvSpPr>
        <xdr:cNvPr id="466" name="楕円 465"/>
        <xdr:cNvSpPr/>
      </xdr:nvSpPr>
      <xdr:spPr>
        <a:xfrm>
          <a:off x="16129000" y="25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65452</xdr:rowOff>
    </xdr:from>
    <xdr:ext cx="736600" cy="259045"/>
    <xdr:sp macro="" textlink="">
      <xdr:nvSpPr>
        <xdr:cNvPr id="467" name="テキスト ボックス 466"/>
        <xdr:cNvSpPr txBox="1"/>
      </xdr:nvSpPr>
      <xdr:spPr>
        <a:xfrm>
          <a:off x="15798800" y="263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23888</xdr:rowOff>
    </xdr:from>
    <xdr:to>
      <xdr:col>73</xdr:col>
      <xdr:colOff>44450</xdr:colOff>
      <xdr:row>15</xdr:row>
      <xdr:rowOff>125488</xdr:rowOff>
    </xdr:to>
    <xdr:sp macro="" textlink="">
      <xdr:nvSpPr>
        <xdr:cNvPr id="468" name="楕円 467"/>
        <xdr:cNvSpPr/>
      </xdr:nvSpPr>
      <xdr:spPr>
        <a:xfrm>
          <a:off x="15240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110265</xdr:rowOff>
    </xdr:from>
    <xdr:ext cx="762000" cy="259045"/>
    <xdr:sp macro="" textlink="">
      <xdr:nvSpPr>
        <xdr:cNvPr id="469" name="テキスト ボックス 468"/>
        <xdr:cNvSpPr txBox="1"/>
      </xdr:nvSpPr>
      <xdr:spPr>
        <a:xfrm>
          <a:off x="14909800" y="26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70" name="楕円 469"/>
        <xdr:cNvSpPr/>
      </xdr:nvSpPr>
      <xdr:spPr>
        <a:xfrm>
          <a:off x="14351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148184</xdr:rowOff>
    </xdr:from>
    <xdr:ext cx="762000" cy="259045"/>
    <xdr:sp macro="" textlink="">
      <xdr:nvSpPr>
        <xdr:cNvPr id="471" name="テキスト ボックス 470"/>
        <xdr:cNvSpPr txBox="1"/>
      </xdr:nvSpPr>
      <xdr:spPr>
        <a:xfrm>
          <a:off x="14020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72" name="楕円 471"/>
        <xdr:cNvSpPr/>
      </xdr:nvSpPr>
      <xdr:spPr>
        <a:xfrm>
          <a:off x="13462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73" name="テキスト ボックス 472"/>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74,172
72,816
25.35
30,572,833
29,685,591
875,807
16,306,460
25,045,297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会計年度任用職員等の報酬や任期の定めのない常勤職員の人件費が増加したが、歳入経常一般財源も増加しているため、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今後も、適正な人事管理等に努める。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36</xdr:row>
      <xdr:rowOff>159004</xdr:rowOff>
    </xdr:to>
    <xdr:cxnSp macro="">
      <xdr:nvCxnSpPr>
        <xdr:cNvPr id="64" name="直線コネクタ 63"/>
        <xdr:cNvCxnSpPr/>
      </xdr:nvCxnSpPr>
      <xdr:spPr>
        <a:xfrm flipV="1">
          <a:off x="3987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5842</xdr:rowOff>
    </xdr:to>
    <xdr:cxnSp macro="">
      <xdr:nvCxnSpPr>
        <xdr:cNvPr id="67" name="直線コネクタ 66"/>
        <xdr:cNvCxnSpPr/>
      </xdr:nvCxnSpPr>
      <xdr:spPr>
        <a:xfrm flipV="1">
          <a:off x="3098800" y="6331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37</xdr:row>
      <xdr:rowOff>5842</xdr:rowOff>
    </xdr:to>
    <xdr:cxnSp macro="">
      <xdr:nvCxnSpPr>
        <xdr:cNvPr id="70" name="直線コネクタ 69"/>
        <xdr:cNvCxnSpPr/>
      </xdr:nvCxnSpPr>
      <xdr:spPr>
        <a:xfrm>
          <a:off x="2209800" y="62809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33274</xdr:rowOff>
    </xdr:to>
    <xdr:cxnSp macro="">
      <xdr:nvCxnSpPr>
        <xdr:cNvPr id="73" name="直線コネクタ 72"/>
        <xdr:cNvCxnSpPr/>
      </xdr:nvCxnSpPr>
      <xdr:spPr>
        <a:xfrm flipV="1">
          <a:off x="1320800" y="62809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物価高騰の影響や予防接種事業や高齢者健康づくり事業等の増加があったため、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類似団体の平均より高い水準となっていることから、引き続き、物件費の抑制に努める。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xdr:rowOff>
    </xdr:from>
    <xdr:to>
      <xdr:col>82</xdr:col>
      <xdr:colOff>107950</xdr:colOff>
      <xdr:row>18</xdr:row>
      <xdr:rowOff>60325</xdr:rowOff>
    </xdr:to>
    <xdr:cxnSp macro="">
      <xdr:nvCxnSpPr>
        <xdr:cNvPr id="129" name="直線コネクタ 128"/>
        <xdr:cNvCxnSpPr/>
      </xdr:nvCxnSpPr>
      <xdr:spPr>
        <a:xfrm>
          <a:off x="15671800" y="30892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3175</xdr:rowOff>
    </xdr:to>
    <xdr:cxnSp macro="">
      <xdr:nvCxnSpPr>
        <xdr:cNvPr id="132" name="直線コネクタ 131"/>
        <xdr:cNvCxnSpPr/>
      </xdr:nvCxnSpPr>
      <xdr:spPr>
        <a:xfrm>
          <a:off x="14782800" y="3060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146050</xdr:rowOff>
    </xdr:to>
    <xdr:cxnSp macro="">
      <xdr:nvCxnSpPr>
        <xdr:cNvPr id="135" name="直線コネクタ 134"/>
        <xdr:cNvCxnSpPr/>
      </xdr:nvCxnSpPr>
      <xdr:spPr>
        <a:xfrm>
          <a:off x="13893800" y="29178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146050</xdr:rowOff>
    </xdr:to>
    <xdr:cxnSp macro="">
      <xdr:nvCxnSpPr>
        <xdr:cNvPr id="138" name="直線コネクタ 137"/>
        <xdr:cNvCxnSpPr/>
      </xdr:nvCxnSpPr>
      <xdr:spPr>
        <a:xfrm flipV="1">
          <a:off x="13004800" y="29178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48" name="楕円 147"/>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49" name="物件費該当値テキスト"/>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123825</xdr:rowOff>
    </xdr:from>
    <xdr:to>
      <xdr:col>78</xdr:col>
      <xdr:colOff>120650</xdr:colOff>
      <xdr:row>18</xdr:row>
      <xdr:rowOff>53975</xdr:rowOff>
    </xdr:to>
    <xdr:sp macro="" textlink="">
      <xdr:nvSpPr>
        <xdr:cNvPr id="150" name="楕円 149"/>
        <xdr:cNvSpPr/>
      </xdr:nvSpPr>
      <xdr:spPr>
        <a:xfrm>
          <a:off x="15621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38752</xdr:rowOff>
    </xdr:from>
    <xdr:ext cx="736600" cy="259045"/>
    <xdr:sp macro="" textlink="">
      <xdr:nvSpPr>
        <xdr:cNvPr id="151" name="テキスト ボックス 150"/>
        <xdr:cNvSpPr txBox="1"/>
      </xdr:nvSpPr>
      <xdr:spPr>
        <a:xfrm>
          <a:off x="15290800" y="312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123825</xdr:rowOff>
    </xdr:from>
    <xdr:to>
      <xdr:col>69</xdr:col>
      <xdr:colOff>142875</xdr:colOff>
      <xdr:row>17</xdr:row>
      <xdr:rowOff>53975</xdr:rowOff>
    </xdr:to>
    <xdr:sp macro="" textlink="">
      <xdr:nvSpPr>
        <xdr:cNvPr id="154" name="楕円 153"/>
        <xdr:cNvSpPr/>
      </xdr:nvSpPr>
      <xdr:spPr>
        <a:xfrm>
          <a:off x="13843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38752</xdr:rowOff>
    </xdr:from>
    <xdr:ext cx="762000" cy="259045"/>
    <xdr:sp macro="" textlink="">
      <xdr:nvSpPr>
        <xdr:cNvPr id="155" name="テキスト ボックス 154"/>
        <xdr:cNvSpPr txBox="1"/>
      </xdr:nvSpPr>
      <xdr:spPr>
        <a:xfrm>
          <a:off x="13512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障害者介護・訓練等給付事業、生活保護事業等の増加により、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今後も高齢者人口の増加に伴い、扶助費は増加が見込まれるため、健康診査等を実施することで、病気の予防や早期発見に努め、医療費の抑制を図るなど、扶助費の抑制を図っていく。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60325</xdr:rowOff>
    </xdr:from>
    <xdr:to>
      <xdr:col>24</xdr:col>
      <xdr:colOff>25400</xdr:colOff>
      <xdr:row>55</xdr:row>
      <xdr:rowOff>69850</xdr:rowOff>
    </xdr:to>
    <xdr:cxnSp macro="">
      <xdr:nvCxnSpPr>
        <xdr:cNvPr id="194" name="直線コネクタ 193"/>
        <xdr:cNvCxnSpPr/>
      </xdr:nvCxnSpPr>
      <xdr:spPr>
        <a:xfrm>
          <a:off x="3987800" y="9490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60325</xdr:rowOff>
    </xdr:from>
    <xdr:to>
      <xdr:col>19</xdr:col>
      <xdr:colOff>187325</xdr:colOff>
      <xdr:row>55</xdr:row>
      <xdr:rowOff>60325</xdr:rowOff>
    </xdr:to>
    <xdr:cxnSp macro="">
      <xdr:nvCxnSpPr>
        <xdr:cNvPr id="197" name="直線コネクタ 196"/>
        <xdr:cNvCxnSpPr/>
      </xdr:nvCxnSpPr>
      <xdr:spPr>
        <a:xfrm>
          <a:off x="3098800" y="9490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60325</xdr:rowOff>
    </xdr:to>
    <xdr:cxnSp macro="">
      <xdr:nvCxnSpPr>
        <xdr:cNvPr id="200" name="直線コネクタ 199"/>
        <xdr:cNvCxnSpPr/>
      </xdr:nvCxnSpPr>
      <xdr:spPr>
        <a:xfrm>
          <a:off x="2209800" y="94234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203" name="直線コネクタ 202"/>
        <xdr:cNvCxnSpPr/>
      </xdr:nvCxnSpPr>
      <xdr:spPr>
        <a:xfrm flipV="1">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4"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xdr:rowOff>
    </xdr:from>
    <xdr:to>
      <xdr:col>20</xdr:col>
      <xdr:colOff>38100</xdr:colOff>
      <xdr:row>55</xdr:row>
      <xdr:rowOff>111125</xdr:rowOff>
    </xdr:to>
    <xdr:sp macro="" textlink="">
      <xdr:nvSpPr>
        <xdr:cNvPr id="215" name="楕円 214"/>
        <xdr:cNvSpPr/>
      </xdr:nvSpPr>
      <xdr:spPr>
        <a:xfrm>
          <a:off x="3937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121302</xdr:rowOff>
    </xdr:from>
    <xdr:ext cx="736600" cy="259045"/>
    <xdr:sp macro="" textlink="">
      <xdr:nvSpPr>
        <xdr:cNvPr id="216" name="テキスト ボックス 215"/>
        <xdr:cNvSpPr txBox="1"/>
      </xdr:nvSpPr>
      <xdr:spPr>
        <a:xfrm>
          <a:off x="3606800" y="920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xdr:rowOff>
    </xdr:from>
    <xdr:to>
      <xdr:col>15</xdr:col>
      <xdr:colOff>149225</xdr:colOff>
      <xdr:row>55</xdr:row>
      <xdr:rowOff>111125</xdr:rowOff>
    </xdr:to>
    <xdr:sp macro="" textlink="">
      <xdr:nvSpPr>
        <xdr:cNvPr id="217" name="楕円 216"/>
        <xdr:cNvSpPr/>
      </xdr:nvSpPr>
      <xdr:spPr>
        <a:xfrm>
          <a:off x="3048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121302</xdr:rowOff>
    </xdr:from>
    <xdr:ext cx="762000" cy="259045"/>
    <xdr:sp macro="" textlink="">
      <xdr:nvSpPr>
        <xdr:cNvPr id="218" name="テキスト ボックス 217"/>
        <xdr:cNvSpPr txBox="1"/>
      </xdr:nvSpPr>
      <xdr:spPr>
        <a:xfrm>
          <a:off x="2717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9" name="楕円 218"/>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20" name="テキスト ボックス 219"/>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21" name="楕円 22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2" name="テキスト ボックス 221"/>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一般会計から国民健康保険特別会計や介護保険特別会計等の他会計への繰出は前年度と比べて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増加となったが、歳入経常一般財源等も増加しているため、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％の増加に留まった。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比率については、近年、概ね横ばいとなっていることから、引き続き、動向を注視し、一般会計の負担が大きくならないように各会計の財源確保に努める。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88138</xdr:rowOff>
    </xdr:to>
    <xdr:cxnSp macro="">
      <xdr:nvCxnSpPr>
        <xdr:cNvPr id="253" name="直線コネクタ 252"/>
        <xdr:cNvCxnSpPr/>
      </xdr:nvCxnSpPr>
      <xdr:spPr>
        <a:xfrm>
          <a:off x="15671800" y="9842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106426</xdr:rowOff>
    </xdr:to>
    <xdr:cxnSp macro="">
      <xdr:nvCxnSpPr>
        <xdr:cNvPr id="256" name="直線コネクタ 255"/>
        <xdr:cNvCxnSpPr/>
      </xdr:nvCxnSpPr>
      <xdr:spPr>
        <a:xfrm flipV="1">
          <a:off x="14782800" y="9842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106426</xdr:rowOff>
    </xdr:to>
    <xdr:cxnSp macro="">
      <xdr:nvCxnSpPr>
        <xdr:cNvPr id="259" name="直線コネクタ 258"/>
        <xdr:cNvCxnSpPr/>
      </xdr:nvCxnSpPr>
      <xdr:spPr>
        <a:xfrm>
          <a:off x="13893800" y="9851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57</xdr:row>
      <xdr:rowOff>133858</xdr:rowOff>
    </xdr:to>
    <xdr:cxnSp macro="">
      <xdr:nvCxnSpPr>
        <xdr:cNvPr id="262" name="直線コネクタ 261"/>
        <xdr:cNvCxnSpPr/>
      </xdr:nvCxnSpPr>
      <xdr:spPr>
        <a:xfrm flipV="1">
          <a:off x="13004800" y="9851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72" name="楕円 271"/>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53865</xdr:rowOff>
    </xdr:from>
    <xdr:ext cx="762000" cy="259045"/>
    <xdr:sp macro="" textlink="">
      <xdr:nvSpPr>
        <xdr:cNvPr id="273" name="その他該当値テキスト"/>
        <xdr:cNvSpPr txBox="1"/>
      </xdr:nvSpPr>
      <xdr:spPr>
        <a:xfrm>
          <a:off x="16598900" y="965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6" name="楕円 275"/>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7" name="テキスト ボックス 276"/>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8" name="楕円 277"/>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9" name="テキスト ボックス 278"/>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80" name="楕円 279"/>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169435</xdr:rowOff>
    </xdr:from>
    <xdr:ext cx="762000" cy="259045"/>
    <xdr:sp macro="" textlink="">
      <xdr:nvSpPr>
        <xdr:cNvPr id="281" name="テキスト ボックス 280"/>
        <xdr:cNvSpPr txBox="1"/>
      </xdr:nvSpPr>
      <xdr:spPr>
        <a:xfrm>
          <a:off x="12623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介護保険支援事業（健康長寿）や緊急医療体制整備等の増があったが、経常一般財源も増加していることから、昨年度と同水準となった。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県央広域事務組合等の一部事務組合に対する負担金も増加傾向となっていることから、引き続き、適切な交付に努める。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156718</xdr:rowOff>
    </xdr:to>
    <xdr:cxnSp macro="">
      <xdr:nvCxnSpPr>
        <xdr:cNvPr id="311" name="直線コネクタ 310"/>
        <xdr:cNvCxnSpPr/>
      </xdr:nvCxnSpPr>
      <xdr:spPr>
        <a:xfrm>
          <a:off x="15671800" y="6157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4" name="直線コネクタ 313"/>
        <xdr:cNvCxnSpPr/>
      </xdr:nvCxnSpPr>
      <xdr:spPr>
        <a:xfrm>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7" name="直線コネクタ 316"/>
        <xdr:cNvCxnSpPr/>
      </xdr:nvCxnSpPr>
      <xdr:spPr>
        <a:xfrm>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3556</xdr:rowOff>
    </xdr:to>
    <xdr:cxnSp macro="">
      <xdr:nvCxnSpPr>
        <xdr:cNvPr id="320" name="直線コネクタ 319"/>
        <xdr:cNvCxnSpPr/>
      </xdr:nvCxnSpPr>
      <xdr:spPr>
        <a:xfrm flipV="1">
          <a:off x="13004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30" name="楕円 329"/>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1"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2" name="楕円 331"/>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3" name="テキスト ボックス 332"/>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4" name="楕円 333"/>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5" name="テキスト ボックス 334"/>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6" name="楕円 335"/>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7" name="テキスト ボックス 336"/>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8" name="楕円 337"/>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9" name="テキスト ボックス 338"/>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総合福祉センター耐震改修事業、土地区画整理事業等の元金償還が完了したことにより、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今後、道の駅整備事業の償還開始に伴い公債費の増加が見込まれるため、新規事業の平準化を図り、公債費負担が減少するよう努める。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78</xdr:row>
      <xdr:rowOff>12700</xdr:rowOff>
    </xdr:to>
    <xdr:cxnSp macro="">
      <xdr:nvCxnSpPr>
        <xdr:cNvPr id="372" name="直線コネクタ 371"/>
        <xdr:cNvCxnSpPr/>
      </xdr:nvCxnSpPr>
      <xdr:spPr>
        <a:xfrm flipV="1">
          <a:off x="3987800" y="132867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35561</xdr:rowOff>
    </xdr:to>
    <xdr:cxnSp macro="">
      <xdr:nvCxnSpPr>
        <xdr:cNvPr id="375" name="直線コネクタ 374"/>
        <xdr:cNvCxnSpPr/>
      </xdr:nvCxnSpPr>
      <xdr:spPr>
        <a:xfrm flipV="1">
          <a:off x="3098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35561</xdr:rowOff>
    </xdr:to>
    <xdr:cxnSp macro="">
      <xdr:nvCxnSpPr>
        <xdr:cNvPr id="378" name="直線コネクタ 377"/>
        <xdr:cNvCxnSpPr/>
      </xdr:nvCxnSpPr>
      <xdr:spPr>
        <a:xfrm>
          <a:off x="2209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5080</xdr:rowOff>
    </xdr:to>
    <xdr:cxnSp macro="">
      <xdr:nvCxnSpPr>
        <xdr:cNvPr id="381" name="直線コネクタ 380"/>
        <xdr:cNvCxnSpPr/>
      </xdr:nvCxnSpPr>
      <xdr:spPr>
        <a:xfrm flipV="1">
          <a:off x="1320800" y="13324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1" name="楕円 390"/>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92" name="公債費該当値テキスト"/>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3" name="楕円 392"/>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4" name="テキスト ボックス 393"/>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5" name="楕円 394"/>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6" name="テキスト ボックス 395"/>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7" name="楕円 396"/>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8" name="テキスト ボックス 397"/>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9" name="楕円 398"/>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0" name="テキスト ボックス 399"/>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公債費以外については、コロナ禍を除き、近年はほぼ横ばいとなっている。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令和６年度は、普通</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や地方特例交付金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等が増加したことにより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、経常収支比率は改善されたが、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人件費や社会保障経費、インフラ・公共施設の維持・更新等の増加、物価高騰等により、今後も歳出の増加が見込まれる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引き続き、事業の見直しを行い、経常的経費の抑制に努める。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14986</xdr:rowOff>
    </xdr:to>
    <xdr:cxnSp macro="">
      <xdr:nvCxnSpPr>
        <xdr:cNvPr id="431" name="直線コネクタ 430"/>
        <xdr:cNvCxnSpPr/>
      </xdr:nvCxnSpPr>
      <xdr:spPr>
        <a:xfrm>
          <a:off x="15671800" y="128371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163576</xdr:rowOff>
    </xdr:to>
    <xdr:cxnSp macro="">
      <xdr:nvCxnSpPr>
        <xdr:cNvPr id="434" name="直線コネクタ 433"/>
        <xdr:cNvCxnSpPr/>
      </xdr:nvCxnSpPr>
      <xdr:spPr>
        <a:xfrm flipV="1">
          <a:off x="14782800" y="12837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124714</xdr:rowOff>
    </xdr:from>
    <xdr:to>
      <xdr:col>73</xdr:col>
      <xdr:colOff>180975</xdr:colOff>
      <xdr:row>74</xdr:row>
      <xdr:rowOff>163576</xdr:rowOff>
    </xdr:to>
    <xdr:cxnSp macro="">
      <xdr:nvCxnSpPr>
        <xdr:cNvPr id="437" name="直線コネクタ 436"/>
        <xdr:cNvCxnSpPr/>
      </xdr:nvCxnSpPr>
      <xdr:spPr>
        <a:xfrm>
          <a:off x="13893800" y="1264056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124714</xdr:rowOff>
    </xdr:from>
    <xdr:to>
      <xdr:col>69</xdr:col>
      <xdr:colOff>92075</xdr:colOff>
      <xdr:row>75</xdr:row>
      <xdr:rowOff>65278</xdr:rowOff>
    </xdr:to>
    <xdr:cxnSp macro="">
      <xdr:nvCxnSpPr>
        <xdr:cNvPr id="440" name="直線コネクタ 439"/>
        <xdr:cNvCxnSpPr/>
      </xdr:nvCxnSpPr>
      <xdr:spPr>
        <a:xfrm flipV="1">
          <a:off x="13004800" y="1264056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50" name="楕円 449"/>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51" name="公債費以外該当値テキスト"/>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2" name="楕円 451"/>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3" name="テキスト ボックス 452"/>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54" name="楕円 453"/>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5" name="テキスト ボックス 454"/>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73914</xdr:rowOff>
    </xdr:from>
    <xdr:to>
      <xdr:col>69</xdr:col>
      <xdr:colOff>142875</xdr:colOff>
      <xdr:row>74</xdr:row>
      <xdr:rowOff>4064</xdr:rowOff>
    </xdr:to>
    <xdr:sp macro="" textlink="">
      <xdr:nvSpPr>
        <xdr:cNvPr id="456" name="楕円 455"/>
        <xdr:cNvSpPr/>
      </xdr:nvSpPr>
      <xdr:spPr>
        <a:xfrm>
          <a:off x="13843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14241</xdr:rowOff>
    </xdr:from>
    <xdr:ext cx="762000" cy="259045"/>
    <xdr:sp macro="" textlink="">
      <xdr:nvSpPr>
        <xdr:cNvPr id="457" name="テキスト ボックス 456"/>
        <xdr:cNvSpPr txBox="1"/>
      </xdr:nvSpPr>
      <xdr:spPr>
        <a:xfrm>
          <a:off x="13512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8" name="楕円 457"/>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9" name="テキスト ボックス 458"/>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50927</xdr:rowOff>
    </xdr:from>
    <xdr:to>
      <xdr:col>29</xdr:col>
      <xdr:colOff>127000</xdr:colOff>
      <xdr:row>19</xdr:row>
      <xdr:rowOff>104153</xdr:rowOff>
    </xdr:to>
    <xdr:cxnSp macro="">
      <xdr:nvCxnSpPr>
        <xdr:cNvPr id="50" name="直線コネクタ 49"/>
        <xdr:cNvCxnSpPr/>
      </xdr:nvCxnSpPr>
      <xdr:spPr bwMode="auto">
        <a:xfrm flipV="1">
          <a:off x="5003800" y="3356102"/>
          <a:ext cx="647700" cy="5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104153</xdr:rowOff>
    </xdr:from>
    <xdr:to>
      <xdr:col>26</xdr:col>
      <xdr:colOff>50800</xdr:colOff>
      <xdr:row>19</xdr:row>
      <xdr:rowOff>137439</xdr:rowOff>
    </xdr:to>
    <xdr:cxnSp macro="">
      <xdr:nvCxnSpPr>
        <xdr:cNvPr id="53" name="直線コネクタ 52"/>
        <xdr:cNvCxnSpPr/>
      </xdr:nvCxnSpPr>
      <xdr:spPr bwMode="auto">
        <a:xfrm flipV="1">
          <a:off x="4305300" y="3409328"/>
          <a:ext cx="698500" cy="3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137439</xdr:rowOff>
    </xdr:from>
    <xdr:to>
      <xdr:col>22</xdr:col>
      <xdr:colOff>114300</xdr:colOff>
      <xdr:row>19</xdr:row>
      <xdr:rowOff>163550</xdr:rowOff>
    </xdr:to>
    <xdr:cxnSp macro="">
      <xdr:nvCxnSpPr>
        <xdr:cNvPr id="56" name="直線コネクタ 55"/>
        <xdr:cNvCxnSpPr/>
      </xdr:nvCxnSpPr>
      <xdr:spPr bwMode="auto">
        <a:xfrm flipV="1">
          <a:off x="3606800" y="3442614"/>
          <a:ext cx="698500" cy="26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163550</xdr:rowOff>
    </xdr:from>
    <xdr:to>
      <xdr:col>18</xdr:col>
      <xdr:colOff>177800</xdr:colOff>
      <xdr:row>20</xdr:row>
      <xdr:rowOff>5524</xdr:rowOff>
    </xdr:to>
    <xdr:cxnSp macro="">
      <xdr:nvCxnSpPr>
        <xdr:cNvPr id="59" name="直線コネクタ 58"/>
        <xdr:cNvCxnSpPr/>
      </xdr:nvCxnSpPr>
      <xdr:spPr bwMode="auto">
        <a:xfrm flipV="1">
          <a:off x="2908300" y="3468725"/>
          <a:ext cx="698500" cy="1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127</xdr:rowOff>
    </xdr:from>
    <xdr:to>
      <xdr:col>29</xdr:col>
      <xdr:colOff>177800</xdr:colOff>
      <xdr:row>19</xdr:row>
      <xdr:rowOff>101727</xdr:rowOff>
    </xdr:to>
    <xdr:sp macro="" textlink="">
      <xdr:nvSpPr>
        <xdr:cNvPr id="69" name="楕円 68"/>
        <xdr:cNvSpPr/>
      </xdr:nvSpPr>
      <xdr:spPr bwMode="auto">
        <a:xfrm>
          <a:off x="5600700" y="330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143654</xdr:rowOff>
    </xdr:from>
    <xdr:ext cx="762000" cy="259045"/>
    <xdr:sp macro="" textlink="">
      <xdr:nvSpPr>
        <xdr:cNvPr id="70" name="人口1人当たり決算額の推移該当値テキスト130"/>
        <xdr:cNvSpPr txBox="1"/>
      </xdr:nvSpPr>
      <xdr:spPr>
        <a:xfrm>
          <a:off x="5740400" y="32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53353</xdr:rowOff>
    </xdr:from>
    <xdr:to>
      <xdr:col>26</xdr:col>
      <xdr:colOff>101600</xdr:colOff>
      <xdr:row>19</xdr:row>
      <xdr:rowOff>154953</xdr:rowOff>
    </xdr:to>
    <xdr:sp macro="" textlink="">
      <xdr:nvSpPr>
        <xdr:cNvPr id="71" name="楕円 70"/>
        <xdr:cNvSpPr/>
      </xdr:nvSpPr>
      <xdr:spPr bwMode="auto">
        <a:xfrm>
          <a:off x="4953000" y="335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139730</xdr:rowOff>
    </xdr:from>
    <xdr:ext cx="736600" cy="259045"/>
    <xdr:sp macro="" textlink="">
      <xdr:nvSpPr>
        <xdr:cNvPr id="72" name="テキスト ボックス 71"/>
        <xdr:cNvSpPr txBox="1"/>
      </xdr:nvSpPr>
      <xdr:spPr>
        <a:xfrm>
          <a:off x="4622800" y="344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86639</xdr:rowOff>
    </xdr:from>
    <xdr:to>
      <xdr:col>22</xdr:col>
      <xdr:colOff>165100</xdr:colOff>
      <xdr:row>20</xdr:row>
      <xdr:rowOff>16789</xdr:rowOff>
    </xdr:to>
    <xdr:sp macro="" textlink="">
      <xdr:nvSpPr>
        <xdr:cNvPr id="73" name="楕円 72"/>
        <xdr:cNvSpPr/>
      </xdr:nvSpPr>
      <xdr:spPr bwMode="auto">
        <a:xfrm>
          <a:off x="4254500" y="3391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1566</xdr:rowOff>
    </xdr:from>
    <xdr:ext cx="762000" cy="259045"/>
    <xdr:sp macro="" textlink="">
      <xdr:nvSpPr>
        <xdr:cNvPr id="74" name="テキスト ボックス 73"/>
        <xdr:cNvSpPr txBox="1"/>
      </xdr:nvSpPr>
      <xdr:spPr>
        <a:xfrm>
          <a:off x="3924300" y="347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112750</xdr:rowOff>
    </xdr:from>
    <xdr:to>
      <xdr:col>19</xdr:col>
      <xdr:colOff>38100</xdr:colOff>
      <xdr:row>20</xdr:row>
      <xdr:rowOff>42900</xdr:rowOff>
    </xdr:to>
    <xdr:sp macro="" textlink="">
      <xdr:nvSpPr>
        <xdr:cNvPr id="75" name="楕円 74"/>
        <xdr:cNvSpPr/>
      </xdr:nvSpPr>
      <xdr:spPr bwMode="auto">
        <a:xfrm>
          <a:off x="3556000" y="341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27677</xdr:rowOff>
    </xdr:from>
    <xdr:ext cx="762000" cy="259045"/>
    <xdr:sp macro="" textlink="">
      <xdr:nvSpPr>
        <xdr:cNvPr id="76" name="テキスト ボックス 75"/>
        <xdr:cNvSpPr txBox="1"/>
      </xdr:nvSpPr>
      <xdr:spPr>
        <a:xfrm>
          <a:off x="3225800" y="350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126174</xdr:rowOff>
    </xdr:from>
    <xdr:to>
      <xdr:col>15</xdr:col>
      <xdr:colOff>101600</xdr:colOff>
      <xdr:row>20</xdr:row>
      <xdr:rowOff>56324</xdr:rowOff>
    </xdr:to>
    <xdr:sp macro="" textlink="">
      <xdr:nvSpPr>
        <xdr:cNvPr id="77" name="楕円 76"/>
        <xdr:cNvSpPr/>
      </xdr:nvSpPr>
      <xdr:spPr bwMode="auto">
        <a:xfrm>
          <a:off x="2857500" y="343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41101</xdr:rowOff>
    </xdr:from>
    <xdr:ext cx="762000" cy="259045"/>
    <xdr:sp macro="" textlink="">
      <xdr:nvSpPr>
        <xdr:cNvPr id="78" name="テキスト ボックス 77"/>
        <xdr:cNvSpPr txBox="1"/>
      </xdr:nvSpPr>
      <xdr:spPr>
        <a:xfrm>
          <a:off x="2527300" y="35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341329</xdr:rowOff>
    </xdr:from>
    <xdr:to>
      <xdr:col>29</xdr:col>
      <xdr:colOff>127000</xdr:colOff>
      <xdr:row>36</xdr:row>
      <xdr:rowOff>12080</xdr:rowOff>
    </xdr:to>
    <xdr:cxnSp macro="">
      <xdr:nvCxnSpPr>
        <xdr:cNvPr id="113" name="直線コネクタ 112"/>
        <xdr:cNvCxnSpPr/>
      </xdr:nvCxnSpPr>
      <xdr:spPr bwMode="auto">
        <a:xfrm>
          <a:off x="5003800" y="6951679"/>
          <a:ext cx="6477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328560</xdr:rowOff>
    </xdr:from>
    <xdr:to>
      <xdr:col>26</xdr:col>
      <xdr:colOff>50800</xdr:colOff>
      <xdr:row>35</xdr:row>
      <xdr:rowOff>341329</xdr:rowOff>
    </xdr:to>
    <xdr:cxnSp macro="">
      <xdr:nvCxnSpPr>
        <xdr:cNvPr id="116" name="直線コネクタ 115"/>
        <xdr:cNvCxnSpPr/>
      </xdr:nvCxnSpPr>
      <xdr:spPr bwMode="auto">
        <a:xfrm>
          <a:off x="4305300" y="6938910"/>
          <a:ext cx="698500" cy="1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328560</xdr:rowOff>
    </xdr:from>
    <xdr:to>
      <xdr:col>22</xdr:col>
      <xdr:colOff>114300</xdr:colOff>
      <xdr:row>35</xdr:row>
      <xdr:rowOff>334014</xdr:rowOff>
    </xdr:to>
    <xdr:cxnSp macro="">
      <xdr:nvCxnSpPr>
        <xdr:cNvPr id="119" name="直線コネクタ 118"/>
        <xdr:cNvCxnSpPr/>
      </xdr:nvCxnSpPr>
      <xdr:spPr bwMode="auto">
        <a:xfrm flipV="1">
          <a:off x="3606800" y="6938910"/>
          <a:ext cx="6985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334014</xdr:rowOff>
    </xdr:from>
    <xdr:to>
      <xdr:col>18</xdr:col>
      <xdr:colOff>177800</xdr:colOff>
      <xdr:row>35</xdr:row>
      <xdr:rowOff>337443</xdr:rowOff>
    </xdr:to>
    <xdr:cxnSp macro="">
      <xdr:nvCxnSpPr>
        <xdr:cNvPr id="122" name="直線コネクタ 121"/>
        <xdr:cNvCxnSpPr/>
      </xdr:nvCxnSpPr>
      <xdr:spPr bwMode="auto">
        <a:xfrm flipV="1">
          <a:off x="2908300" y="6944364"/>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304180</xdr:rowOff>
    </xdr:from>
    <xdr:to>
      <xdr:col>29</xdr:col>
      <xdr:colOff>177800</xdr:colOff>
      <xdr:row>36</xdr:row>
      <xdr:rowOff>62880</xdr:rowOff>
    </xdr:to>
    <xdr:sp macro="" textlink="">
      <xdr:nvSpPr>
        <xdr:cNvPr id="132" name="楕円 131"/>
        <xdr:cNvSpPr/>
      </xdr:nvSpPr>
      <xdr:spPr bwMode="auto">
        <a:xfrm>
          <a:off x="5600700" y="691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276257</xdr:rowOff>
    </xdr:from>
    <xdr:ext cx="762000" cy="259045"/>
    <xdr:sp macro="" textlink="">
      <xdr:nvSpPr>
        <xdr:cNvPr id="133" name="人口1人当たり決算額の推移該当値テキスト445"/>
        <xdr:cNvSpPr txBox="1"/>
      </xdr:nvSpPr>
      <xdr:spPr>
        <a:xfrm>
          <a:off x="5740400" y="688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290529</xdr:rowOff>
    </xdr:from>
    <xdr:to>
      <xdr:col>26</xdr:col>
      <xdr:colOff>101600</xdr:colOff>
      <xdr:row>36</xdr:row>
      <xdr:rowOff>49229</xdr:rowOff>
    </xdr:to>
    <xdr:sp macro="" textlink="">
      <xdr:nvSpPr>
        <xdr:cNvPr id="134" name="楕円 133"/>
        <xdr:cNvSpPr/>
      </xdr:nvSpPr>
      <xdr:spPr bwMode="auto">
        <a:xfrm>
          <a:off x="4953000" y="690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34006</xdr:rowOff>
    </xdr:from>
    <xdr:ext cx="736600" cy="259045"/>
    <xdr:sp macro="" textlink="">
      <xdr:nvSpPr>
        <xdr:cNvPr id="135" name="テキスト ボックス 134"/>
        <xdr:cNvSpPr txBox="1"/>
      </xdr:nvSpPr>
      <xdr:spPr>
        <a:xfrm>
          <a:off x="4622800" y="6987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277760</xdr:rowOff>
    </xdr:from>
    <xdr:to>
      <xdr:col>22</xdr:col>
      <xdr:colOff>165100</xdr:colOff>
      <xdr:row>36</xdr:row>
      <xdr:rowOff>36460</xdr:rowOff>
    </xdr:to>
    <xdr:sp macro="" textlink="">
      <xdr:nvSpPr>
        <xdr:cNvPr id="136" name="楕円 135"/>
        <xdr:cNvSpPr/>
      </xdr:nvSpPr>
      <xdr:spPr bwMode="auto">
        <a:xfrm>
          <a:off x="4254500" y="688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21237</xdr:rowOff>
    </xdr:from>
    <xdr:ext cx="762000" cy="259045"/>
    <xdr:sp macro="" textlink="">
      <xdr:nvSpPr>
        <xdr:cNvPr id="137" name="テキスト ボックス 136"/>
        <xdr:cNvSpPr txBox="1"/>
      </xdr:nvSpPr>
      <xdr:spPr>
        <a:xfrm>
          <a:off x="3924300" y="697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283214</xdr:rowOff>
    </xdr:from>
    <xdr:to>
      <xdr:col>19</xdr:col>
      <xdr:colOff>38100</xdr:colOff>
      <xdr:row>36</xdr:row>
      <xdr:rowOff>41914</xdr:rowOff>
    </xdr:to>
    <xdr:sp macro="" textlink="">
      <xdr:nvSpPr>
        <xdr:cNvPr id="138" name="楕円 137"/>
        <xdr:cNvSpPr/>
      </xdr:nvSpPr>
      <xdr:spPr bwMode="auto">
        <a:xfrm>
          <a:off x="35560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26691</xdr:rowOff>
    </xdr:from>
    <xdr:ext cx="762000" cy="259045"/>
    <xdr:sp macro="" textlink="">
      <xdr:nvSpPr>
        <xdr:cNvPr id="139" name="テキスト ボックス 138"/>
        <xdr:cNvSpPr txBox="1"/>
      </xdr:nvSpPr>
      <xdr:spPr>
        <a:xfrm>
          <a:off x="32258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286643</xdr:rowOff>
    </xdr:from>
    <xdr:to>
      <xdr:col>15</xdr:col>
      <xdr:colOff>101600</xdr:colOff>
      <xdr:row>36</xdr:row>
      <xdr:rowOff>45343</xdr:rowOff>
    </xdr:to>
    <xdr:sp macro="" textlink="">
      <xdr:nvSpPr>
        <xdr:cNvPr id="140" name="楕円 139"/>
        <xdr:cNvSpPr/>
      </xdr:nvSpPr>
      <xdr:spPr bwMode="auto">
        <a:xfrm>
          <a:off x="2857500" y="68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30120</xdr:rowOff>
    </xdr:from>
    <xdr:ext cx="762000" cy="259045"/>
    <xdr:sp macro="" textlink="">
      <xdr:nvSpPr>
        <xdr:cNvPr id="141" name="テキスト ボックス 140"/>
        <xdr:cNvSpPr txBox="1"/>
      </xdr:nvSpPr>
      <xdr:spPr>
        <a:xfrm>
          <a:off x="2527300" y="698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74,172
72,816
25.35
30,572,833
29,685,591
875,807
16,306,460
25,045,297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99434</xdr:rowOff>
    </xdr:from>
    <xdr:to>
      <xdr:col>24</xdr:col>
      <xdr:colOff>63500</xdr:colOff>
      <xdr:row>37</xdr:row>
      <xdr:rowOff>139308</xdr:rowOff>
    </xdr:to>
    <xdr:cxnSp macro="">
      <xdr:nvCxnSpPr>
        <xdr:cNvPr id="63" name="直線コネクタ 62"/>
        <xdr:cNvCxnSpPr/>
      </xdr:nvCxnSpPr>
      <xdr:spPr>
        <a:xfrm flipV="1">
          <a:off x="3797300" y="6443084"/>
          <a:ext cx="8382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139308</xdr:rowOff>
    </xdr:from>
    <xdr:to>
      <xdr:col>19</xdr:col>
      <xdr:colOff>177800</xdr:colOff>
      <xdr:row>37</xdr:row>
      <xdr:rowOff>165908</xdr:rowOff>
    </xdr:to>
    <xdr:cxnSp macro="">
      <xdr:nvCxnSpPr>
        <xdr:cNvPr id="66" name="直線コネクタ 65"/>
        <xdr:cNvCxnSpPr/>
      </xdr:nvCxnSpPr>
      <xdr:spPr>
        <a:xfrm flipV="1">
          <a:off x="2908300" y="6482958"/>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165908</xdr:rowOff>
    </xdr:from>
    <xdr:to>
      <xdr:col>15</xdr:col>
      <xdr:colOff>50800</xdr:colOff>
      <xdr:row>38</xdr:row>
      <xdr:rowOff>27474</xdr:rowOff>
    </xdr:to>
    <xdr:cxnSp macro="">
      <xdr:nvCxnSpPr>
        <xdr:cNvPr id="69" name="直線コネクタ 68"/>
        <xdr:cNvCxnSpPr/>
      </xdr:nvCxnSpPr>
      <xdr:spPr>
        <a:xfrm flipV="1">
          <a:off x="2019300" y="6509558"/>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27474</xdr:rowOff>
    </xdr:from>
    <xdr:to>
      <xdr:col>10</xdr:col>
      <xdr:colOff>114300</xdr:colOff>
      <xdr:row>38</xdr:row>
      <xdr:rowOff>54514</xdr:rowOff>
    </xdr:to>
    <xdr:cxnSp macro="">
      <xdr:nvCxnSpPr>
        <xdr:cNvPr id="72" name="直線コネクタ 71"/>
        <xdr:cNvCxnSpPr/>
      </xdr:nvCxnSpPr>
      <xdr:spPr>
        <a:xfrm flipV="1">
          <a:off x="1130300" y="6542574"/>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48634</xdr:rowOff>
    </xdr:from>
    <xdr:to>
      <xdr:col>24</xdr:col>
      <xdr:colOff>114300</xdr:colOff>
      <xdr:row>37</xdr:row>
      <xdr:rowOff>150234</xdr:rowOff>
    </xdr:to>
    <xdr:sp macro="" textlink="">
      <xdr:nvSpPr>
        <xdr:cNvPr id="82" name="楕円 81"/>
        <xdr:cNvSpPr/>
      </xdr:nvSpPr>
      <xdr:spPr>
        <a:xfrm>
          <a:off x="4584700" y="63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27061</xdr:rowOff>
    </xdr:from>
    <xdr:ext cx="534377" cy="259045"/>
    <xdr:sp macro="" textlink="">
      <xdr:nvSpPr>
        <xdr:cNvPr id="83" name="人件費該当値テキスト"/>
        <xdr:cNvSpPr txBox="1"/>
      </xdr:nvSpPr>
      <xdr:spPr>
        <a:xfrm>
          <a:off x="4686300" y="63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88508</xdr:rowOff>
    </xdr:from>
    <xdr:to>
      <xdr:col>20</xdr:col>
      <xdr:colOff>38100</xdr:colOff>
      <xdr:row>38</xdr:row>
      <xdr:rowOff>18658</xdr:rowOff>
    </xdr:to>
    <xdr:sp macro="" textlink="">
      <xdr:nvSpPr>
        <xdr:cNvPr id="84" name="楕円 83"/>
        <xdr:cNvSpPr/>
      </xdr:nvSpPr>
      <xdr:spPr>
        <a:xfrm>
          <a:off x="3746500" y="64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9785</xdr:rowOff>
    </xdr:from>
    <xdr:ext cx="534377" cy="259045"/>
    <xdr:sp macro="" textlink="">
      <xdr:nvSpPr>
        <xdr:cNvPr id="85" name="テキスト ボックス 84"/>
        <xdr:cNvSpPr txBox="1"/>
      </xdr:nvSpPr>
      <xdr:spPr>
        <a:xfrm>
          <a:off x="3530111" y="65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115107</xdr:rowOff>
    </xdr:from>
    <xdr:to>
      <xdr:col>15</xdr:col>
      <xdr:colOff>101600</xdr:colOff>
      <xdr:row>38</xdr:row>
      <xdr:rowOff>45258</xdr:rowOff>
    </xdr:to>
    <xdr:sp macro="" textlink="">
      <xdr:nvSpPr>
        <xdr:cNvPr id="86" name="楕円 85"/>
        <xdr:cNvSpPr/>
      </xdr:nvSpPr>
      <xdr:spPr>
        <a:xfrm>
          <a:off x="2857500" y="64587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36385</xdr:rowOff>
    </xdr:from>
    <xdr:ext cx="534377" cy="259045"/>
    <xdr:sp macro="" textlink="">
      <xdr:nvSpPr>
        <xdr:cNvPr id="87" name="テキスト ボックス 86"/>
        <xdr:cNvSpPr txBox="1"/>
      </xdr:nvSpPr>
      <xdr:spPr>
        <a:xfrm>
          <a:off x="2641111" y="65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148124</xdr:rowOff>
    </xdr:from>
    <xdr:to>
      <xdr:col>10</xdr:col>
      <xdr:colOff>165100</xdr:colOff>
      <xdr:row>38</xdr:row>
      <xdr:rowOff>78274</xdr:rowOff>
    </xdr:to>
    <xdr:sp macro="" textlink="">
      <xdr:nvSpPr>
        <xdr:cNvPr id="88" name="楕円 87"/>
        <xdr:cNvSpPr/>
      </xdr:nvSpPr>
      <xdr:spPr>
        <a:xfrm>
          <a:off x="1968500" y="649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69401</xdr:rowOff>
    </xdr:from>
    <xdr:ext cx="534377" cy="259045"/>
    <xdr:sp macro="" textlink="">
      <xdr:nvSpPr>
        <xdr:cNvPr id="89" name="テキスト ボックス 88"/>
        <xdr:cNvSpPr txBox="1"/>
      </xdr:nvSpPr>
      <xdr:spPr>
        <a:xfrm>
          <a:off x="1752111" y="658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3714</xdr:rowOff>
    </xdr:from>
    <xdr:to>
      <xdr:col>6</xdr:col>
      <xdr:colOff>38100</xdr:colOff>
      <xdr:row>38</xdr:row>
      <xdr:rowOff>105314</xdr:rowOff>
    </xdr:to>
    <xdr:sp macro="" textlink="">
      <xdr:nvSpPr>
        <xdr:cNvPr id="90" name="楕円 89"/>
        <xdr:cNvSpPr/>
      </xdr:nvSpPr>
      <xdr:spPr>
        <a:xfrm>
          <a:off x="1079500" y="651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96441</xdr:rowOff>
    </xdr:from>
    <xdr:ext cx="534377" cy="259045"/>
    <xdr:sp macro="" textlink="">
      <xdr:nvSpPr>
        <xdr:cNvPr id="91" name="テキスト ボックス 90"/>
        <xdr:cNvSpPr txBox="1"/>
      </xdr:nvSpPr>
      <xdr:spPr>
        <a:xfrm>
          <a:off x="863111" y="661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71943</xdr:rowOff>
    </xdr:from>
    <xdr:to>
      <xdr:col>24</xdr:col>
      <xdr:colOff>63500</xdr:colOff>
      <xdr:row>58</xdr:row>
      <xdr:rowOff>79767</xdr:rowOff>
    </xdr:to>
    <xdr:cxnSp macro="">
      <xdr:nvCxnSpPr>
        <xdr:cNvPr id="122" name="直線コネクタ 121"/>
        <xdr:cNvCxnSpPr/>
      </xdr:nvCxnSpPr>
      <xdr:spPr>
        <a:xfrm flipV="1">
          <a:off x="3797300" y="10016043"/>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59406</xdr:rowOff>
    </xdr:from>
    <xdr:to>
      <xdr:col>19</xdr:col>
      <xdr:colOff>177800</xdr:colOff>
      <xdr:row>58</xdr:row>
      <xdr:rowOff>79767</xdr:rowOff>
    </xdr:to>
    <xdr:cxnSp macro="">
      <xdr:nvCxnSpPr>
        <xdr:cNvPr id="125" name="直線コネクタ 124"/>
        <xdr:cNvCxnSpPr/>
      </xdr:nvCxnSpPr>
      <xdr:spPr>
        <a:xfrm>
          <a:off x="2908300" y="10003506"/>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58684</xdr:rowOff>
    </xdr:from>
    <xdr:to>
      <xdr:col>15</xdr:col>
      <xdr:colOff>50800</xdr:colOff>
      <xdr:row>58</xdr:row>
      <xdr:rowOff>59406</xdr:rowOff>
    </xdr:to>
    <xdr:cxnSp macro="">
      <xdr:nvCxnSpPr>
        <xdr:cNvPr id="128" name="直線コネクタ 127"/>
        <xdr:cNvCxnSpPr/>
      </xdr:nvCxnSpPr>
      <xdr:spPr>
        <a:xfrm>
          <a:off x="2019300" y="10002784"/>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58684</xdr:rowOff>
    </xdr:from>
    <xdr:to>
      <xdr:col>10</xdr:col>
      <xdr:colOff>114300</xdr:colOff>
      <xdr:row>58</xdr:row>
      <xdr:rowOff>92756</xdr:rowOff>
    </xdr:to>
    <xdr:cxnSp macro="">
      <xdr:nvCxnSpPr>
        <xdr:cNvPr id="131" name="直線コネクタ 130"/>
        <xdr:cNvCxnSpPr/>
      </xdr:nvCxnSpPr>
      <xdr:spPr>
        <a:xfrm flipV="1">
          <a:off x="1130300" y="10002784"/>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21143</xdr:rowOff>
    </xdr:from>
    <xdr:to>
      <xdr:col>24</xdr:col>
      <xdr:colOff>114300</xdr:colOff>
      <xdr:row>58</xdr:row>
      <xdr:rowOff>122743</xdr:rowOff>
    </xdr:to>
    <xdr:sp macro="" textlink="">
      <xdr:nvSpPr>
        <xdr:cNvPr id="141" name="楕円 140"/>
        <xdr:cNvSpPr/>
      </xdr:nvSpPr>
      <xdr:spPr>
        <a:xfrm>
          <a:off x="45847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28967</xdr:rowOff>
    </xdr:from>
    <xdr:to>
      <xdr:col>20</xdr:col>
      <xdr:colOff>38100</xdr:colOff>
      <xdr:row>58</xdr:row>
      <xdr:rowOff>130567</xdr:rowOff>
    </xdr:to>
    <xdr:sp macro="" textlink="">
      <xdr:nvSpPr>
        <xdr:cNvPr id="143" name="楕円 142"/>
        <xdr:cNvSpPr/>
      </xdr:nvSpPr>
      <xdr:spPr>
        <a:xfrm>
          <a:off x="3746500" y="99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121694</xdr:rowOff>
    </xdr:from>
    <xdr:ext cx="534377" cy="259045"/>
    <xdr:sp macro="" textlink="">
      <xdr:nvSpPr>
        <xdr:cNvPr id="144" name="テキスト ボックス 143"/>
        <xdr:cNvSpPr txBox="1"/>
      </xdr:nvSpPr>
      <xdr:spPr>
        <a:xfrm>
          <a:off x="3530111" y="100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8606</xdr:rowOff>
    </xdr:from>
    <xdr:to>
      <xdr:col>15</xdr:col>
      <xdr:colOff>101600</xdr:colOff>
      <xdr:row>58</xdr:row>
      <xdr:rowOff>110206</xdr:rowOff>
    </xdr:to>
    <xdr:sp macro="" textlink="">
      <xdr:nvSpPr>
        <xdr:cNvPr id="145" name="楕円 144"/>
        <xdr:cNvSpPr/>
      </xdr:nvSpPr>
      <xdr:spPr>
        <a:xfrm>
          <a:off x="2857500" y="99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101333</xdr:rowOff>
    </xdr:from>
    <xdr:ext cx="534377" cy="259045"/>
    <xdr:sp macro="" textlink="">
      <xdr:nvSpPr>
        <xdr:cNvPr id="146" name="テキスト ボックス 145"/>
        <xdr:cNvSpPr txBox="1"/>
      </xdr:nvSpPr>
      <xdr:spPr>
        <a:xfrm>
          <a:off x="2641111" y="1004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7884</xdr:rowOff>
    </xdr:from>
    <xdr:to>
      <xdr:col>10</xdr:col>
      <xdr:colOff>165100</xdr:colOff>
      <xdr:row>58</xdr:row>
      <xdr:rowOff>109484</xdr:rowOff>
    </xdr:to>
    <xdr:sp macro="" textlink="">
      <xdr:nvSpPr>
        <xdr:cNvPr id="147" name="楕円 146"/>
        <xdr:cNvSpPr/>
      </xdr:nvSpPr>
      <xdr:spPr>
        <a:xfrm>
          <a:off x="19685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100611</xdr:rowOff>
    </xdr:from>
    <xdr:ext cx="534377" cy="259045"/>
    <xdr:sp macro="" textlink="">
      <xdr:nvSpPr>
        <xdr:cNvPr id="148" name="テキスト ボックス 147"/>
        <xdr:cNvSpPr txBox="1"/>
      </xdr:nvSpPr>
      <xdr:spPr>
        <a:xfrm>
          <a:off x="1752111" y="1004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41956</xdr:rowOff>
    </xdr:from>
    <xdr:to>
      <xdr:col>6</xdr:col>
      <xdr:colOff>38100</xdr:colOff>
      <xdr:row>58</xdr:row>
      <xdr:rowOff>143556</xdr:rowOff>
    </xdr:to>
    <xdr:sp macro="" textlink="">
      <xdr:nvSpPr>
        <xdr:cNvPr id="149" name="楕円 148"/>
        <xdr:cNvSpPr/>
      </xdr:nvSpPr>
      <xdr:spPr>
        <a:xfrm>
          <a:off x="1079500" y="99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134683</xdr:rowOff>
    </xdr:from>
    <xdr:ext cx="534377" cy="259045"/>
    <xdr:sp macro="" textlink="">
      <xdr:nvSpPr>
        <xdr:cNvPr id="150" name="テキスト ボックス 149"/>
        <xdr:cNvSpPr txBox="1"/>
      </xdr:nvSpPr>
      <xdr:spPr>
        <a:xfrm>
          <a:off x="863111" y="100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101639</xdr:rowOff>
    </xdr:from>
    <xdr:to>
      <xdr:col>24</xdr:col>
      <xdr:colOff>63500</xdr:colOff>
      <xdr:row>77</xdr:row>
      <xdr:rowOff>109068</xdr:rowOff>
    </xdr:to>
    <xdr:cxnSp macro="">
      <xdr:nvCxnSpPr>
        <xdr:cNvPr id="179" name="直線コネクタ 178"/>
        <xdr:cNvCxnSpPr/>
      </xdr:nvCxnSpPr>
      <xdr:spPr>
        <a:xfrm flipV="1">
          <a:off x="3797300" y="1330328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109068</xdr:rowOff>
    </xdr:from>
    <xdr:to>
      <xdr:col>19</xdr:col>
      <xdr:colOff>177800</xdr:colOff>
      <xdr:row>78</xdr:row>
      <xdr:rowOff>80150</xdr:rowOff>
    </xdr:to>
    <xdr:cxnSp macro="">
      <xdr:nvCxnSpPr>
        <xdr:cNvPr id="182" name="直線コネクタ 181"/>
        <xdr:cNvCxnSpPr/>
      </xdr:nvCxnSpPr>
      <xdr:spPr>
        <a:xfrm flipV="1">
          <a:off x="2908300" y="13310718"/>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80150</xdr:rowOff>
    </xdr:from>
    <xdr:to>
      <xdr:col>15</xdr:col>
      <xdr:colOff>50800</xdr:colOff>
      <xdr:row>78</xdr:row>
      <xdr:rowOff>110134</xdr:rowOff>
    </xdr:to>
    <xdr:cxnSp macro="">
      <xdr:nvCxnSpPr>
        <xdr:cNvPr id="185" name="直線コネクタ 184"/>
        <xdr:cNvCxnSpPr/>
      </xdr:nvCxnSpPr>
      <xdr:spPr>
        <a:xfrm flipV="1">
          <a:off x="2019300" y="13453250"/>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108992</xdr:rowOff>
    </xdr:from>
    <xdr:to>
      <xdr:col>10</xdr:col>
      <xdr:colOff>114300</xdr:colOff>
      <xdr:row>78</xdr:row>
      <xdr:rowOff>110134</xdr:rowOff>
    </xdr:to>
    <xdr:cxnSp macro="">
      <xdr:nvCxnSpPr>
        <xdr:cNvPr id="188" name="直線コネクタ 187"/>
        <xdr:cNvCxnSpPr/>
      </xdr:nvCxnSpPr>
      <xdr:spPr>
        <a:xfrm>
          <a:off x="1130300" y="1348209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50839</xdr:rowOff>
    </xdr:from>
    <xdr:to>
      <xdr:col>24</xdr:col>
      <xdr:colOff>114300</xdr:colOff>
      <xdr:row>77</xdr:row>
      <xdr:rowOff>152439</xdr:rowOff>
    </xdr:to>
    <xdr:sp macro="" textlink="">
      <xdr:nvSpPr>
        <xdr:cNvPr id="198" name="楕円 197"/>
        <xdr:cNvSpPr/>
      </xdr:nvSpPr>
      <xdr:spPr>
        <a:xfrm>
          <a:off x="4584700" y="13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73716</xdr:rowOff>
    </xdr:from>
    <xdr:ext cx="469744" cy="259045"/>
    <xdr:sp macro="" textlink="">
      <xdr:nvSpPr>
        <xdr:cNvPr id="199" name="維持補修費該当値テキスト"/>
        <xdr:cNvSpPr txBox="1"/>
      </xdr:nvSpPr>
      <xdr:spPr>
        <a:xfrm>
          <a:off x="4686300" y="131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58268</xdr:rowOff>
    </xdr:from>
    <xdr:to>
      <xdr:col>20</xdr:col>
      <xdr:colOff>38100</xdr:colOff>
      <xdr:row>77</xdr:row>
      <xdr:rowOff>159868</xdr:rowOff>
    </xdr:to>
    <xdr:sp macro="" textlink="">
      <xdr:nvSpPr>
        <xdr:cNvPr id="200" name="楕円 199"/>
        <xdr:cNvSpPr/>
      </xdr:nvSpPr>
      <xdr:spPr>
        <a:xfrm>
          <a:off x="3746500" y="132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4945</xdr:rowOff>
    </xdr:from>
    <xdr:ext cx="469744" cy="259045"/>
    <xdr:sp macro="" textlink="">
      <xdr:nvSpPr>
        <xdr:cNvPr id="201" name="テキスト ボックス 200"/>
        <xdr:cNvSpPr txBox="1"/>
      </xdr:nvSpPr>
      <xdr:spPr>
        <a:xfrm>
          <a:off x="3562428" y="130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29350</xdr:rowOff>
    </xdr:from>
    <xdr:to>
      <xdr:col>15</xdr:col>
      <xdr:colOff>101600</xdr:colOff>
      <xdr:row>78</xdr:row>
      <xdr:rowOff>130950</xdr:rowOff>
    </xdr:to>
    <xdr:sp macro="" textlink="">
      <xdr:nvSpPr>
        <xdr:cNvPr id="202" name="楕円 201"/>
        <xdr:cNvSpPr/>
      </xdr:nvSpPr>
      <xdr:spPr>
        <a:xfrm>
          <a:off x="28575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122077</xdr:rowOff>
    </xdr:from>
    <xdr:ext cx="469744" cy="259045"/>
    <xdr:sp macro="" textlink="">
      <xdr:nvSpPr>
        <xdr:cNvPr id="203" name="テキスト ボックス 202"/>
        <xdr:cNvSpPr txBox="1"/>
      </xdr:nvSpPr>
      <xdr:spPr>
        <a:xfrm>
          <a:off x="2673428" y="134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59334</xdr:rowOff>
    </xdr:from>
    <xdr:to>
      <xdr:col>10</xdr:col>
      <xdr:colOff>165100</xdr:colOff>
      <xdr:row>78</xdr:row>
      <xdr:rowOff>160934</xdr:rowOff>
    </xdr:to>
    <xdr:sp macro="" textlink="">
      <xdr:nvSpPr>
        <xdr:cNvPr id="204" name="楕円 203"/>
        <xdr:cNvSpPr/>
      </xdr:nvSpPr>
      <xdr:spPr>
        <a:xfrm>
          <a:off x="1968500" y="134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152061</xdr:rowOff>
    </xdr:from>
    <xdr:ext cx="469744" cy="259045"/>
    <xdr:sp macro="" textlink="">
      <xdr:nvSpPr>
        <xdr:cNvPr id="205" name="テキスト ボックス 204"/>
        <xdr:cNvSpPr txBox="1"/>
      </xdr:nvSpPr>
      <xdr:spPr>
        <a:xfrm>
          <a:off x="1784428" y="135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58192</xdr:rowOff>
    </xdr:from>
    <xdr:to>
      <xdr:col>6</xdr:col>
      <xdr:colOff>38100</xdr:colOff>
      <xdr:row>78</xdr:row>
      <xdr:rowOff>159792</xdr:rowOff>
    </xdr:to>
    <xdr:sp macro="" textlink="">
      <xdr:nvSpPr>
        <xdr:cNvPr id="206" name="楕円 205"/>
        <xdr:cNvSpPr/>
      </xdr:nvSpPr>
      <xdr:spPr>
        <a:xfrm>
          <a:off x="1079500" y="134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150919</xdr:rowOff>
    </xdr:from>
    <xdr:ext cx="469744" cy="259045"/>
    <xdr:sp macro="" textlink="">
      <xdr:nvSpPr>
        <xdr:cNvPr id="207" name="テキスト ボックス 206"/>
        <xdr:cNvSpPr txBox="1"/>
      </xdr:nvSpPr>
      <xdr:spPr>
        <a:xfrm>
          <a:off x="895428" y="1352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50274</xdr:rowOff>
    </xdr:from>
    <xdr:to>
      <xdr:col>24</xdr:col>
      <xdr:colOff>63500</xdr:colOff>
      <xdr:row>98</xdr:row>
      <xdr:rowOff>156508</xdr:rowOff>
    </xdr:to>
    <xdr:cxnSp macro="">
      <xdr:nvCxnSpPr>
        <xdr:cNvPr id="239" name="直線コネクタ 238"/>
        <xdr:cNvCxnSpPr/>
      </xdr:nvCxnSpPr>
      <xdr:spPr>
        <a:xfrm flipV="1">
          <a:off x="3797300" y="16852374"/>
          <a:ext cx="838200" cy="1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156508</xdr:rowOff>
    </xdr:from>
    <xdr:to>
      <xdr:col>19</xdr:col>
      <xdr:colOff>177800</xdr:colOff>
      <xdr:row>99</xdr:row>
      <xdr:rowOff>30832</xdr:rowOff>
    </xdr:to>
    <xdr:cxnSp macro="">
      <xdr:nvCxnSpPr>
        <xdr:cNvPr id="242" name="直線コネクタ 241"/>
        <xdr:cNvCxnSpPr/>
      </xdr:nvCxnSpPr>
      <xdr:spPr>
        <a:xfrm flipV="1">
          <a:off x="2908300" y="16958608"/>
          <a:ext cx="88900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108838</xdr:rowOff>
    </xdr:from>
    <xdr:to>
      <xdr:col>15</xdr:col>
      <xdr:colOff>50800</xdr:colOff>
      <xdr:row>99</xdr:row>
      <xdr:rowOff>30832</xdr:rowOff>
    </xdr:to>
    <xdr:cxnSp macro="">
      <xdr:nvCxnSpPr>
        <xdr:cNvPr id="245" name="直線コネクタ 244"/>
        <xdr:cNvCxnSpPr/>
      </xdr:nvCxnSpPr>
      <xdr:spPr>
        <a:xfrm>
          <a:off x="2019300" y="16910938"/>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108838</xdr:rowOff>
    </xdr:from>
    <xdr:to>
      <xdr:col>10</xdr:col>
      <xdr:colOff>114300</xdr:colOff>
      <xdr:row>99</xdr:row>
      <xdr:rowOff>163888</xdr:rowOff>
    </xdr:to>
    <xdr:cxnSp macro="">
      <xdr:nvCxnSpPr>
        <xdr:cNvPr id="248" name="直線コネクタ 247"/>
        <xdr:cNvCxnSpPr/>
      </xdr:nvCxnSpPr>
      <xdr:spPr>
        <a:xfrm flipV="1">
          <a:off x="1130300" y="16910938"/>
          <a:ext cx="889000" cy="2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170924</xdr:rowOff>
    </xdr:from>
    <xdr:to>
      <xdr:col>24</xdr:col>
      <xdr:colOff>114300</xdr:colOff>
      <xdr:row>98</xdr:row>
      <xdr:rowOff>101074</xdr:rowOff>
    </xdr:to>
    <xdr:sp macro="" textlink="">
      <xdr:nvSpPr>
        <xdr:cNvPr id="258" name="楕円 257"/>
        <xdr:cNvSpPr/>
      </xdr:nvSpPr>
      <xdr:spPr>
        <a:xfrm>
          <a:off x="45847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149351</xdr:rowOff>
    </xdr:from>
    <xdr:ext cx="599010" cy="259045"/>
    <xdr:sp macro="" textlink="">
      <xdr:nvSpPr>
        <xdr:cNvPr id="259" name="扶助費該当値テキスト"/>
        <xdr:cNvSpPr txBox="1"/>
      </xdr:nvSpPr>
      <xdr:spPr>
        <a:xfrm>
          <a:off x="4686300" y="167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105708</xdr:rowOff>
    </xdr:from>
    <xdr:to>
      <xdr:col>20</xdr:col>
      <xdr:colOff>38100</xdr:colOff>
      <xdr:row>99</xdr:row>
      <xdr:rowOff>35858</xdr:rowOff>
    </xdr:to>
    <xdr:sp macro="" textlink="">
      <xdr:nvSpPr>
        <xdr:cNvPr id="260" name="楕円 259"/>
        <xdr:cNvSpPr/>
      </xdr:nvSpPr>
      <xdr:spPr>
        <a:xfrm>
          <a:off x="3746500" y="169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26985</xdr:rowOff>
    </xdr:from>
    <xdr:ext cx="599010" cy="259045"/>
    <xdr:sp macro="" textlink="">
      <xdr:nvSpPr>
        <xdr:cNvPr id="261" name="テキスト ボックス 260"/>
        <xdr:cNvSpPr txBox="1"/>
      </xdr:nvSpPr>
      <xdr:spPr>
        <a:xfrm>
          <a:off x="3497795" y="1700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151482</xdr:rowOff>
    </xdr:from>
    <xdr:to>
      <xdr:col>15</xdr:col>
      <xdr:colOff>101600</xdr:colOff>
      <xdr:row>99</xdr:row>
      <xdr:rowOff>81632</xdr:rowOff>
    </xdr:to>
    <xdr:sp macro="" textlink="">
      <xdr:nvSpPr>
        <xdr:cNvPr id="262" name="楕円 261"/>
        <xdr:cNvSpPr/>
      </xdr:nvSpPr>
      <xdr:spPr>
        <a:xfrm>
          <a:off x="2857500" y="169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72759</xdr:rowOff>
    </xdr:from>
    <xdr:ext cx="534377" cy="259045"/>
    <xdr:sp macro="" textlink="">
      <xdr:nvSpPr>
        <xdr:cNvPr id="263" name="テキスト ボックス 262"/>
        <xdr:cNvSpPr txBox="1"/>
      </xdr:nvSpPr>
      <xdr:spPr>
        <a:xfrm>
          <a:off x="2641111" y="170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58038</xdr:rowOff>
    </xdr:from>
    <xdr:to>
      <xdr:col>10</xdr:col>
      <xdr:colOff>165100</xdr:colOff>
      <xdr:row>98</xdr:row>
      <xdr:rowOff>159638</xdr:rowOff>
    </xdr:to>
    <xdr:sp macro="" textlink="">
      <xdr:nvSpPr>
        <xdr:cNvPr id="264" name="楕円 263"/>
        <xdr:cNvSpPr/>
      </xdr:nvSpPr>
      <xdr:spPr>
        <a:xfrm>
          <a:off x="1968500" y="168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150765</xdr:rowOff>
    </xdr:from>
    <xdr:ext cx="599010" cy="259045"/>
    <xdr:sp macro="" textlink="">
      <xdr:nvSpPr>
        <xdr:cNvPr id="265" name="テキスト ボックス 264"/>
        <xdr:cNvSpPr txBox="1"/>
      </xdr:nvSpPr>
      <xdr:spPr>
        <a:xfrm>
          <a:off x="1719795" y="1695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113088</xdr:rowOff>
    </xdr:from>
    <xdr:to>
      <xdr:col>6</xdr:col>
      <xdr:colOff>38100</xdr:colOff>
      <xdr:row>100</xdr:row>
      <xdr:rowOff>43238</xdr:rowOff>
    </xdr:to>
    <xdr:sp macro="" textlink="">
      <xdr:nvSpPr>
        <xdr:cNvPr id="266" name="楕円 265"/>
        <xdr:cNvSpPr/>
      </xdr:nvSpPr>
      <xdr:spPr>
        <a:xfrm>
          <a:off x="1079500" y="170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34365</xdr:rowOff>
    </xdr:from>
    <xdr:ext cx="534377" cy="259045"/>
    <xdr:sp macro="" textlink="">
      <xdr:nvSpPr>
        <xdr:cNvPr id="267" name="テキスト ボックス 266"/>
        <xdr:cNvSpPr txBox="1"/>
      </xdr:nvSpPr>
      <xdr:spPr>
        <a:xfrm>
          <a:off x="863111" y="17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135364</xdr:rowOff>
    </xdr:from>
    <xdr:to>
      <xdr:col>55</xdr:col>
      <xdr:colOff>0</xdr:colOff>
      <xdr:row>37</xdr:row>
      <xdr:rowOff>137902</xdr:rowOff>
    </xdr:to>
    <xdr:cxnSp macro="">
      <xdr:nvCxnSpPr>
        <xdr:cNvPr id="296" name="直線コネクタ 295"/>
        <xdr:cNvCxnSpPr/>
      </xdr:nvCxnSpPr>
      <xdr:spPr>
        <a:xfrm>
          <a:off x="9639300" y="6479014"/>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135364</xdr:rowOff>
    </xdr:from>
    <xdr:to>
      <xdr:col>50</xdr:col>
      <xdr:colOff>114300</xdr:colOff>
      <xdr:row>37</xdr:row>
      <xdr:rowOff>136157</xdr:rowOff>
    </xdr:to>
    <xdr:cxnSp macro="">
      <xdr:nvCxnSpPr>
        <xdr:cNvPr id="299" name="直線コネクタ 298"/>
        <xdr:cNvCxnSpPr/>
      </xdr:nvCxnSpPr>
      <xdr:spPr>
        <a:xfrm flipV="1">
          <a:off x="8750300" y="6479014"/>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136157</xdr:rowOff>
    </xdr:from>
    <xdr:to>
      <xdr:col>45</xdr:col>
      <xdr:colOff>177800</xdr:colOff>
      <xdr:row>37</xdr:row>
      <xdr:rowOff>152311</xdr:rowOff>
    </xdr:to>
    <xdr:cxnSp macro="">
      <xdr:nvCxnSpPr>
        <xdr:cNvPr id="302" name="直線コネクタ 301"/>
        <xdr:cNvCxnSpPr/>
      </xdr:nvCxnSpPr>
      <xdr:spPr>
        <a:xfrm flipV="1">
          <a:off x="7861300" y="6479807"/>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67683</xdr:rowOff>
    </xdr:from>
    <xdr:to>
      <xdr:col>41</xdr:col>
      <xdr:colOff>50800</xdr:colOff>
      <xdr:row>37</xdr:row>
      <xdr:rowOff>152311</xdr:rowOff>
    </xdr:to>
    <xdr:cxnSp macro="">
      <xdr:nvCxnSpPr>
        <xdr:cNvPr id="305" name="直線コネクタ 304"/>
        <xdr:cNvCxnSpPr/>
      </xdr:nvCxnSpPr>
      <xdr:spPr>
        <a:xfrm>
          <a:off x="6972300" y="5725533"/>
          <a:ext cx="889000" cy="7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87102</xdr:rowOff>
    </xdr:from>
    <xdr:to>
      <xdr:col>55</xdr:col>
      <xdr:colOff>50800</xdr:colOff>
      <xdr:row>38</xdr:row>
      <xdr:rowOff>17252</xdr:rowOff>
    </xdr:to>
    <xdr:sp macro="" textlink="">
      <xdr:nvSpPr>
        <xdr:cNvPr id="315" name="楕円 314"/>
        <xdr:cNvSpPr/>
      </xdr:nvSpPr>
      <xdr:spPr>
        <a:xfrm>
          <a:off x="10426700" y="64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2029</xdr:rowOff>
    </xdr:from>
    <xdr:ext cx="534377" cy="259045"/>
    <xdr:sp macro="" textlink="">
      <xdr:nvSpPr>
        <xdr:cNvPr id="316" name="補助費等該当値テキスト"/>
        <xdr:cNvSpPr txBox="1"/>
      </xdr:nvSpPr>
      <xdr:spPr>
        <a:xfrm>
          <a:off x="10528300" y="63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84564</xdr:rowOff>
    </xdr:from>
    <xdr:to>
      <xdr:col>50</xdr:col>
      <xdr:colOff>165100</xdr:colOff>
      <xdr:row>38</xdr:row>
      <xdr:rowOff>14714</xdr:rowOff>
    </xdr:to>
    <xdr:sp macro="" textlink="">
      <xdr:nvSpPr>
        <xdr:cNvPr id="317" name="楕円 316"/>
        <xdr:cNvSpPr/>
      </xdr:nvSpPr>
      <xdr:spPr>
        <a:xfrm>
          <a:off x="9588500" y="64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5842</xdr:rowOff>
    </xdr:from>
    <xdr:ext cx="534377" cy="259045"/>
    <xdr:sp macro="" textlink="">
      <xdr:nvSpPr>
        <xdr:cNvPr id="318" name="テキスト ボックス 317"/>
        <xdr:cNvSpPr txBox="1"/>
      </xdr:nvSpPr>
      <xdr:spPr>
        <a:xfrm>
          <a:off x="9372111" y="65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85357</xdr:rowOff>
    </xdr:from>
    <xdr:to>
      <xdr:col>46</xdr:col>
      <xdr:colOff>38100</xdr:colOff>
      <xdr:row>38</xdr:row>
      <xdr:rowOff>15507</xdr:rowOff>
    </xdr:to>
    <xdr:sp macro="" textlink="">
      <xdr:nvSpPr>
        <xdr:cNvPr id="319" name="楕円 318"/>
        <xdr:cNvSpPr/>
      </xdr:nvSpPr>
      <xdr:spPr>
        <a:xfrm>
          <a:off x="8699500" y="64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6634</xdr:rowOff>
    </xdr:from>
    <xdr:ext cx="534377" cy="259045"/>
    <xdr:sp macro="" textlink="">
      <xdr:nvSpPr>
        <xdr:cNvPr id="320" name="テキスト ボックス 319"/>
        <xdr:cNvSpPr txBox="1"/>
      </xdr:nvSpPr>
      <xdr:spPr>
        <a:xfrm>
          <a:off x="8483111" y="65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101511</xdr:rowOff>
    </xdr:from>
    <xdr:to>
      <xdr:col>41</xdr:col>
      <xdr:colOff>101600</xdr:colOff>
      <xdr:row>38</xdr:row>
      <xdr:rowOff>31662</xdr:rowOff>
    </xdr:to>
    <xdr:sp macro="" textlink="">
      <xdr:nvSpPr>
        <xdr:cNvPr id="321" name="楕円 320"/>
        <xdr:cNvSpPr/>
      </xdr:nvSpPr>
      <xdr:spPr>
        <a:xfrm>
          <a:off x="7810500" y="6445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22788</xdr:rowOff>
    </xdr:from>
    <xdr:ext cx="534377" cy="259045"/>
    <xdr:sp macro="" textlink="">
      <xdr:nvSpPr>
        <xdr:cNvPr id="322" name="テキスト ボックス 321"/>
        <xdr:cNvSpPr txBox="1"/>
      </xdr:nvSpPr>
      <xdr:spPr>
        <a:xfrm>
          <a:off x="7594111" y="65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16883</xdr:rowOff>
    </xdr:from>
    <xdr:to>
      <xdr:col>36</xdr:col>
      <xdr:colOff>165100</xdr:colOff>
      <xdr:row>33</xdr:row>
      <xdr:rowOff>118483</xdr:rowOff>
    </xdr:to>
    <xdr:sp macro="" textlink="">
      <xdr:nvSpPr>
        <xdr:cNvPr id="323" name="楕円 322"/>
        <xdr:cNvSpPr/>
      </xdr:nvSpPr>
      <xdr:spPr>
        <a:xfrm>
          <a:off x="6921500" y="56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109610</xdr:rowOff>
    </xdr:from>
    <xdr:ext cx="599010" cy="259045"/>
    <xdr:sp macro="" textlink="">
      <xdr:nvSpPr>
        <xdr:cNvPr id="324" name="テキスト ボックス 323"/>
        <xdr:cNvSpPr txBox="1"/>
      </xdr:nvSpPr>
      <xdr:spPr>
        <a:xfrm>
          <a:off x="6672795" y="576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12762</xdr:rowOff>
    </xdr:from>
    <xdr:to>
      <xdr:col>55</xdr:col>
      <xdr:colOff>0</xdr:colOff>
      <xdr:row>57</xdr:row>
      <xdr:rowOff>60615</xdr:rowOff>
    </xdr:to>
    <xdr:cxnSp macro="">
      <xdr:nvCxnSpPr>
        <xdr:cNvPr id="355" name="直線コネクタ 354"/>
        <xdr:cNvCxnSpPr/>
      </xdr:nvCxnSpPr>
      <xdr:spPr>
        <a:xfrm flipV="1">
          <a:off x="9639300" y="9613962"/>
          <a:ext cx="838200" cy="2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60615</xdr:rowOff>
    </xdr:from>
    <xdr:to>
      <xdr:col>50</xdr:col>
      <xdr:colOff>114300</xdr:colOff>
      <xdr:row>57</xdr:row>
      <xdr:rowOff>157455</xdr:rowOff>
    </xdr:to>
    <xdr:cxnSp macro="">
      <xdr:nvCxnSpPr>
        <xdr:cNvPr id="358" name="直線コネクタ 357"/>
        <xdr:cNvCxnSpPr/>
      </xdr:nvCxnSpPr>
      <xdr:spPr>
        <a:xfrm flipV="1">
          <a:off x="8750300" y="9833265"/>
          <a:ext cx="889000" cy="9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157455</xdr:rowOff>
    </xdr:from>
    <xdr:to>
      <xdr:col>45</xdr:col>
      <xdr:colOff>177800</xdr:colOff>
      <xdr:row>57</xdr:row>
      <xdr:rowOff>168439</xdr:rowOff>
    </xdr:to>
    <xdr:cxnSp macro="">
      <xdr:nvCxnSpPr>
        <xdr:cNvPr id="361" name="直線コネクタ 360"/>
        <xdr:cNvCxnSpPr/>
      </xdr:nvCxnSpPr>
      <xdr:spPr>
        <a:xfrm flipV="1">
          <a:off x="7861300" y="9930105"/>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168983</xdr:rowOff>
    </xdr:from>
    <xdr:to>
      <xdr:col>41</xdr:col>
      <xdr:colOff>50800</xdr:colOff>
      <xdr:row>57</xdr:row>
      <xdr:rowOff>168439</xdr:rowOff>
    </xdr:to>
    <xdr:cxnSp macro="">
      <xdr:nvCxnSpPr>
        <xdr:cNvPr id="364" name="直線コネクタ 363"/>
        <xdr:cNvCxnSpPr/>
      </xdr:nvCxnSpPr>
      <xdr:spPr>
        <a:xfrm>
          <a:off x="6972300" y="9770183"/>
          <a:ext cx="889000" cy="1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133412</xdr:rowOff>
    </xdr:from>
    <xdr:to>
      <xdr:col>55</xdr:col>
      <xdr:colOff>50800</xdr:colOff>
      <xdr:row>56</xdr:row>
      <xdr:rowOff>63562</xdr:rowOff>
    </xdr:to>
    <xdr:sp macro="" textlink="">
      <xdr:nvSpPr>
        <xdr:cNvPr id="374" name="楕円 373"/>
        <xdr:cNvSpPr/>
      </xdr:nvSpPr>
      <xdr:spPr>
        <a:xfrm>
          <a:off x="10426700" y="95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156289</xdr:rowOff>
    </xdr:from>
    <xdr:ext cx="534377" cy="259045"/>
    <xdr:sp macro="" textlink="">
      <xdr:nvSpPr>
        <xdr:cNvPr id="375" name="普通建設事業費該当値テキスト"/>
        <xdr:cNvSpPr txBox="1"/>
      </xdr:nvSpPr>
      <xdr:spPr>
        <a:xfrm>
          <a:off x="10528300" y="94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9815</xdr:rowOff>
    </xdr:from>
    <xdr:to>
      <xdr:col>50</xdr:col>
      <xdr:colOff>165100</xdr:colOff>
      <xdr:row>57</xdr:row>
      <xdr:rowOff>111415</xdr:rowOff>
    </xdr:to>
    <xdr:sp macro="" textlink="">
      <xdr:nvSpPr>
        <xdr:cNvPr id="376" name="楕円 375"/>
        <xdr:cNvSpPr/>
      </xdr:nvSpPr>
      <xdr:spPr>
        <a:xfrm>
          <a:off x="9588500" y="97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102542</xdr:rowOff>
    </xdr:from>
    <xdr:ext cx="534377" cy="259045"/>
    <xdr:sp macro="" textlink="">
      <xdr:nvSpPr>
        <xdr:cNvPr id="377" name="テキスト ボックス 376"/>
        <xdr:cNvSpPr txBox="1"/>
      </xdr:nvSpPr>
      <xdr:spPr>
        <a:xfrm>
          <a:off x="9372111" y="98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106655</xdr:rowOff>
    </xdr:from>
    <xdr:to>
      <xdr:col>46</xdr:col>
      <xdr:colOff>38100</xdr:colOff>
      <xdr:row>58</xdr:row>
      <xdr:rowOff>36805</xdr:rowOff>
    </xdr:to>
    <xdr:sp macro="" textlink="">
      <xdr:nvSpPr>
        <xdr:cNvPr id="378" name="楕円 377"/>
        <xdr:cNvSpPr/>
      </xdr:nvSpPr>
      <xdr:spPr>
        <a:xfrm>
          <a:off x="8699500" y="98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27932</xdr:rowOff>
    </xdr:from>
    <xdr:ext cx="534377" cy="259045"/>
    <xdr:sp macro="" textlink="">
      <xdr:nvSpPr>
        <xdr:cNvPr id="379" name="テキスト ボックス 378"/>
        <xdr:cNvSpPr txBox="1"/>
      </xdr:nvSpPr>
      <xdr:spPr>
        <a:xfrm>
          <a:off x="8483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117639</xdr:rowOff>
    </xdr:from>
    <xdr:to>
      <xdr:col>41</xdr:col>
      <xdr:colOff>101600</xdr:colOff>
      <xdr:row>58</xdr:row>
      <xdr:rowOff>47789</xdr:rowOff>
    </xdr:to>
    <xdr:sp macro="" textlink="">
      <xdr:nvSpPr>
        <xdr:cNvPr id="380" name="楕円 379"/>
        <xdr:cNvSpPr/>
      </xdr:nvSpPr>
      <xdr:spPr>
        <a:xfrm>
          <a:off x="7810500" y="98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38916</xdr:rowOff>
    </xdr:from>
    <xdr:ext cx="534377" cy="259045"/>
    <xdr:sp macro="" textlink="">
      <xdr:nvSpPr>
        <xdr:cNvPr id="381" name="テキスト ボックス 380"/>
        <xdr:cNvSpPr txBox="1"/>
      </xdr:nvSpPr>
      <xdr:spPr>
        <a:xfrm>
          <a:off x="7594111" y="99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118183</xdr:rowOff>
    </xdr:from>
    <xdr:to>
      <xdr:col>36</xdr:col>
      <xdr:colOff>165100</xdr:colOff>
      <xdr:row>57</xdr:row>
      <xdr:rowOff>48333</xdr:rowOff>
    </xdr:to>
    <xdr:sp macro="" textlink="">
      <xdr:nvSpPr>
        <xdr:cNvPr id="382" name="楕円 381"/>
        <xdr:cNvSpPr/>
      </xdr:nvSpPr>
      <xdr:spPr>
        <a:xfrm>
          <a:off x="6921500" y="971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39460</xdr:rowOff>
    </xdr:from>
    <xdr:ext cx="534377" cy="259045"/>
    <xdr:sp macro="" textlink="">
      <xdr:nvSpPr>
        <xdr:cNvPr id="383" name="テキスト ボックス 382"/>
        <xdr:cNvSpPr txBox="1"/>
      </xdr:nvSpPr>
      <xdr:spPr>
        <a:xfrm>
          <a:off x="6705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128327</xdr:rowOff>
    </xdr:from>
    <xdr:to>
      <xdr:col>55</xdr:col>
      <xdr:colOff>0</xdr:colOff>
      <xdr:row>78</xdr:row>
      <xdr:rowOff>122765</xdr:rowOff>
    </xdr:to>
    <xdr:cxnSp macro="">
      <xdr:nvCxnSpPr>
        <xdr:cNvPr id="412" name="直線コネクタ 411"/>
        <xdr:cNvCxnSpPr/>
      </xdr:nvCxnSpPr>
      <xdr:spPr>
        <a:xfrm flipV="1">
          <a:off x="9639300" y="13158527"/>
          <a:ext cx="838200" cy="3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122765</xdr:rowOff>
    </xdr:from>
    <xdr:to>
      <xdr:col>50</xdr:col>
      <xdr:colOff>114300</xdr:colOff>
      <xdr:row>78</xdr:row>
      <xdr:rowOff>145835</xdr:rowOff>
    </xdr:to>
    <xdr:cxnSp macro="">
      <xdr:nvCxnSpPr>
        <xdr:cNvPr id="415" name="直線コネクタ 414"/>
        <xdr:cNvCxnSpPr/>
      </xdr:nvCxnSpPr>
      <xdr:spPr>
        <a:xfrm flipV="1">
          <a:off x="8750300" y="13495865"/>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114001</xdr:rowOff>
    </xdr:from>
    <xdr:to>
      <xdr:col>45</xdr:col>
      <xdr:colOff>177800</xdr:colOff>
      <xdr:row>78</xdr:row>
      <xdr:rowOff>145835</xdr:rowOff>
    </xdr:to>
    <xdr:cxnSp macro="">
      <xdr:nvCxnSpPr>
        <xdr:cNvPr id="418" name="直線コネクタ 417"/>
        <xdr:cNvCxnSpPr/>
      </xdr:nvCxnSpPr>
      <xdr:spPr>
        <a:xfrm>
          <a:off x="7861300" y="13487101"/>
          <a:ext cx="889000" cy="3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114001</xdr:rowOff>
    </xdr:from>
    <xdr:to>
      <xdr:col>41</xdr:col>
      <xdr:colOff>50800</xdr:colOff>
      <xdr:row>79</xdr:row>
      <xdr:rowOff>19475</xdr:rowOff>
    </xdr:to>
    <xdr:cxnSp macro="">
      <xdr:nvCxnSpPr>
        <xdr:cNvPr id="421" name="直線コネクタ 420"/>
        <xdr:cNvCxnSpPr/>
      </xdr:nvCxnSpPr>
      <xdr:spPr>
        <a:xfrm flipV="1">
          <a:off x="6972300" y="13487101"/>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77527</xdr:rowOff>
    </xdr:from>
    <xdr:to>
      <xdr:col>55</xdr:col>
      <xdr:colOff>50800</xdr:colOff>
      <xdr:row>77</xdr:row>
      <xdr:rowOff>7677</xdr:rowOff>
    </xdr:to>
    <xdr:sp macro="" textlink="">
      <xdr:nvSpPr>
        <xdr:cNvPr id="431" name="楕円 430"/>
        <xdr:cNvSpPr/>
      </xdr:nvSpPr>
      <xdr:spPr>
        <a:xfrm>
          <a:off x="10426700" y="131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100404</xdr:rowOff>
    </xdr:from>
    <xdr:ext cx="534377" cy="259045"/>
    <xdr:sp macro="" textlink="">
      <xdr:nvSpPr>
        <xdr:cNvPr id="432" name="普通建設事業費 （ うち新規整備　）該当値テキスト"/>
        <xdr:cNvSpPr txBox="1"/>
      </xdr:nvSpPr>
      <xdr:spPr>
        <a:xfrm>
          <a:off x="10528300" y="129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71965</xdr:rowOff>
    </xdr:from>
    <xdr:to>
      <xdr:col>50</xdr:col>
      <xdr:colOff>165100</xdr:colOff>
      <xdr:row>79</xdr:row>
      <xdr:rowOff>2115</xdr:rowOff>
    </xdr:to>
    <xdr:sp macro="" textlink="">
      <xdr:nvSpPr>
        <xdr:cNvPr id="433" name="楕円 432"/>
        <xdr:cNvSpPr/>
      </xdr:nvSpPr>
      <xdr:spPr>
        <a:xfrm>
          <a:off x="9588500" y="134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164692</xdr:rowOff>
    </xdr:from>
    <xdr:ext cx="469744" cy="259045"/>
    <xdr:sp macro="" textlink="">
      <xdr:nvSpPr>
        <xdr:cNvPr id="434" name="テキスト ボックス 433"/>
        <xdr:cNvSpPr txBox="1"/>
      </xdr:nvSpPr>
      <xdr:spPr>
        <a:xfrm>
          <a:off x="9404428" y="135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95035</xdr:rowOff>
    </xdr:from>
    <xdr:to>
      <xdr:col>46</xdr:col>
      <xdr:colOff>38100</xdr:colOff>
      <xdr:row>79</xdr:row>
      <xdr:rowOff>25185</xdr:rowOff>
    </xdr:to>
    <xdr:sp macro="" textlink="">
      <xdr:nvSpPr>
        <xdr:cNvPr id="435" name="楕円 434"/>
        <xdr:cNvSpPr/>
      </xdr:nvSpPr>
      <xdr:spPr>
        <a:xfrm>
          <a:off x="8699500" y="134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16312</xdr:rowOff>
    </xdr:from>
    <xdr:ext cx="469744" cy="259045"/>
    <xdr:sp macro="" textlink="">
      <xdr:nvSpPr>
        <xdr:cNvPr id="436" name="テキスト ボックス 435"/>
        <xdr:cNvSpPr txBox="1"/>
      </xdr:nvSpPr>
      <xdr:spPr>
        <a:xfrm>
          <a:off x="8515428" y="135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63201</xdr:rowOff>
    </xdr:from>
    <xdr:to>
      <xdr:col>41</xdr:col>
      <xdr:colOff>101600</xdr:colOff>
      <xdr:row>78</xdr:row>
      <xdr:rowOff>164801</xdr:rowOff>
    </xdr:to>
    <xdr:sp macro="" textlink="">
      <xdr:nvSpPr>
        <xdr:cNvPr id="437" name="楕円 436"/>
        <xdr:cNvSpPr/>
      </xdr:nvSpPr>
      <xdr:spPr>
        <a:xfrm>
          <a:off x="7810500" y="134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155928</xdr:rowOff>
    </xdr:from>
    <xdr:ext cx="469744" cy="259045"/>
    <xdr:sp macro="" textlink="">
      <xdr:nvSpPr>
        <xdr:cNvPr id="438" name="テキスト ボックス 437"/>
        <xdr:cNvSpPr txBox="1"/>
      </xdr:nvSpPr>
      <xdr:spPr>
        <a:xfrm>
          <a:off x="7626428" y="135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140125</xdr:rowOff>
    </xdr:from>
    <xdr:to>
      <xdr:col>36</xdr:col>
      <xdr:colOff>165100</xdr:colOff>
      <xdr:row>79</xdr:row>
      <xdr:rowOff>70275</xdr:rowOff>
    </xdr:to>
    <xdr:sp macro="" textlink="">
      <xdr:nvSpPr>
        <xdr:cNvPr id="439" name="楕円 438"/>
        <xdr:cNvSpPr/>
      </xdr:nvSpPr>
      <xdr:spPr>
        <a:xfrm>
          <a:off x="6921500" y="135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61402</xdr:rowOff>
    </xdr:from>
    <xdr:ext cx="469744" cy="259045"/>
    <xdr:sp macro="" textlink="">
      <xdr:nvSpPr>
        <xdr:cNvPr id="440" name="テキスト ボックス 439"/>
        <xdr:cNvSpPr txBox="1"/>
      </xdr:nvSpPr>
      <xdr:spPr>
        <a:xfrm>
          <a:off x="6737428" y="1360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51333</xdr:rowOff>
    </xdr:from>
    <xdr:to>
      <xdr:col>55</xdr:col>
      <xdr:colOff>0</xdr:colOff>
      <xdr:row>97</xdr:row>
      <xdr:rowOff>66242</xdr:rowOff>
    </xdr:to>
    <xdr:cxnSp macro="">
      <xdr:nvCxnSpPr>
        <xdr:cNvPr id="469" name="直線コネクタ 468"/>
        <xdr:cNvCxnSpPr/>
      </xdr:nvCxnSpPr>
      <xdr:spPr>
        <a:xfrm>
          <a:off x="9639300" y="16681983"/>
          <a:ext cx="8382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51333</xdr:rowOff>
    </xdr:from>
    <xdr:to>
      <xdr:col>50</xdr:col>
      <xdr:colOff>114300</xdr:colOff>
      <xdr:row>97</xdr:row>
      <xdr:rowOff>150431</xdr:rowOff>
    </xdr:to>
    <xdr:cxnSp macro="">
      <xdr:nvCxnSpPr>
        <xdr:cNvPr id="472" name="直線コネクタ 471"/>
        <xdr:cNvCxnSpPr/>
      </xdr:nvCxnSpPr>
      <xdr:spPr>
        <a:xfrm flipV="1">
          <a:off x="8750300" y="16681983"/>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150431</xdr:rowOff>
    </xdr:from>
    <xdr:to>
      <xdr:col>45</xdr:col>
      <xdr:colOff>177800</xdr:colOff>
      <xdr:row>98</xdr:row>
      <xdr:rowOff>51715</xdr:rowOff>
    </xdr:to>
    <xdr:cxnSp macro="">
      <xdr:nvCxnSpPr>
        <xdr:cNvPr id="475" name="直線コネクタ 474"/>
        <xdr:cNvCxnSpPr/>
      </xdr:nvCxnSpPr>
      <xdr:spPr>
        <a:xfrm flipV="1">
          <a:off x="7861300" y="16781081"/>
          <a:ext cx="889000" cy="7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11418</xdr:rowOff>
    </xdr:from>
    <xdr:to>
      <xdr:col>41</xdr:col>
      <xdr:colOff>50800</xdr:colOff>
      <xdr:row>98</xdr:row>
      <xdr:rowOff>51715</xdr:rowOff>
    </xdr:to>
    <xdr:cxnSp macro="">
      <xdr:nvCxnSpPr>
        <xdr:cNvPr id="478" name="直線コネクタ 477"/>
        <xdr:cNvCxnSpPr/>
      </xdr:nvCxnSpPr>
      <xdr:spPr>
        <a:xfrm>
          <a:off x="6972300" y="16642068"/>
          <a:ext cx="889000" cy="2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15442</xdr:rowOff>
    </xdr:from>
    <xdr:to>
      <xdr:col>55</xdr:col>
      <xdr:colOff>50800</xdr:colOff>
      <xdr:row>97</xdr:row>
      <xdr:rowOff>117042</xdr:rowOff>
    </xdr:to>
    <xdr:sp macro="" textlink="">
      <xdr:nvSpPr>
        <xdr:cNvPr id="488" name="楕円 487"/>
        <xdr:cNvSpPr/>
      </xdr:nvSpPr>
      <xdr:spPr>
        <a:xfrm>
          <a:off x="10426700" y="16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165319</xdr:rowOff>
    </xdr:from>
    <xdr:ext cx="534377" cy="259045"/>
    <xdr:sp macro="" textlink="">
      <xdr:nvSpPr>
        <xdr:cNvPr id="489" name="普通建設事業費 （ うち更新整備　）該当値テキスト"/>
        <xdr:cNvSpPr txBox="1"/>
      </xdr:nvSpPr>
      <xdr:spPr>
        <a:xfrm>
          <a:off x="10528300"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533</xdr:rowOff>
    </xdr:from>
    <xdr:to>
      <xdr:col>50</xdr:col>
      <xdr:colOff>165100</xdr:colOff>
      <xdr:row>97</xdr:row>
      <xdr:rowOff>102133</xdr:rowOff>
    </xdr:to>
    <xdr:sp macro="" textlink="">
      <xdr:nvSpPr>
        <xdr:cNvPr id="490" name="楕円 489"/>
        <xdr:cNvSpPr/>
      </xdr:nvSpPr>
      <xdr:spPr>
        <a:xfrm>
          <a:off x="9588500" y="166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93260</xdr:rowOff>
    </xdr:from>
    <xdr:ext cx="534377" cy="259045"/>
    <xdr:sp macro="" textlink="">
      <xdr:nvSpPr>
        <xdr:cNvPr id="491" name="テキスト ボックス 490"/>
        <xdr:cNvSpPr txBox="1"/>
      </xdr:nvSpPr>
      <xdr:spPr>
        <a:xfrm>
          <a:off x="9372111" y="167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99631</xdr:rowOff>
    </xdr:from>
    <xdr:to>
      <xdr:col>46</xdr:col>
      <xdr:colOff>38100</xdr:colOff>
      <xdr:row>98</xdr:row>
      <xdr:rowOff>29781</xdr:rowOff>
    </xdr:to>
    <xdr:sp macro="" textlink="">
      <xdr:nvSpPr>
        <xdr:cNvPr id="492" name="楕円 491"/>
        <xdr:cNvSpPr/>
      </xdr:nvSpPr>
      <xdr:spPr>
        <a:xfrm>
          <a:off x="86995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20908</xdr:rowOff>
    </xdr:from>
    <xdr:ext cx="534377" cy="259045"/>
    <xdr:sp macro="" textlink="">
      <xdr:nvSpPr>
        <xdr:cNvPr id="493" name="テキスト ボックス 492"/>
        <xdr:cNvSpPr txBox="1"/>
      </xdr:nvSpPr>
      <xdr:spPr>
        <a:xfrm>
          <a:off x="8483111" y="168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915</xdr:rowOff>
    </xdr:from>
    <xdr:to>
      <xdr:col>41</xdr:col>
      <xdr:colOff>101600</xdr:colOff>
      <xdr:row>98</xdr:row>
      <xdr:rowOff>102515</xdr:rowOff>
    </xdr:to>
    <xdr:sp macro="" textlink="">
      <xdr:nvSpPr>
        <xdr:cNvPr id="494" name="楕円 493"/>
        <xdr:cNvSpPr/>
      </xdr:nvSpPr>
      <xdr:spPr>
        <a:xfrm>
          <a:off x="7810500" y="168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93642</xdr:rowOff>
    </xdr:from>
    <xdr:ext cx="534377" cy="259045"/>
    <xdr:sp macro="" textlink="">
      <xdr:nvSpPr>
        <xdr:cNvPr id="495" name="テキスト ボックス 494"/>
        <xdr:cNvSpPr txBox="1"/>
      </xdr:nvSpPr>
      <xdr:spPr>
        <a:xfrm>
          <a:off x="7594111" y="168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132068</xdr:rowOff>
    </xdr:from>
    <xdr:to>
      <xdr:col>36</xdr:col>
      <xdr:colOff>165100</xdr:colOff>
      <xdr:row>97</xdr:row>
      <xdr:rowOff>62218</xdr:rowOff>
    </xdr:to>
    <xdr:sp macro="" textlink="">
      <xdr:nvSpPr>
        <xdr:cNvPr id="496" name="楕円 495"/>
        <xdr:cNvSpPr/>
      </xdr:nvSpPr>
      <xdr:spPr>
        <a:xfrm>
          <a:off x="6921500" y="165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78745</xdr:rowOff>
    </xdr:from>
    <xdr:ext cx="534377" cy="259045"/>
    <xdr:sp macro="" textlink="">
      <xdr:nvSpPr>
        <xdr:cNvPr id="497" name="テキスト ボックス 496"/>
        <xdr:cNvSpPr txBox="1"/>
      </xdr:nvSpPr>
      <xdr:spPr>
        <a:xfrm>
          <a:off x="6705111" y="163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98030</xdr:rowOff>
    </xdr:from>
    <xdr:to>
      <xdr:col>85</xdr:col>
      <xdr:colOff>127000</xdr:colOff>
      <xdr:row>39</xdr:row>
      <xdr:rowOff>98214</xdr:rowOff>
    </xdr:to>
    <xdr:cxnSp macro="">
      <xdr:nvCxnSpPr>
        <xdr:cNvPr id="528" name="直線コネクタ 527"/>
        <xdr:cNvCxnSpPr/>
      </xdr:nvCxnSpPr>
      <xdr:spPr>
        <a:xfrm>
          <a:off x="15481300" y="6784580"/>
          <a:ext cx="8382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98030</xdr:rowOff>
    </xdr:from>
    <xdr:to>
      <xdr:col>81</xdr:col>
      <xdr:colOff>50800</xdr:colOff>
      <xdr:row>39</xdr:row>
      <xdr:rowOff>98302</xdr:rowOff>
    </xdr:to>
    <xdr:cxnSp macro="">
      <xdr:nvCxnSpPr>
        <xdr:cNvPr id="531" name="直線コネクタ 530"/>
        <xdr:cNvCxnSpPr/>
      </xdr:nvCxnSpPr>
      <xdr:spPr>
        <a:xfrm flipV="1">
          <a:off x="14592300" y="6784580"/>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98302</xdr:rowOff>
    </xdr:from>
    <xdr:to>
      <xdr:col>76</xdr:col>
      <xdr:colOff>114300</xdr:colOff>
      <xdr:row>39</xdr:row>
      <xdr:rowOff>98878</xdr:rowOff>
    </xdr:to>
    <xdr:cxnSp macro="">
      <xdr:nvCxnSpPr>
        <xdr:cNvPr id="534" name="直線コネクタ 533"/>
        <xdr:cNvCxnSpPr/>
      </xdr:nvCxnSpPr>
      <xdr:spPr>
        <a:xfrm flipV="1">
          <a:off x="13703300" y="6784852"/>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97082</xdr:rowOff>
    </xdr:from>
    <xdr:to>
      <xdr:col>71</xdr:col>
      <xdr:colOff>177800</xdr:colOff>
      <xdr:row>39</xdr:row>
      <xdr:rowOff>98878</xdr:rowOff>
    </xdr:to>
    <xdr:cxnSp macro="">
      <xdr:nvCxnSpPr>
        <xdr:cNvPr id="537" name="直線コネクタ 536"/>
        <xdr:cNvCxnSpPr/>
      </xdr:nvCxnSpPr>
      <xdr:spPr>
        <a:xfrm>
          <a:off x="12814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47414</xdr:rowOff>
    </xdr:from>
    <xdr:to>
      <xdr:col>85</xdr:col>
      <xdr:colOff>177800</xdr:colOff>
      <xdr:row>39</xdr:row>
      <xdr:rowOff>149014</xdr:rowOff>
    </xdr:to>
    <xdr:sp macro="" textlink="">
      <xdr:nvSpPr>
        <xdr:cNvPr id="547" name="楕円 546"/>
        <xdr:cNvSpPr/>
      </xdr:nvSpPr>
      <xdr:spPr>
        <a:xfrm>
          <a:off x="16268700" y="6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13932" cy="259045"/>
    <xdr:sp macro="" textlink="">
      <xdr:nvSpPr>
        <xdr:cNvPr id="548" name="災害復旧事業費該当値テキスト"/>
        <xdr:cNvSpPr txBox="1"/>
      </xdr:nvSpPr>
      <xdr:spPr>
        <a:xfrm>
          <a:off x="16370300" y="6695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47230</xdr:rowOff>
    </xdr:from>
    <xdr:to>
      <xdr:col>81</xdr:col>
      <xdr:colOff>101600</xdr:colOff>
      <xdr:row>39</xdr:row>
      <xdr:rowOff>148830</xdr:rowOff>
    </xdr:to>
    <xdr:sp macro="" textlink="">
      <xdr:nvSpPr>
        <xdr:cNvPr id="549" name="楕円 548"/>
        <xdr:cNvSpPr/>
      </xdr:nvSpPr>
      <xdr:spPr>
        <a:xfrm>
          <a:off x="15430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139957</xdr:rowOff>
    </xdr:from>
    <xdr:ext cx="313932" cy="259045"/>
    <xdr:sp macro="" textlink="">
      <xdr:nvSpPr>
        <xdr:cNvPr id="550" name="テキスト ボックス 549"/>
        <xdr:cNvSpPr txBox="1"/>
      </xdr:nvSpPr>
      <xdr:spPr>
        <a:xfrm>
          <a:off x="15324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47502</xdr:rowOff>
    </xdr:from>
    <xdr:to>
      <xdr:col>76</xdr:col>
      <xdr:colOff>165100</xdr:colOff>
      <xdr:row>39</xdr:row>
      <xdr:rowOff>149102</xdr:rowOff>
    </xdr:to>
    <xdr:sp macro="" textlink="">
      <xdr:nvSpPr>
        <xdr:cNvPr id="551" name="楕円 550"/>
        <xdr:cNvSpPr/>
      </xdr:nvSpPr>
      <xdr:spPr>
        <a:xfrm>
          <a:off x="14541500" y="67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140229</xdr:rowOff>
    </xdr:from>
    <xdr:ext cx="313932" cy="259045"/>
    <xdr:sp macro="" textlink="">
      <xdr:nvSpPr>
        <xdr:cNvPr id="552" name="テキスト ボックス 551"/>
        <xdr:cNvSpPr txBox="1"/>
      </xdr:nvSpPr>
      <xdr:spPr>
        <a:xfrm>
          <a:off x="14435333" y="6826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46282</xdr:rowOff>
    </xdr:from>
    <xdr:to>
      <xdr:col>67</xdr:col>
      <xdr:colOff>101600</xdr:colOff>
      <xdr:row>39</xdr:row>
      <xdr:rowOff>147882</xdr:rowOff>
    </xdr:to>
    <xdr:sp macro="" textlink="">
      <xdr:nvSpPr>
        <xdr:cNvPr id="555" name="楕円 554"/>
        <xdr:cNvSpPr/>
      </xdr:nvSpPr>
      <xdr:spPr>
        <a:xfrm>
          <a:off x="12763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139009</xdr:rowOff>
    </xdr:from>
    <xdr:ext cx="378565" cy="259045"/>
    <xdr:sp macro="" textlink="">
      <xdr:nvSpPr>
        <xdr:cNvPr id="556" name="テキスト ボックス 555"/>
        <xdr:cNvSpPr txBox="1"/>
      </xdr:nvSpPr>
      <xdr:spPr>
        <a:xfrm>
          <a:off x="12625017" y="682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107645</xdr:rowOff>
    </xdr:from>
    <xdr:to>
      <xdr:col>85</xdr:col>
      <xdr:colOff>127000</xdr:colOff>
      <xdr:row>76</xdr:row>
      <xdr:rowOff>119684</xdr:rowOff>
    </xdr:to>
    <xdr:cxnSp macro="">
      <xdr:nvCxnSpPr>
        <xdr:cNvPr id="634" name="直線コネクタ 633"/>
        <xdr:cNvCxnSpPr/>
      </xdr:nvCxnSpPr>
      <xdr:spPr>
        <a:xfrm>
          <a:off x="15481300" y="13137845"/>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107645</xdr:rowOff>
    </xdr:from>
    <xdr:to>
      <xdr:col>81</xdr:col>
      <xdr:colOff>50800</xdr:colOff>
      <xdr:row>76</xdr:row>
      <xdr:rowOff>111023</xdr:rowOff>
    </xdr:to>
    <xdr:cxnSp macro="">
      <xdr:nvCxnSpPr>
        <xdr:cNvPr id="637" name="直線コネクタ 636"/>
        <xdr:cNvCxnSpPr/>
      </xdr:nvCxnSpPr>
      <xdr:spPr>
        <a:xfrm flipV="1">
          <a:off x="14592300" y="1313784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111023</xdr:rowOff>
    </xdr:from>
    <xdr:to>
      <xdr:col>76</xdr:col>
      <xdr:colOff>114300</xdr:colOff>
      <xdr:row>76</xdr:row>
      <xdr:rowOff>124143</xdr:rowOff>
    </xdr:to>
    <xdr:cxnSp macro="">
      <xdr:nvCxnSpPr>
        <xdr:cNvPr id="640" name="直線コネクタ 639"/>
        <xdr:cNvCxnSpPr/>
      </xdr:nvCxnSpPr>
      <xdr:spPr>
        <a:xfrm flipV="1">
          <a:off x="13703300" y="13141223"/>
          <a:ext cx="8890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124143</xdr:rowOff>
    </xdr:from>
    <xdr:to>
      <xdr:col>71</xdr:col>
      <xdr:colOff>177800</xdr:colOff>
      <xdr:row>76</xdr:row>
      <xdr:rowOff>147841</xdr:rowOff>
    </xdr:to>
    <xdr:cxnSp macro="">
      <xdr:nvCxnSpPr>
        <xdr:cNvPr id="643" name="直線コネクタ 642"/>
        <xdr:cNvCxnSpPr/>
      </xdr:nvCxnSpPr>
      <xdr:spPr>
        <a:xfrm flipV="1">
          <a:off x="12814300" y="13154343"/>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68884</xdr:rowOff>
    </xdr:from>
    <xdr:to>
      <xdr:col>85</xdr:col>
      <xdr:colOff>177800</xdr:colOff>
      <xdr:row>76</xdr:row>
      <xdr:rowOff>170484</xdr:rowOff>
    </xdr:to>
    <xdr:sp macro="" textlink="">
      <xdr:nvSpPr>
        <xdr:cNvPr id="653" name="楕円 652"/>
        <xdr:cNvSpPr/>
      </xdr:nvSpPr>
      <xdr:spPr>
        <a:xfrm>
          <a:off x="16268700" y="13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47311</xdr:rowOff>
    </xdr:from>
    <xdr:ext cx="534377" cy="259045"/>
    <xdr:sp macro="" textlink="">
      <xdr:nvSpPr>
        <xdr:cNvPr id="654" name="公債費該当値テキスト"/>
        <xdr:cNvSpPr txBox="1"/>
      </xdr:nvSpPr>
      <xdr:spPr>
        <a:xfrm>
          <a:off x="16370300" y="130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56845</xdr:rowOff>
    </xdr:from>
    <xdr:to>
      <xdr:col>81</xdr:col>
      <xdr:colOff>101600</xdr:colOff>
      <xdr:row>76</xdr:row>
      <xdr:rowOff>158445</xdr:rowOff>
    </xdr:to>
    <xdr:sp macro="" textlink="">
      <xdr:nvSpPr>
        <xdr:cNvPr id="655" name="楕円 654"/>
        <xdr:cNvSpPr/>
      </xdr:nvSpPr>
      <xdr:spPr>
        <a:xfrm>
          <a:off x="15430500" y="130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149572</xdr:rowOff>
    </xdr:from>
    <xdr:ext cx="534377" cy="259045"/>
    <xdr:sp macro="" textlink="">
      <xdr:nvSpPr>
        <xdr:cNvPr id="656" name="テキスト ボックス 655"/>
        <xdr:cNvSpPr txBox="1"/>
      </xdr:nvSpPr>
      <xdr:spPr>
        <a:xfrm>
          <a:off x="15214111" y="131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60223</xdr:rowOff>
    </xdr:from>
    <xdr:to>
      <xdr:col>76</xdr:col>
      <xdr:colOff>165100</xdr:colOff>
      <xdr:row>76</xdr:row>
      <xdr:rowOff>161823</xdr:rowOff>
    </xdr:to>
    <xdr:sp macro="" textlink="">
      <xdr:nvSpPr>
        <xdr:cNvPr id="657" name="楕円 656"/>
        <xdr:cNvSpPr/>
      </xdr:nvSpPr>
      <xdr:spPr>
        <a:xfrm>
          <a:off x="14541500" y="130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152950</xdr:rowOff>
    </xdr:from>
    <xdr:ext cx="534377" cy="259045"/>
    <xdr:sp macro="" textlink="">
      <xdr:nvSpPr>
        <xdr:cNvPr id="658" name="テキスト ボックス 657"/>
        <xdr:cNvSpPr txBox="1"/>
      </xdr:nvSpPr>
      <xdr:spPr>
        <a:xfrm>
          <a:off x="14325111" y="131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73343</xdr:rowOff>
    </xdr:from>
    <xdr:to>
      <xdr:col>72</xdr:col>
      <xdr:colOff>38100</xdr:colOff>
      <xdr:row>77</xdr:row>
      <xdr:rowOff>3493</xdr:rowOff>
    </xdr:to>
    <xdr:sp macro="" textlink="">
      <xdr:nvSpPr>
        <xdr:cNvPr id="659" name="楕円 658"/>
        <xdr:cNvSpPr/>
      </xdr:nvSpPr>
      <xdr:spPr>
        <a:xfrm>
          <a:off x="13652500" y="131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166070</xdr:rowOff>
    </xdr:from>
    <xdr:ext cx="534377" cy="259045"/>
    <xdr:sp macro="" textlink="">
      <xdr:nvSpPr>
        <xdr:cNvPr id="660" name="テキスト ボックス 659"/>
        <xdr:cNvSpPr txBox="1"/>
      </xdr:nvSpPr>
      <xdr:spPr>
        <a:xfrm>
          <a:off x="13436111" y="1319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97041</xdr:rowOff>
    </xdr:from>
    <xdr:to>
      <xdr:col>67</xdr:col>
      <xdr:colOff>101600</xdr:colOff>
      <xdr:row>77</xdr:row>
      <xdr:rowOff>27191</xdr:rowOff>
    </xdr:to>
    <xdr:sp macro="" textlink="">
      <xdr:nvSpPr>
        <xdr:cNvPr id="661" name="楕円 660"/>
        <xdr:cNvSpPr/>
      </xdr:nvSpPr>
      <xdr:spPr>
        <a:xfrm>
          <a:off x="12763500" y="131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18318</xdr:rowOff>
    </xdr:from>
    <xdr:ext cx="534377" cy="259045"/>
    <xdr:sp macro="" textlink="">
      <xdr:nvSpPr>
        <xdr:cNvPr id="662" name="テキスト ボックス 661"/>
        <xdr:cNvSpPr txBox="1"/>
      </xdr:nvSpPr>
      <xdr:spPr>
        <a:xfrm>
          <a:off x="12547111" y="132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136564</xdr:rowOff>
    </xdr:from>
    <xdr:to>
      <xdr:col>85</xdr:col>
      <xdr:colOff>127000</xdr:colOff>
      <xdr:row>98</xdr:row>
      <xdr:rowOff>136930</xdr:rowOff>
    </xdr:to>
    <xdr:cxnSp macro="">
      <xdr:nvCxnSpPr>
        <xdr:cNvPr id="689" name="直線コネクタ 688"/>
        <xdr:cNvCxnSpPr/>
      </xdr:nvCxnSpPr>
      <xdr:spPr>
        <a:xfrm flipV="1">
          <a:off x="15481300" y="1693866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136472</xdr:rowOff>
    </xdr:from>
    <xdr:to>
      <xdr:col>81</xdr:col>
      <xdr:colOff>50800</xdr:colOff>
      <xdr:row>98</xdr:row>
      <xdr:rowOff>136930</xdr:rowOff>
    </xdr:to>
    <xdr:cxnSp macro="">
      <xdr:nvCxnSpPr>
        <xdr:cNvPr id="692" name="直線コネクタ 691"/>
        <xdr:cNvCxnSpPr/>
      </xdr:nvCxnSpPr>
      <xdr:spPr>
        <a:xfrm>
          <a:off x="14592300" y="1693857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52530</xdr:rowOff>
    </xdr:from>
    <xdr:to>
      <xdr:col>76</xdr:col>
      <xdr:colOff>114300</xdr:colOff>
      <xdr:row>98</xdr:row>
      <xdr:rowOff>136472</xdr:rowOff>
    </xdr:to>
    <xdr:cxnSp macro="">
      <xdr:nvCxnSpPr>
        <xdr:cNvPr id="695" name="直線コネクタ 694"/>
        <xdr:cNvCxnSpPr/>
      </xdr:nvCxnSpPr>
      <xdr:spPr>
        <a:xfrm>
          <a:off x="13703300" y="16854630"/>
          <a:ext cx="889000" cy="8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52530</xdr:rowOff>
    </xdr:from>
    <xdr:to>
      <xdr:col>71</xdr:col>
      <xdr:colOff>177800</xdr:colOff>
      <xdr:row>98</xdr:row>
      <xdr:rowOff>106818</xdr:rowOff>
    </xdr:to>
    <xdr:cxnSp macro="">
      <xdr:nvCxnSpPr>
        <xdr:cNvPr id="698" name="直線コネクタ 697"/>
        <xdr:cNvCxnSpPr/>
      </xdr:nvCxnSpPr>
      <xdr:spPr>
        <a:xfrm flipV="1">
          <a:off x="12814300" y="16854630"/>
          <a:ext cx="889000" cy="5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85764</xdr:rowOff>
    </xdr:from>
    <xdr:to>
      <xdr:col>85</xdr:col>
      <xdr:colOff>177800</xdr:colOff>
      <xdr:row>99</xdr:row>
      <xdr:rowOff>15914</xdr:rowOff>
    </xdr:to>
    <xdr:sp macro="" textlink="">
      <xdr:nvSpPr>
        <xdr:cNvPr id="708" name="楕円 707"/>
        <xdr:cNvSpPr/>
      </xdr:nvSpPr>
      <xdr:spPr>
        <a:xfrm>
          <a:off x="16268700" y="168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691</xdr:rowOff>
    </xdr:from>
    <xdr:ext cx="378565" cy="259045"/>
    <xdr:sp macro="" textlink="">
      <xdr:nvSpPr>
        <xdr:cNvPr id="709" name="積立金該当値テキスト"/>
        <xdr:cNvSpPr txBox="1"/>
      </xdr:nvSpPr>
      <xdr:spPr>
        <a:xfrm>
          <a:off x="16370300" y="1680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86130</xdr:rowOff>
    </xdr:from>
    <xdr:to>
      <xdr:col>81</xdr:col>
      <xdr:colOff>101600</xdr:colOff>
      <xdr:row>99</xdr:row>
      <xdr:rowOff>16280</xdr:rowOff>
    </xdr:to>
    <xdr:sp macro="" textlink="">
      <xdr:nvSpPr>
        <xdr:cNvPr id="710" name="楕円 709"/>
        <xdr:cNvSpPr/>
      </xdr:nvSpPr>
      <xdr:spPr>
        <a:xfrm>
          <a:off x="15430500" y="168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7407</xdr:rowOff>
    </xdr:from>
    <xdr:ext cx="378565" cy="259045"/>
    <xdr:sp macro="" textlink="">
      <xdr:nvSpPr>
        <xdr:cNvPr id="711" name="テキスト ボックス 710"/>
        <xdr:cNvSpPr txBox="1"/>
      </xdr:nvSpPr>
      <xdr:spPr>
        <a:xfrm>
          <a:off x="15292017" y="1698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85672</xdr:rowOff>
    </xdr:from>
    <xdr:to>
      <xdr:col>76</xdr:col>
      <xdr:colOff>165100</xdr:colOff>
      <xdr:row>99</xdr:row>
      <xdr:rowOff>15822</xdr:rowOff>
    </xdr:to>
    <xdr:sp macro="" textlink="">
      <xdr:nvSpPr>
        <xdr:cNvPr id="712" name="楕円 711"/>
        <xdr:cNvSpPr/>
      </xdr:nvSpPr>
      <xdr:spPr>
        <a:xfrm>
          <a:off x="14541500" y="168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6949</xdr:rowOff>
    </xdr:from>
    <xdr:ext cx="378565" cy="259045"/>
    <xdr:sp macro="" textlink="">
      <xdr:nvSpPr>
        <xdr:cNvPr id="713" name="テキスト ボックス 712"/>
        <xdr:cNvSpPr txBox="1"/>
      </xdr:nvSpPr>
      <xdr:spPr>
        <a:xfrm>
          <a:off x="14403017" y="1698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1730</xdr:rowOff>
    </xdr:from>
    <xdr:to>
      <xdr:col>72</xdr:col>
      <xdr:colOff>38100</xdr:colOff>
      <xdr:row>98</xdr:row>
      <xdr:rowOff>103330</xdr:rowOff>
    </xdr:to>
    <xdr:sp macro="" textlink="">
      <xdr:nvSpPr>
        <xdr:cNvPr id="714" name="楕円 713"/>
        <xdr:cNvSpPr/>
      </xdr:nvSpPr>
      <xdr:spPr>
        <a:xfrm>
          <a:off x="13652500" y="168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94457</xdr:rowOff>
    </xdr:from>
    <xdr:ext cx="469744" cy="259045"/>
    <xdr:sp macro="" textlink="">
      <xdr:nvSpPr>
        <xdr:cNvPr id="715" name="テキスト ボックス 714"/>
        <xdr:cNvSpPr txBox="1"/>
      </xdr:nvSpPr>
      <xdr:spPr>
        <a:xfrm>
          <a:off x="13468428" y="1689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56018</xdr:rowOff>
    </xdr:from>
    <xdr:to>
      <xdr:col>67</xdr:col>
      <xdr:colOff>101600</xdr:colOff>
      <xdr:row>98</xdr:row>
      <xdr:rowOff>157618</xdr:rowOff>
    </xdr:to>
    <xdr:sp macro="" textlink="">
      <xdr:nvSpPr>
        <xdr:cNvPr id="716" name="楕円 715"/>
        <xdr:cNvSpPr/>
      </xdr:nvSpPr>
      <xdr:spPr>
        <a:xfrm>
          <a:off x="12763500" y="168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148745</xdr:rowOff>
    </xdr:from>
    <xdr:ext cx="469744" cy="259045"/>
    <xdr:sp macro="" textlink="">
      <xdr:nvSpPr>
        <xdr:cNvPr id="717" name="テキスト ボックス 716"/>
        <xdr:cNvSpPr txBox="1"/>
      </xdr:nvSpPr>
      <xdr:spPr>
        <a:xfrm>
          <a:off x="12579428" y="1695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118509</xdr:rowOff>
    </xdr:from>
    <xdr:to>
      <xdr:col>116</xdr:col>
      <xdr:colOff>63500</xdr:colOff>
      <xdr:row>58</xdr:row>
      <xdr:rowOff>118601</xdr:rowOff>
    </xdr:to>
    <xdr:cxnSp macro="">
      <xdr:nvCxnSpPr>
        <xdr:cNvPr id="801" name="直線コネクタ 800"/>
        <xdr:cNvCxnSpPr/>
      </xdr:nvCxnSpPr>
      <xdr:spPr>
        <a:xfrm>
          <a:off x="21323300" y="100626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118440</xdr:rowOff>
    </xdr:from>
    <xdr:to>
      <xdr:col>111</xdr:col>
      <xdr:colOff>177800</xdr:colOff>
      <xdr:row>58</xdr:row>
      <xdr:rowOff>118509</xdr:rowOff>
    </xdr:to>
    <xdr:cxnSp macro="">
      <xdr:nvCxnSpPr>
        <xdr:cNvPr id="804" name="直線コネクタ 803"/>
        <xdr:cNvCxnSpPr/>
      </xdr:nvCxnSpPr>
      <xdr:spPr>
        <a:xfrm>
          <a:off x="20434300" y="1006254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118280</xdr:rowOff>
    </xdr:from>
    <xdr:to>
      <xdr:col>107</xdr:col>
      <xdr:colOff>50800</xdr:colOff>
      <xdr:row>58</xdr:row>
      <xdr:rowOff>118440</xdr:rowOff>
    </xdr:to>
    <xdr:cxnSp macro="">
      <xdr:nvCxnSpPr>
        <xdr:cNvPr id="807" name="直線コネクタ 806"/>
        <xdr:cNvCxnSpPr/>
      </xdr:nvCxnSpPr>
      <xdr:spPr>
        <a:xfrm>
          <a:off x="19545300" y="1006238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118189</xdr:rowOff>
    </xdr:from>
    <xdr:to>
      <xdr:col>102</xdr:col>
      <xdr:colOff>114300</xdr:colOff>
      <xdr:row>58</xdr:row>
      <xdr:rowOff>118280</xdr:rowOff>
    </xdr:to>
    <xdr:cxnSp macro="">
      <xdr:nvCxnSpPr>
        <xdr:cNvPr id="810" name="直線コネクタ 809"/>
        <xdr:cNvCxnSpPr/>
      </xdr:nvCxnSpPr>
      <xdr:spPr>
        <a:xfrm>
          <a:off x="18656300" y="1006228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67801</xdr:rowOff>
    </xdr:from>
    <xdr:to>
      <xdr:col>116</xdr:col>
      <xdr:colOff>114300</xdr:colOff>
      <xdr:row>58</xdr:row>
      <xdr:rowOff>169401</xdr:rowOff>
    </xdr:to>
    <xdr:sp macro="" textlink="">
      <xdr:nvSpPr>
        <xdr:cNvPr id="820" name="楕円 819"/>
        <xdr:cNvSpPr/>
      </xdr:nvSpPr>
      <xdr:spPr>
        <a:xfrm>
          <a:off x="22110700" y="100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67709</xdr:rowOff>
    </xdr:from>
    <xdr:to>
      <xdr:col>112</xdr:col>
      <xdr:colOff>38100</xdr:colOff>
      <xdr:row>58</xdr:row>
      <xdr:rowOff>169309</xdr:rowOff>
    </xdr:to>
    <xdr:sp macro="" textlink="">
      <xdr:nvSpPr>
        <xdr:cNvPr id="822" name="楕円 821"/>
        <xdr:cNvSpPr/>
      </xdr:nvSpPr>
      <xdr:spPr>
        <a:xfrm>
          <a:off x="21272500" y="100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160436</xdr:rowOff>
    </xdr:from>
    <xdr:ext cx="378565" cy="259045"/>
    <xdr:sp macro="" textlink="">
      <xdr:nvSpPr>
        <xdr:cNvPr id="823" name="テキスト ボックス 822"/>
        <xdr:cNvSpPr txBox="1"/>
      </xdr:nvSpPr>
      <xdr:spPr>
        <a:xfrm>
          <a:off x="21134017" y="1010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67640</xdr:rowOff>
    </xdr:from>
    <xdr:to>
      <xdr:col>107</xdr:col>
      <xdr:colOff>101600</xdr:colOff>
      <xdr:row>58</xdr:row>
      <xdr:rowOff>169240</xdr:rowOff>
    </xdr:to>
    <xdr:sp macro="" textlink="">
      <xdr:nvSpPr>
        <xdr:cNvPr id="824" name="楕円 823"/>
        <xdr:cNvSpPr/>
      </xdr:nvSpPr>
      <xdr:spPr>
        <a:xfrm>
          <a:off x="20383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160367</xdr:rowOff>
    </xdr:from>
    <xdr:ext cx="378565" cy="259045"/>
    <xdr:sp macro="" textlink="">
      <xdr:nvSpPr>
        <xdr:cNvPr id="825" name="テキスト ボックス 824"/>
        <xdr:cNvSpPr txBox="1"/>
      </xdr:nvSpPr>
      <xdr:spPr>
        <a:xfrm>
          <a:off x="20245017" y="1010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67480</xdr:rowOff>
    </xdr:from>
    <xdr:to>
      <xdr:col>102</xdr:col>
      <xdr:colOff>165100</xdr:colOff>
      <xdr:row>58</xdr:row>
      <xdr:rowOff>169080</xdr:rowOff>
    </xdr:to>
    <xdr:sp macro="" textlink="">
      <xdr:nvSpPr>
        <xdr:cNvPr id="826" name="楕円 825"/>
        <xdr:cNvSpPr/>
      </xdr:nvSpPr>
      <xdr:spPr>
        <a:xfrm>
          <a:off x="19494500" y="100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160207</xdr:rowOff>
    </xdr:from>
    <xdr:ext cx="378565" cy="259045"/>
    <xdr:sp macro="" textlink="">
      <xdr:nvSpPr>
        <xdr:cNvPr id="827" name="テキスト ボックス 826"/>
        <xdr:cNvSpPr txBox="1"/>
      </xdr:nvSpPr>
      <xdr:spPr>
        <a:xfrm>
          <a:off x="19356017" y="1010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67389</xdr:rowOff>
    </xdr:from>
    <xdr:to>
      <xdr:col>98</xdr:col>
      <xdr:colOff>38100</xdr:colOff>
      <xdr:row>58</xdr:row>
      <xdr:rowOff>168989</xdr:rowOff>
    </xdr:to>
    <xdr:sp macro="" textlink="">
      <xdr:nvSpPr>
        <xdr:cNvPr id="828" name="楕円 827"/>
        <xdr:cNvSpPr/>
      </xdr:nvSpPr>
      <xdr:spPr>
        <a:xfrm>
          <a:off x="18605500" y="100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160116</xdr:rowOff>
    </xdr:from>
    <xdr:ext cx="378565" cy="259045"/>
    <xdr:sp macro="" textlink="">
      <xdr:nvSpPr>
        <xdr:cNvPr id="829" name="テキスト ボックス 828"/>
        <xdr:cNvSpPr txBox="1"/>
      </xdr:nvSpPr>
      <xdr:spPr>
        <a:xfrm>
          <a:off x="18467017" y="10104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82588</xdr:rowOff>
    </xdr:from>
    <xdr:to>
      <xdr:col>116</xdr:col>
      <xdr:colOff>63500</xdr:colOff>
      <xdr:row>75</xdr:row>
      <xdr:rowOff>122060</xdr:rowOff>
    </xdr:to>
    <xdr:cxnSp macro="">
      <xdr:nvCxnSpPr>
        <xdr:cNvPr id="859" name="直線コネクタ 858"/>
        <xdr:cNvCxnSpPr/>
      </xdr:nvCxnSpPr>
      <xdr:spPr>
        <a:xfrm flipV="1">
          <a:off x="21323300" y="12941338"/>
          <a:ext cx="8382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122060</xdr:rowOff>
    </xdr:from>
    <xdr:to>
      <xdr:col>111</xdr:col>
      <xdr:colOff>177800</xdr:colOff>
      <xdr:row>75</xdr:row>
      <xdr:rowOff>157187</xdr:rowOff>
    </xdr:to>
    <xdr:cxnSp macro="">
      <xdr:nvCxnSpPr>
        <xdr:cNvPr id="862" name="直線コネクタ 861"/>
        <xdr:cNvCxnSpPr/>
      </xdr:nvCxnSpPr>
      <xdr:spPr>
        <a:xfrm flipV="1">
          <a:off x="20434300" y="12980810"/>
          <a:ext cx="889000" cy="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157187</xdr:rowOff>
    </xdr:from>
    <xdr:to>
      <xdr:col>107</xdr:col>
      <xdr:colOff>50800</xdr:colOff>
      <xdr:row>76</xdr:row>
      <xdr:rowOff>73901</xdr:rowOff>
    </xdr:to>
    <xdr:cxnSp macro="">
      <xdr:nvCxnSpPr>
        <xdr:cNvPr id="865" name="直線コネクタ 864"/>
        <xdr:cNvCxnSpPr/>
      </xdr:nvCxnSpPr>
      <xdr:spPr>
        <a:xfrm flipV="1">
          <a:off x="19545300" y="13015937"/>
          <a:ext cx="889000" cy="8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73901</xdr:rowOff>
    </xdr:from>
    <xdr:to>
      <xdr:col>102</xdr:col>
      <xdr:colOff>114300</xdr:colOff>
      <xdr:row>77</xdr:row>
      <xdr:rowOff>10007</xdr:rowOff>
    </xdr:to>
    <xdr:cxnSp macro="">
      <xdr:nvCxnSpPr>
        <xdr:cNvPr id="868" name="直線コネクタ 867"/>
        <xdr:cNvCxnSpPr/>
      </xdr:nvCxnSpPr>
      <xdr:spPr>
        <a:xfrm flipV="1">
          <a:off x="18656300" y="13104101"/>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31788</xdr:rowOff>
    </xdr:from>
    <xdr:to>
      <xdr:col>116</xdr:col>
      <xdr:colOff>114300</xdr:colOff>
      <xdr:row>75</xdr:row>
      <xdr:rowOff>133388</xdr:rowOff>
    </xdr:to>
    <xdr:sp macro="" textlink="">
      <xdr:nvSpPr>
        <xdr:cNvPr id="878" name="楕円 877"/>
        <xdr:cNvSpPr/>
      </xdr:nvSpPr>
      <xdr:spPr>
        <a:xfrm>
          <a:off x="22110700" y="128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10215</xdr:rowOff>
    </xdr:from>
    <xdr:ext cx="534377" cy="259045"/>
    <xdr:sp macro="" textlink="">
      <xdr:nvSpPr>
        <xdr:cNvPr id="879" name="繰出金該当値テキスト"/>
        <xdr:cNvSpPr txBox="1"/>
      </xdr:nvSpPr>
      <xdr:spPr>
        <a:xfrm>
          <a:off x="22212300" y="128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71260</xdr:rowOff>
    </xdr:from>
    <xdr:to>
      <xdr:col>112</xdr:col>
      <xdr:colOff>38100</xdr:colOff>
      <xdr:row>76</xdr:row>
      <xdr:rowOff>1411</xdr:rowOff>
    </xdr:to>
    <xdr:sp macro="" textlink="">
      <xdr:nvSpPr>
        <xdr:cNvPr id="880" name="楕円 879"/>
        <xdr:cNvSpPr/>
      </xdr:nvSpPr>
      <xdr:spPr>
        <a:xfrm>
          <a:off x="21272500" y="12930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163986</xdr:rowOff>
    </xdr:from>
    <xdr:ext cx="534377" cy="259045"/>
    <xdr:sp macro="" textlink="">
      <xdr:nvSpPr>
        <xdr:cNvPr id="881" name="テキスト ボックス 880"/>
        <xdr:cNvSpPr txBox="1"/>
      </xdr:nvSpPr>
      <xdr:spPr>
        <a:xfrm>
          <a:off x="21056111" y="130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106388</xdr:rowOff>
    </xdr:from>
    <xdr:to>
      <xdr:col>107</xdr:col>
      <xdr:colOff>101600</xdr:colOff>
      <xdr:row>76</xdr:row>
      <xdr:rowOff>36537</xdr:rowOff>
    </xdr:to>
    <xdr:sp macro="" textlink="">
      <xdr:nvSpPr>
        <xdr:cNvPr id="882" name="楕円 881"/>
        <xdr:cNvSpPr/>
      </xdr:nvSpPr>
      <xdr:spPr>
        <a:xfrm>
          <a:off x="20383500" y="12965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27664</xdr:rowOff>
    </xdr:from>
    <xdr:ext cx="534377" cy="259045"/>
    <xdr:sp macro="" textlink="">
      <xdr:nvSpPr>
        <xdr:cNvPr id="883" name="テキスト ボックス 882"/>
        <xdr:cNvSpPr txBox="1"/>
      </xdr:nvSpPr>
      <xdr:spPr>
        <a:xfrm>
          <a:off x="20167111" y="130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23101</xdr:rowOff>
    </xdr:from>
    <xdr:to>
      <xdr:col>102</xdr:col>
      <xdr:colOff>165100</xdr:colOff>
      <xdr:row>76</xdr:row>
      <xdr:rowOff>124701</xdr:rowOff>
    </xdr:to>
    <xdr:sp macro="" textlink="">
      <xdr:nvSpPr>
        <xdr:cNvPr id="884" name="楕円 883"/>
        <xdr:cNvSpPr/>
      </xdr:nvSpPr>
      <xdr:spPr>
        <a:xfrm>
          <a:off x="19494500" y="130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115828</xdr:rowOff>
    </xdr:from>
    <xdr:ext cx="534377" cy="259045"/>
    <xdr:sp macro="" textlink="">
      <xdr:nvSpPr>
        <xdr:cNvPr id="885" name="テキスト ボックス 884"/>
        <xdr:cNvSpPr txBox="1"/>
      </xdr:nvSpPr>
      <xdr:spPr>
        <a:xfrm>
          <a:off x="19278111" y="131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130657</xdr:rowOff>
    </xdr:from>
    <xdr:to>
      <xdr:col>98</xdr:col>
      <xdr:colOff>38100</xdr:colOff>
      <xdr:row>77</xdr:row>
      <xdr:rowOff>60807</xdr:rowOff>
    </xdr:to>
    <xdr:sp macro="" textlink="">
      <xdr:nvSpPr>
        <xdr:cNvPr id="886" name="楕円 885"/>
        <xdr:cNvSpPr/>
      </xdr:nvSpPr>
      <xdr:spPr>
        <a:xfrm>
          <a:off x="18605500" y="13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51934</xdr:rowOff>
    </xdr:from>
    <xdr:ext cx="534377" cy="259045"/>
    <xdr:sp macro="" textlink="">
      <xdr:nvSpPr>
        <xdr:cNvPr id="887" name="テキスト ボックス 886"/>
        <xdr:cNvSpPr txBox="1"/>
      </xdr:nvSpPr>
      <xdr:spPr>
        <a:xfrm>
          <a:off x="18389111" y="132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歳出決算総額は、令和５年度の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27,211,851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74,448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2,473,740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円の増加となっており、住民一人当たりでは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34,712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扶助費は、主に国の事業に伴う住民税非課税世帯等物価高騰支援事業費が皆減（▲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240,460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千円）の一方、定額減税補足給付金給付事業の皆増（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626,180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千円）等により、人口一人あたりのコストは令和５年度と比較して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普通建設事業費（うち新規整備）については、主に道の駅整備事業費の増加により、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人口一人あたりのコストは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道の駅整備事業については今後、市債の償還に伴い、公債費への影響が見込まれる。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また、維持補修費は、類似団体の平均を上回る支出となっているが、これは主に緊急浚渫事業の増加によるもので、令和７年度からは例年程度の水準となると見込んでいる。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74,172
72,816
25.35
30,572,833
29,685,591
875,807
16,306,460
25,045,297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56947</xdr:rowOff>
    </xdr:from>
    <xdr:to>
      <xdr:col>24</xdr:col>
      <xdr:colOff>63500</xdr:colOff>
      <xdr:row>36</xdr:row>
      <xdr:rowOff>64719</xdr:rowOff>
    </xdr:to>
    <xdr:cxnSp macro="">
      <xdr:nvCxnSpPr>
        <xdr:cNvPr id="59" name="直線コネクタ 58"/>
        <xdr:cNvCxnSpPr/>
      </xdr:nvCxnSpPr>
      <xdr:spPr>
        <a:xfrm>
          <a:off x="3797300" y="622914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xdr:rowOff>
    </xdr:from>
    <xdr:to>
      <xdr:col>19</xdr:col>
      <xdr:colOff>177800</xdr:colOff>
      <xdr:row>36</xdr:row>
      <xdr:rowOff>56947</xdr:rowOff>
    </xdr:to>
    <xdr:cxnSp macro="">
      <xdr:nvCxnSpPr>
        <xdr:cNvPr id="62" name="直線コネクタ 61"/>
        <xdr:cNvCxnSpPr/>
      </xdr:nvCxnSpPr>
      <xdr:spPr>
        <a:xfrm>
          <a:off x="2908300" y="6181598"/>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xdr:rowOff>
    </xdr:from>
    <xdr:to>
      <xdr:col>15</xdr:col>
      <xdr:colOff>50800</xdr:colOff>
      <xdr:row>36</xdr:row>
      <xdr:rowOff>50546</xdr:rowOff>
    </xdr:to>
    <xdr:cxnSp macro="">
      <xdr:nvCxnSpPr>
        <xdr:cNvPr id="65" name="直線コネクタ 64"/>
        <xdr:cNvCxnSpPr/>
      </xdr:nvCxnSpPr>
      <xdr:spPr>
        <a:xfrm flipV="1">
          <a:off x="2019300" y="61815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50546</xdr:rowOff>
    </xdr:from>
    <xdr:to>
      <xdr:col>10</xdr:col>
      <xdr:colOff>114300</xdr:colOff>
      <xdr:row>36</xdr:row>
      <xdr:rowOff>50546</xdr:rowOff>
    </xdr:to>
    <xdr:cxnSp macro="">
      <xdr:nvCxnSpPr>
        <xdr:cNvPr id="68" name="直線コネクタ 67"/>
        <xdr:cNvCxnSpPr/>
      </xdr:nvCxnSpPr>
      <xdr:spPr>
        <a:xfrm>
          <a:off x="1130300" y="6222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13919</xdr:rowOff>
    </xdr:from>
    <xdr:to>
      <xdr:col>24</xdr:col>
      <xdr:colOff>114300</xdr:colOff>
      <xdr:row>36</xdr:row>
      <xdr:rowOff>115519</xdr:rowOff>
    </xdr:to>
    <xdr:sp macro="" textlink="">
      <xdr:nvSpPr>
        <xdr:cNvPr id="78" name="楕円 77"/>
        <xdr:cNvSpPr/>
      </xdr:nvSpPr>
      <xdr:spPr>
        <a:xfrm>
          <a:off x="45847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163796</xdr:rowOff>
    </xdr:from>
    <xdr:ext cx="469744" cy="259045"/>
    <xdr:sp macro="" textlink="">
      <xdr:nvSpPr>
        <xdr:cNvPr id="79" name="議会費該当値テキスト"/>
        <xdr:cNvSpPr txBox="1"/>
      </xdr:nvSpPr>
      <xdr:spPr>
        <a:xfrm>
          <a:off x="4686300"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6147</xdr:rowOff>
    </xdr:from>
    <xdr:to>
      <xdr:col>20</xdr:col>
      <xdr:colOff>38100</xdr:colOff>
      <xdr:row>36</xdr:row>
      <xdr:rowOff>107747</xdr:rowOff>
    </xdr:to>
    <xdr:sp macro="" textlink="">
      <xdr:nvSpPr>
        <xdr:cNvPr id="80" name="楕円 79"/>
        <xdr:cNvSpPr/>
      </xdr:nvSpPr>
      <xdr:spPr>
        <a:xfrm>
          <a:off x="3746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98874</xdr:rowOff>
    </xdr:from>
    <xdr:ext cx="469744" cy="259045"/>
    <xdr:sp macro="" textlink="">
      <xdr:nvSpPr>
        <xdr:cNvPr id="81" name="テキスト ボックス 80"/>
        <xdr:cNvSpPr txBox="1"/>
      </xdr:nvSpPr>
      <xdr:spPr>
        <a:xfrm>
          <a:off x="3562428" y="627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130048</xdr:rowOff>
    </xdr:from>
    <xdr:to>
      <xdr:col>15</xdr:col>
      <xdr:colOff>101600</xdr:colOff>
      <xdr:row>36</xdr:row>
      <xdr:rowOff>60198</xdr:rowOff>
    </xdr:to>
    <xdr:sp macro="" textlink="">
      <xdr:nvSpPr>
        <xdr:cNvPr id="82" name="楕円 81"/>
        <xdr:cNvSpPr/>
      </xdr:nvSpPr>
      <xdr:spPr>
        <a:xfrm>
          <a:off x="2857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51325</xdr:rowOff>
    </xdr:from>
    <xdr:ext cx="469744" cy="259045"/>
    <xdr:sp macro="" textlink="">
      <xdr:nvSpPr>
        <xdr:cNvPr id="83" name="テキスト ボックス 82"/>
        <xdr:cNvSpPr txBox="1"/>
      </xdr:nvSpPr>
      <xdr:spPr>
        <a:xfrm>
          <a:off x="2673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171196</xdr:rowOff>
    </xdr:from>
    <xdr:to>
      <xdr:col>10</xdr:col>
      <xdr:colOff>165100</xdr:colOff>
      <xdr:row>36</xdr:row>
      <xdr:rowOff>101346</xdr:rowOff>
    </xdr:to>
    <xdr:sp macro="" textlink="">
      <xdr:nvSpPr>
        <xdr:cNvPr id="84" name="楕円 83"/>
        <xdr:cNvSpPr/>
      </xdr:nvSpPr>
      <xdr:spPr>
        <a:xfrm>
          <a:off x="1968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92473</xdr:rowOff>
    </xdr:from>
    <xdr:ext cx="469744" cy="259045"/>
    <xdr:sp macro="" textlink="">
      <xdr:nvSpPr>
        <xdr:cNvPr id="85" name="テキスト ボックス 84"/>
        <xdr:cNvSpPr txBox="1"/>
      </xdr:nvSpPr>
      <xdr:spPr>
        <a:xfrm>
          <a:off x="1784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171196</xdr:rowOff>
    </xdr:from>
    <xdr:to>
      <xdr:col>6</xdr:col>
      <xdr:colOff>38100</xdr:colOff>
      <xdr:row>36</xdr:row>
      <xdr:rowOff>101346</xdr:rowOff>
    </xdr:to>
    <xdr:sp macro="" textlink="">
      <xdr:nvSpPr>
        <xdr:cNvPr id="86" name="楕円 85"/>
        <xdr:cNvSpPr/>
      </xdr:nvSpPr>
      <xdr:spPr>
        <a:xfrm>
          <a:off x="107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92473</xdr:rowOff>
    </xdr:from>
    <xdr:ext cx="469744" cy="259045"/>
    <xdr:sp macro="" textlink="">
      <xdr:nvSpPr>
        <xdr:cNvPr id="87" name="テキスト ボックス 86"/>
        <xdr:cNvSpPr txBox="1"/>
      </xdr:nvSpPr>
      <xdr:spPr>
        <a:xfrm>
          <a:off x="895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23747</xdr:rowOff>
    </xdr:from>
    <xdr:to>
      <xdr:col>24</xdr:col>
      <xdr:colOff>63500</xdr:colOff>
      <xdr:row>58</xdr:row>
      <xdr:rowOff>35092</xdr:rowOff>
    </xdr:to>
    <xdr:cxnSp macro="">
      <xdr:nvCxnSpPr>
        <xdr:cNvPr id="118" name="直線コネクタ 117"/>
        <xdr:cNvCxnSpPr/>
      </xdr:nvCxnSpPr>
      <xdr:spPr>
        <a:xfrm flipV="1">
          <a:off x="3797300" y="9967847"/>
          <a:ext cx="8382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35092</xdr:rowOff>
    </xdr:from>
    <xdr:to>
      <xdr:col>19</xdr:col>
      <xdr:colOff>177800</xdr:colOff>
      <xdr:row>58</xdr:row>
      <xdr:rowOff>37868</xdr:rowOff>
    </xdr:to>
    <xdr:cxnSp macro="">
      <xdr:nvCxnSpPr>
        <xdr:cNvPr id="121" name="直線コネクタ 120"/>
        <xdr:cNvCxnSpPr/>
      </xdr:nvCxnSpPr>
      <xdr:spPr>
        <a:xfrm flipV="1">
          <a:off x="2908300" y="997919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141973</xdr:rowOff>
    </xdr:from>
    <xdr:to>
      <xdr:col>15</xdr:col>
      <xdr:colOff>50800</xdr:colOff>
      <xdr:row>58</xdr:row>
      <xdr:rowOff>37868</xdr:rowOff>
    </xdr:to>
    <xdr:cxnSp macro="">
      <xdr:nvCxnSpPr>
        <xdr:cNvPr id="124" name="直線コネクタ 123"/>
        <xdr:cNvCxnSpPr/>
      </xdr:nvCxnSpPr>
      <xdr:spPr>
        <a:xfrm>
          <a:off x="2019300" y="9914623"/>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52911</xdr:rowOff>
    </xdr:from>
    <xdr:to>
      <xdr:col>10</xdr:col>
      <xdr:colOff>114300</xdr:colOff>
      <xdr:row>57</xdr:row>
      <xdr:rowOff>141973</xdr:rowOff>
    </xdr:to>
    <xdr:cxnSp macro="">
      <xdr:nvCxnSpPr>
        <xdr:cNvPr id="127" name="直線コネクタ 126"/>
        <xdr:cNvCxnSpPr/>
      </xdr:nvCxnSpPr>
      <xdr:spPr>
        <a:xfrm>
          <a:off x="1130300" y="9311211"/>
          <a:ext cx="889000" cy="60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144397</xdr:rowOff>
    </xdr:from>
    <xdr:to>
      <xdr:col>24</xdr:col>
      <xdr:colOff>114300</xdr:colOff>
      <xdr:row>58</xdr:row>
      <xdr:rowOff>74547</xdr:rowOff>
    </xdr:to>
    <xdr:sp macro="" textlink="">
      <xdr:nvSpPr>
        <xdr:cNvPr id="137" name="楕円 136"/>
        <xdr:cNvSpPr/>
      </xdr:nvSpPr>
      <xdr:spPr>
        <a:xfrm>
          <a:off x="4584700" y="99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59324</xdr:rowOff>
    </xdr:from>
    <xdr:ext cx="534377" cy="259045"/>
    <xdr:sp macro="" textlink="">
      <xdr:nvSpPr>
        <xdr:cNvPr id="138" name="総務費該当値テキスト"/>
        <xdr:cNvSpPr txBox="1"/>
      </xdr:nvSpPr>
      <xdr:spPr>
        <a:xfrm>
          <a:off x="4686300" y="98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155742</xdr:rowOff>
    </xdr:from>
    <xdr:to>
      <xdr:col>20</xdr:col>
      <xdr:colOff>38100</xdr:colOff>
      <xdr:row>58</xdr:row>
      <xdr:rowOff>85892</xdr:rowOff>
    </xdr:to>
    <xdr:sp macro="" textlink="">
      <xdr:nvSpPr>
        <xdr:cNvPr id="139" name="楕円 138"/>
        <xdr:cNvSpPr/>
      </xdr:nvSpPr>
      <xdr:spPr>
        <a:xfrm>
          <a:off x="3746500" y="99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77019</xdr:rowOff>
    </xdr:from>
    <xdr:ext cx="534377" cy="259045"/>
    <xdr:sp macro="" textlink="">
      <xdr:nvSpPr>
        <xdr:cNvPr id="140" name="テキスト ボックス 139"/>
        <xdr:cNvSpPr txBox="1"/>
      </xdr:nvSpPr>
      <xdr:spPr>
        <a:xfrm>
          <a:off x="3530111" y="100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158518</xdr:rowOff>
    </xdr:from>
    <xdr:to>
      <xdr:col>15</xdr:col>
      <xdr:colOff>101600</xdr:colOff>
      <xdr:row>58</xdr:row>
      <xdr:rowOff>88668</xdr:rowOff>
    </xdr:to>
    <xdr:sp macro="" textlink="">
      <xdr:nvSpPr>
        <xdr:cNvPr id="141" name="楕円 140"/>
        <xdr:cNvSpPr/>
      </xdr:nvSpPr>
      <xdr:spPr>
        <a:xfrm>
          <a:off x="2857500" y="99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79795</xdr:rowOff>
    </xdr:from>
    <xdr:ext cx="534377" cy="259045"/>
    <xdr:sp macro="" textlink="">
      <xdr:nvSpPr>
        <xdr:cNvPr id="142" name="テキスト ボックス 141"/>
        <xdr:cNvSpPr txBox="1"/>
      </xdr:nvSpPr>
      <xdr:spPr>
        <a:xfrm>
          <a:off x="2641111" y="100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91173</xdr:rowOff>
    </xdr:from>
    <xdr:to>
      <xdr:col>10</xdr:col>
      <xdr:colOff>165100</xdr:colOff>
      <xdr:row>58</xdr:row>
      <xdr:rowOff>21323</xdr:rowOff>
    </xdr:to>
    <xdr:sp macro="" textlink="">
      <xdr:nvSpPr>
        <xdr:cNvPr id="143" name="楕円 142"/>
        <xdr:cNvSpPr/>
      </xdr:nvSpPr>
      <xdr:spPr>
        <a:xfrm>
          <a:off x="1968500" y="9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12450</xdr:rowOff>
    </xdr:from>
    <xdr:ext cx="534377" cy="259045"/>
    <xdr:sp macro="" textlink="">
      <xdr:nvSpPr>
        <xdr:cNvPr id="144" name="テキスト ボックス 143"/>
        <xdr:cNvSpPr txBox="1"/>
      </xdr:nvSpPr>
      <xdr:spPr>
        <a:xfrm>
          <a:off x="1752111" y="99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2111</xdr:rowOff>
    </xdr:from>
    <xdr:to>
      <xdr:col>6</xdr:col>
      <xdr:colOff>38100</xdr:colOff>
      <xdr:row>54</xdr:row>
      <xdr:rowOff>103711</xdr:rowOff>
    </xdr:to>
    <xdr:sp macro="" textlink="">
      <xdr:nvSpPr>
        <xdr:cNvPr id="145" name="楕円 144"/>
        <xdr:cNvSpPr/>
      </xdr:nvSpPr>
      <xdr:spPr>
        <a:xfrm>
          <a:off x="1079500" y="92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94838</xdr:rowOff>
    </xdr:from>
    <xdr:ext cx="599010" cy="259045"/>
    <xdr:sp macro="" textlink="">
      <xdr:nvSpPr>
        <xdr:cNvPr id="146" name="テキスト ボックス 145"/>
        <xdr:cNvSpPr txBox="1"/>
      </xdr:nvSpPr>
      <xdr:spPr>
        <a:xfrm>
          <a:off x="830795" y="93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130221</xdr:rowOff>
    </xdr:from>
    <xdr:to>
      <xdr:col>24</xdr:col>
      <xdr:colOff>63500</xdr:colOff>
      <xdr:row>76</xdr:row>
      <xdr:rowOff>102423</xdr:rowOff>
    </xdr:to>
    <xdr:cxnSp macro="">
      <xdr:nvCxnSpPr>
        <xdr:cNvPr id="176" name="直線コネクタ 175"/>
        <xdr:cNvCxnSpPr/>
      </xdr:nvCxnSpPr>
      <xdr:spPr>
        <a:xfrm flipV="1">
          <a:off x="3797300" y="12988971"/>
          <a:ext cx="838200" cy="14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102423</xdr:rowOff>
    </xdr:from>
    <xdr:to>
      <xdr:col>19</xdr:col>
      <xdr:colOff>177800</xdr:colOff>
      <xdr:row>76</xdr:row>
      <xdr:rowOff>103231</xdr:rowOff>
    </xdr:to>
    <xdr:cxnSp macro="">
      <xdr:nvCxnSpPr>
        <xdr:cNvPr id="179" name="直線コネクタ 178"/>
        <xdr:cNvCxnSpPr/>
      </xdr:nvCxnSpPr>
      <xdr:spPr>
        <a:xfrm flipV="1">
          <a:off x="2908300" y="13132623"/>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103231</xdr:rowOff>
    </xdr:from>
    <xdr:to>
      <xdr:col>15</xdr:col>
      <xdr:colOff>50800</xdr:colOff>
      <xdr:row>76</xdr:row>
      <xdr:rowOff>131014</xdr:rowOff>
    </xdr:to>
    <xdr:cxnSp macro="">
      <xdr:nvCxnSpPr>
        <xdr:cNvPr id="182" name="直線コネクタ 181"/>
        <xdr:cNvCxnSpPr/>
      </xdr:nvCxnSpPr>
      <xdr:spPr>
        <a:xfrm flipV="1">
          <a:off x="2019300" y="13133431"/>
          <a:ext cx="889000" cy="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131014</xdr:rowOff>
    </xdr:from>
    <xdr:to>
      <xdr:col>10</xdr:col>
      <xdr:colOff>114300</xdr:colOff>
      <xdr:row>77</xdr:row>
      <xdr:rowOff>148470</xdr:rowOff>
    </xdr:to>
    <xdr:cxnSp macro="">
      <xdr:nvCxnSpPr>
        <xdr:cNvPr id="185" name="直線コネクタ 184"/>
        <xdr:cNvCxnSpPr/>
      </xdr:nvCxnSpPr>
      <xdr:spPr>
        <a:xfrm flipV="1">
          <a:off x="1130300" y="13161214"/>
          <a:ext cx="889000" cy="1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79421</xdr:rowOff>
    </xdr:from>
    <xdr:to>
      <xdr:col>24</xdr:col>
      <xdr:colOff>114300</xdr:colOff>
      <xdr:row>76</xdr:row>
      <xdr:rowOff>9572</xdr:rowOff>
    </xdr:to>
    <xdr:sp macro="" textlink="">
      <xdr:nvSpPr>
        <xdr:cNvPr id="195" name="楕円 194"/>
        <xdr:cNvSpPr/>
      </xdr:nvSpPr>
      <xdr:spPr>
        <a:xfrm>
          <a:off x="4584700" y="12938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57848</xdr:rowOff>
    </xdr:from>
    <xdr:ext cx="599010" cy="259045"/>
    <xdr:sp macro="" textlink="">
      <xdr:nvSpPr>
        <xdr:cNvPr id="196" name="民生費該当値テキスト"/>
        <xdr:cNvSpPr txBox="1"/>
      </xdr:nvSpPr>
      <xdr:spPr>
        <a:xfrm>
          <a:off x="4686300" y="1291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51623</xdr:rowOff>
    </xdr:from>
    <xdr:to>
      <xdr:col>20</xdr:col>
      <xdr:colOff>38100</xdr:colOff>
      <xdr:row>76</xdr:row>
      <xdr:rowOff>153223</xdr:rowOff>
    </xdr:to>
    <xdr:sp macro="" textlink="">
      <xdr:nvSpPr>
        <xdr:cNvPr id="197" name="楕円 196"/>
        <xdr:cNvSpPr/>
      </xdr:nvSpPr>
      <xdr:spPr>
        <a:xfrm>
          <a:off x="3746500" y="130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144350</xdr:rowOff>
    </xdr:from>
    <xdr:ext cx="599010" cy="259045"/>
    <xdr:sp macro="" textlink="">
      <xdr:nvSpPr>
        <xdr:cNvPr id="198" name="テキスト ボックス 197"/>
        <xdr:cNvSpPr txBox="1"/>
      </xdr:nvSpPr>
      <xdr:spPr>
        <a:xfrm>
          <a:off x="3497795" y="131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52431</xdr:rowOff>
    </xdr:from>
    <xdr:to>
      <xdr:col>15</xdr:col>
      <xdr:colOff>101600</xdr:colOff>
      <xdr:row>76</xdr:row>
      <xdr:rowOff>154031</xdr:rowOff>
    </xdr:to>
    <xdr:sp macro="" textlink="">
      <xdr:nvSpPr>
        <xdr:cNvPr id="199" name="楕円 198"/>
        <xdr:cNvSpPr/>
      </xdr:nvSpPr>
      <xdr:spPr>
        <a:xfrm>
          <a:off x="2857500" y="130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145158</xdr:rowOff>
    </xdr:from>
    <xdr:ext cx="599010" cy="259045"/>
    <xdr:sp macro="" textlink="">
      <xdr:nvSpPr>
        <xdr:cNvPr id="200" name="テキスト ボックス 199"/>
        <xdr:cNvSpPr txBox="1"/>
      </xdr:nvSpPr>
      <xdr:spPr>
        <a:xfrm>
          <a:off x="2608795" y="1317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80214</xdr:rowOff>
    </xdr:from>
    <xdr:to>
      <xdr:col>10</xdr:col>
      <xdr:colOff>165100</xdr:colOff>
      <xdr:row>77</xdr:row>
      <xdr:rowOff>10364</xdr:rowOff>
    </xdr:to>
    <xdr:sp macro="" textlink="">
      <xdr:nvSpPr>
        <xdr:cNvPr id="201" name="楕円 200"/>
        <xdr:cNvSpPr/>
      </xdr:nvSpPr>
      <xdr:spPr>
        <a:xfrm>
          <a:off x="1968500" y="131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1491</xdr:rowOff>
    </xdr:from>
    <xdr:ext cx="599010" cy="259045"/>
    <xdr:sp macro="" textlink="">
      <xdr:nvSpPr>
        <xdr:cNvPr id="202" name="テキスト ボックス 201"/>
        <xdr:cNvSpPr txBox="1"/>
      </xdr:nvSpPr>
      <xdr:spPr>
        <a:xfrm>
          <a:off x="1719795" y="132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97670</xdr:rowOff>
    </xdr:from>
    <xdr:to>
      <xdr:col>6</xdr:col>
      <xdr:colOff>38100</xdr:colOff>
      <xdr:row>78</xdr:row>
      <xdr:rowOff>27820</xdr:rowOff>
    </xdr:to>
    <xdr:sp macro="" textlink="">
      <xdr:nvSpPr>
        <xdr:cNvPr id="203" name="楕円 202"/>
        <xdr:cNvSpPr/>
      </xdr:nvSpPr>
      <xdr:spPr>
        <a:xfrm>
          <a:off x="1079500" y="132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18947</xdr:rowOff>
    </xdr:from>
    <xdr:ext cx="599010" cy="259045"/>
    <xdr:sp macro="" textlink="">
      <xdr:nvSpPr>
        <xdr:cNvPr id="204" name="テキスト ボックス 203"/>
        <xdr:cNvSpPr txBox="1"/>
      </xdr:nvSpPr>
      <xdr:spPr>
        <a:xfrm>
          <a:off x="830795" y="1339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90943</xdr:rowOff>
    </xdr:from>
    <xdr:to>
      <xdr:col>24</xdr:col>
      <xdr:colOff>63500</xdr:colOff>
      <xdr:row>98</xdr:row>
      <xdr:rowOff>93652</xdr:rowOff>
    </xdr:to>
    <xdr:cxnSp macro="">
      <xdr:nvCxnSpPr>
        <xdr:cNvPr id="233" name="直線コネクタ 232"/>
        <xdr:cNvCxnSpPr/>
      </xdr:nvCxnSpPr>
      <xdr:spPr>
        <a:xfrm>
          <a:off x="3797300" y="16893043"/>
          <a:ext cx="83820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78138</xdr:rowOff>
    </xdr:from>
    <xdr:to>
      <xdr:col>19</xdr:col>
      <xdr:colOff>177800</xdr:colOff>
      <xdr:row>98</xdr:row>
      <xdr:rowOff>90943</xdr:rowOff>
    </xdr:to>
    <xdr:cxnSp macro="">
      <xdr:nvCxnSpPr>
        <xdr:cNvPr id="236" name="直線コネクタ 235"/>
        <xdr:cNvCxnSpPr/>
      </xdr:nvCxnSpPr>
      <xdr:spPr>
        <a:xfrm>
          <a:off x="2908300" y="16880238"/>
          <a:ext cx="889000" cy="1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78138</xdr:rowOff>
    </xdr:from>
    <xdr:to>
      <xdr:col>15</xdr:col>
      <xdr:colOff>50800</xdr:colOff>
      <xdr:row>98</xdr:row>
      <xdr:rowOff>80707</xdr:rowOff>
    </xdr:to>
    <xdr:cxnSp macro="">
      <xdr:nvCxnSpPr>
        <xdr:cNvPr id="239" name="直線コネクタ 238"/>
        <xdr:cNvCxnSpPr/>
      </xdr:nvCxnSpPr>
      <xdr:spPr>
        <a:xfrm flipV="1">
          <a:off x="2019300" y="16880238"/>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80707</xdr:rowOff>
    </xdr:from>
    <xdr:to>
      <xdr:col>10</xdr:col>
      <xdr:colOff>114300</xdr:colOff>
      <xdr:row>98</xdr:row>
      <xdr:rowOff>110314</xdr:rowOff>
    </xdr:to>
    <xdr:cxnSp macro="">
      <xdr:nvCxnSpPr>
        <xdr:cNvPr id="242" name="直線コネクタ 241"/>
        <xdr:cNvCxnSpPr/>
      </xdr:nvCxnSpPr>
      <xdr:spPr>
        <a:xfrm flipV="1">
          <a:off x="1130300" y="16882807"/>
          <a:ext cx="889000" cy="2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42852</xdr:rowOff>
    </xdr:from>
    <xdr:to>
      <xdr:col>24</xdr:col>
      <xdr:colOff>114300</xdr:colOff>
      <xdr:row>98</xdr:row>
      <xdr:rowOff>144452</xdr:rowOff>
    </xdr:to>
    <xdr:sp macro="" textlink="">
      <xdr:nvSpPr>
        <xdr:cNvPr id="252" name="楕円 251"/>
        <xdr:cNvSpPr/>
      </xdr:nvSpPr>
      <xdr:spPr>
        <a:xfrm>
          <a:off x="4584700" y="168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40143</xdr:rowOff>
    </xdr:from>
    <xdr:to>
      <xdr:col>20</xdr:col>
      <xdr:colOff>38100</xdr:colOff>
      <xdr:row>98</xdr:row>
      <xdr:rowOff>141743</xdr:rowOff>
    </xdr:to>
    <xdr:sp macro="" textlink="">
      <xdr:nvSpPr>
        <xdr:cNvPr id="254" name="楕円 253"/>
        <xdr:cNvSpPr/>
      </xdr:nvSpPr>
      <xdr:spPr>
        <a:xfrm>
          <a:off x="3746500" y="168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132870</xdr:rowOff>
    </xdr:from>
    <xdr:ext cx="534377" cy="259045"/>
    <xdr:sp macro="" textlink="">
      <xdr:nvSpPr>
        <xdr:cNvPr id="255" name="テキスト ボックス 254"/>
        <xdr:cNvSpPr txBox="1"/>
      </xdr:nvSpPr>
      <xdr:spPr>
        <a:xfrm>
          <a:off x="3530111" y="1693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27338</xdr:rowOff>
    </xdr:from>
    <xdr:to>
      <xdr:col>15</xdr:col>
      <xdr:colOff>101600</xdr:colOff>
      <xdr:row>98</xdr:row>
      <xdr:rowOff>128938</xdr:rowOff>
    </xdr:to>
    <xdr:sp macro="" textlink="">
      <xdr:nvSpPr>
        <xdr:cNvPr id="256" name="楕円 255"/>
        <xdr:cNvSpPr/>
      </xdr:nvSpPr>
      <xdr:spPr>
        <a:xfrm>
          <a:off x="2857500" y="168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120065</xdr:rowOff>
    </xdr:from>
    <xdr:ext cx="534377" cy="259045"/>
    <xdr:sp macro="" textlink="">
      <xdr:nvSpPr>
        <xdr:cNvPr id="257" name="テキスト ボックス 256"/>
        <xdr:cNvSpPr txBox="1"/>
      </xdr:nvSpPr>
      <xdr:spPr>
        <a:xfrm>
          <a:off x="2641111" y="1692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29907</xdr:rowOff>
    </xdr:from>
    <xdr:to>
      <xdr:col>10</xdr:col>
      <xdr:colOff>165100</xdr:colOff>
      <xdr:row>98</xdr:row>
      <xdr:rowOff>131507</xdr:rowOff>
    </xdr:to>
    <xdr:sp macro="" textlink="">
      <xdr:nvSpPr>
        <xdr:cNvPr id="258" name="楕円 257"/>
        <xdr:cNvSpPr/>
      </xdr:nvSpPr>
      <xdr:spPr>
        <a:xfrm>
          <a:off x="1968500" y="168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122634</xdr:rowOff>
    </xdr:from>
    <xdr:ext cx="534377" cy="259045"/>
    <xdr:sp macro="" textlink="">
      <xdr:nvSpPr>
        <xdr:cNvPr id="259" name="テキスト ボックス 258"/>
        <xdr:cNvSpPr txBox="1"/>
      </xdr:nvSpPr>
      <xdr:spPr>
        <a:xfrm>
          <a:off x="1752111" y="1692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59514</xdr:rowOff>
    </xdr:from>
    <xdr:to>
      <xdr:col>6</xdr:col>
      <xdr:colOff>38100</xdr:colOff>
      <xdr:row>98</xdr:row>
      <xdr:rowOff>161114</xdr:rowOff>
    </xdr:to>
    <xdr:sp macro="" textlink="">
      <xdr:nvSpPr>
        <xdr:cNvPr id="260" name="楕円 259"/>
        <xdr:cNvSpPr/>
      </xdr:nvSpPr>
      <xdr:spPr>
        <a:xfrm>
          <a:off x="1079500" y="168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152241</xdr:rowOff>
    </xdr:from>
    <xdr:ext cx="534377" cy="259045"/>
    <xdr:sp macro="" textlink="">
      <xdr:nvSpPr>
        <xdr:cNvPr id="261" name="テキスト ボックス 260"/>
        <xdr:cNvSpPr txBox="1"/>
      </xdr:nvSpPr>
      <xdr:spPr>
        <a:xfrm>
          <a:off x="863111" y="169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95758</xdr:rowOff>
    </xdr:from>
    <xdr:to>
      <xdr:col>55</xdr:col>
      <xdr:colOff>0</xdr:colOff>
      <xdr:row>38</xdr:row>
      <xdr:rowOff>97409</xdr:rowOff>
    </xdr:to>
    <xdr:cxnSp macro="">
      <xdr:nvCxnSpPr>
        <xdr:cNvPr id="290" name="直線コネクタ 289"/>
        <xdr:cNvCxnSpPr/>
      </xdr:nvCxnSpPr>
      <xdr:spPr>
        <a:xfrm flipV="1">
          <a:off x="9639300" y="6610858"/>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91" name="労働費平均値テキスト"/>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97409</xdr:rowOff>
    </xdr:from>
    <xdr:to>
      <xdr:col>50</xdr:col>
      <xdr:colOff>114300</xdr:colOff>
      <xdr:row>38</xdr:row>
      <xdr:rowOff>100330</xdr:rowOff>
    </xdr:to>
    <xdr:cxnSp macro="">
      <xdr:nvCxnSpPr>
        <xdr:cNvPr id="293" name="直線コネクタ 292"/>
        <xdr:cNvCxnSpPr/>
      </xdr:nvCxnSpPr>
      <xdr:spPr>
        <a:xfrm flipV="1">
          <a:off x="8750300" y="661250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5" name="テキスト ボックス 294"/>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100330</xdr:rowOff>
    </xdr:from>
    <xdr:to>
      <xdr:col>45</xdr:col>
      <xdr:colOff>177800</xdr:colOff>
      <xdr:row>38</xdr:row>
      <xdr:rowOff>101600</xdr:rowOff>
    </xdr:to>
    <xdr:cxnSp macro="">
      <xdr:nvCxnSpPr>
        <xdr:cNvPr id="296" name="直線コネクタ 295"/>
        <xdr:cNvCxnSpPr/>
      </xdr:nvCxnSpPr>
      <xdr:spPr>
        <a:xfrm flipV="1">
          <a:off x="7861300" y="66154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101600</xdr:rowOff>
    </xdr:from>
    <xdr:to>
      <xdr:col>41</xdr:col>
      <xdr:colOff>50800</xdr:colOff>
      <xdr:row>38</xdr:row>
      <xdr:rowOff>101727</xdr:rowOff>
    </xdr:to>
    <xdr:cxnSp macro="">
      <xdr:nvCxnSpPr>
        <xdr:cNvPr id="299" name="直線コネクタ 298"/>
        <xdr:cNvCxnSpPr/>
      </xdr:nvCxnSpPr>
      <xdr:spPr>
        <a:xfrm flipV="1">
          <a:off x="6972300" y="661670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44958</xdr:rowOff>
    </xdr:from>
    <xdr:to>
      <xdr:col>55</xdr:col>
      <xdr:colOff>50800</xdr:colOff>
      <xdr:row>38</xdr:row>
      <xdr:rowOff>146558</xdr:rowOff>
    </xdr:to>
    <xdr:sp macro="" textlink="">
      <xdr:nvSpPr>
        <xdr:cNvPr id="309" name="楕円 308"/>
        <xdr:cNvSpPr/>
      </xdr:nvSpPr>
      <xdr:spPr>
        <a:xfrm>
          <a:off x="10426700" y="65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4335</xdr:rowOff>
    </xdr:from>
    <xdr:ext cx="378565" cy="259045"/>
    <xdr:sp macro="" textlink="">
      <xdr:nvSpPr>
        <xdr:cNvPr id="310" name="労働費該当値テキスト"/>
        <xdr:cNvSpPr txBox="1"/>
      </xdr:nvSpPr>
      <xdr:spPr>
        <a:xfrm>
          <a:off x="10528300"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46609</xdr:rowOff>
    </xdr:from>
    <xdr:to>
      <xdr:col>50</xdr:col>
      <xdr:colOff>165100</xdr:colOff>
      <xdr:row>38</xdr:row>
      <xdr:rowOff>148209</xdr:rowOff>
    </xdr:to>
    <xdr:sp macro="" textlink="">
      <xdr:nvSpPr>
        <xdr:cNvPr id="311" name="楕円 310"/>
        <xdr:cNvSpPr/>
      </xdr:nvSpPr>
      <xdr:spPr>
        <a:xfrm>
          <a:off x="9588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164736</xdr:rowOff>
    </xdr:from>
    <xdr:ext cx="378565" cy="259045"/>
    <xdr:sp macro="" textlink="">
      <xdr:nvSpPr>
        <xdr:cNvPr id="312" name="テキスト ボックス 311"/>
        <xdr:cNvSpPr txBox="1"/>
      </xdr:nvSpPr>
      <xdr:spPr>
        <a:xfrm>
          <a:off x="9450017" y="633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49530</xdr:rowOff>
    </xdr:from>
    <xdr:to>
      <xdr:col>46</xdr:col>
      <xdr:colOff>38100</xdr:colOff>
      <xdr:row>38</xdr:row>
      <xdr:rowOff>151130</xdr:rowOff>
    </xdr:to>
    <xdr:sp macro="" textlink="">
      <xdr:nvSpPr>
        <xdr:cNvPr id="313" name="楕円 312"/>
        <xdr:cNvSpPr/>
      </xdr:nvSpPr>
      <xdr:spPr>
        <a:xfrm>
          <a:off x="8699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167657</xdr:rowOff>
    </xdr:from>
    <xdr:ext cx="378565" cy="259045"/>
    <xdr:sp macro="" textlink="">
      <xdr:nvSpPr>
        <xdr:cNvPr id="314" name="テキスト ボックス 313"/>
        <xdr:cNvSpPr txBox="1"/>
      </xdr:nvSpPr>
      <xdr:spPr>
        <a:xfrm>
          <a:off x="8561017" y="633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50800</xdr:rowOff>
    </xdr:from>
    <xdr:to>
      <xdr:col>41</xdr:col>
      <xdr:colOff>101600</xdr:colOff>
      <xdr:row>38</xdr:row>
      <xdr:rowOff>152400</xdr:rowOff>
    </xdr:to>
    <xdr:sp macro="" textlink="">
      <xdr:nvSpPr>
        <xdr:cNvPr id="315" name="楕円 314"/>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168927</xdr:rowOff>
    </xdr:from>
    <xdr:ext cx="378565" cy="259045"/>
    <xdr:sp macro="" textlink="">
      <xdr:nvSpPr>
        <xdr:cNvPr id="316" name="テキスト ボックス 315"/>
        <xdr:cNvSpPr txBox="1"/>
      </xdr:nvSpPr>
      <xdr:spPr>
        <a:xfrm>
          <a:off x="7672017" y="6341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50927</xdr:rowOff>
    </xdr:from>
    <xdr:to>
      <xdr:col>36</xdr:col>
      <xdr:colOff>165100</xdr:colOff>
      <xdr:row>38</xdr:row>
      <xdr:rowOff>152527</xdr:rowOff>
    </xdr:to>
    <xdr:sp macro="" textlink="">
      <xdr:nvSpPr>
        <xdr:cNvPr id="317" name="楕円 316"/>
        <xdr:cNvSpPr/>
      </xdr:nvSpPr>
      <xdr:spPr>
        <a:xfrm>
          <a:off x="6921500" y="65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169054</xdr:rowOff>
    </xdr:from>
    <xdr:ext cx="378565" cy="259045"/>
    <xdr:sp macro="" textlink="">
      <xdr:nvSpPr>
        <xdr:cNvPr id="318" name="テキスト ボックス 317"/>
        <xdr:cNvSpPr txBox="1"/>
      </xdr:nvSpPr>
      <xdr:spPr>
        <a:xfrm>
          <a:off x="6783017" y="63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2045</xdr:rowOff>
    </xdr:from>
    <xdr:to>
      <xdr:col>55</xdr:col>
      <xdr:colOff>0</xdr:colOff>
      <xdr:row>59</xdr:row>
      <xdr:rowOff>2959</xdr:rowOff>
    </xdr:to>
    <xdr:cxnSp macro="">
      <xdr:nvCxnSpPr>
        <xdr:cNvPr id="347" name="直線コネクタ 346"/>
        <xdr:cNvCxnSpPr/>
      </xdr:nvCxnSpPr>
      <xdr:spPr>
        <a:xfrm>
          <a:off x="9639300" y="1011759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167360</xdr:rowOff>
    </xdr:from>
    <xdr:to>
      <xdr:col>50</xdr:col>
      <xdr:colOff>114300</xdr:colOff>
      <xdr:row>59</xdr:row>
      <xdr:rowOff>2045</xdr:rowOff>
    </xdr:to>
    <xdr:cxnSp macro="">
      <xdr:nvCxnSpPr>
        <xdr:cNvPr id="350" name="直線コネクタ 349"/>
        <xdr:cNvCxnSpPr/>
      </xdr:nvCxnSpPr>
      <xdr:spPr>
        <a:xfrm>
          <a:off x="8750300" y="10111460"/>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57176</xdr:rowOff>
    </xdr:from>
    <xdr:to>
      <xdr:col>45</xdr:col>
      <xdr:colOff>177800</xdr:colOff>
      <xdr:row>58</xdr:row>
      <xdr:rowOff>167360</xdr:rowOff>
    </xdr:to>
    <xdr:cxnSp macro="">
      <xdr:nvCxnSpPr>
        <xdr:cNvPr id="353" name="直線コネクタ 352"/>
        <xdr:cNvCxnSpPr/>
      </xdr:nvCxnSpPr>
      <xdr:spPr>
        <a:xfrm>
          <a:off x="7861300" y="10001276"/>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57176</xdr:rowOff>
    </xdr:from>
    <xdr:to>
      <xdr:col>41</xdr:col>
      <xdr:colOff>50800</xdr:colOff>
      <xdr:row>59</xdr:row>
      <xdr:rowOff>8179</xdr:rowOff>
    </xdr:to>
    <xdr:cxnSp macro="">
      <xdr:nvCxnSpPr>
        <xdr:cNvPr id="356" name="直線コネクタ 355"/>
        <xdr:cNvCxnSpPr/>
      </xdr:nvCxnSpPr>
      <xdr:spPr>
        <a:xfrm flipV="1">
          <a:off x="6972300" y="10001276"/>
          <a:ext cx="8890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123609</xdr:rowOff>
    </xdr:from>
    <xdr:to>
      <xdr:col>55</xdr:col>
      <xdr:colOff>50800</xdr:colOff>
      <xdr:row>59</xdr:row>
      <xdr:rowOff>53759</xdr:rowOff>
    </xdr:to>
    <xdr:sp macro="" textlink="">
      <xdr:nvSpPr>
        <xdr:cNvPr id="366" name="楕円 365"/>
        <xdr:cNvSpPr/>
      </xdr:nvSpPr>
      <xdr:spPr>
        <a:xfrm>
          <a:off x="10426700" y="100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38536</xdr:rowOff>
    </xdr:from>
    <xdr:ext cx="469744" cy="259045"/>
    <xdr:sp macro="" textlink="">
      <xdr:nvSpPr>
        <xdr:cNvPr id="367" name="農林水産業費該当値テキスト"/>
        <xdr:cNvSpPr txBox="1"/>
      </xdr:nvSpPr>
      <xdr:spPr>
        <a:xfrm>
          <a:off x="10528300" y="99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122695</xdr:rowOff>
    </xdr:from>
    <xdr:to>
      <xdr:col>50</xdr:col>
      <xdr:colOff>165100</xdr:colOff>
      <xdr:row>59</xdr:row>
      <xdr:rowOff>52845</xdr:rowOff>
    </xdr:to>
    <xdr:sp macro="" textlink="">
      <xdr:nvSpPr>
        <xdr:cNvPr id="368" name="楕円 367"/>
        <xdr:cNvSpPr/>
      </xdr:nvSpPr>
      <xdr:spPr>
        <a:xfrm>
          <a:off x="9588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43972</xdr:rowOff>
    </xdr:from>
    <xdr:ext cx="469744" cy="259045"/>
    <xdr:sp macro="" textlink="">
      <xdr:nvSpPr>
        <xdr:cNvPr id="369" name="テキスト ボックス 368"/>
        <xdr:cNvSpPr txBox="1"/>
      </xdr:nvSpPr>
      <xdr:spPr>
        <a:xfrm>
          <a:off x="9404428" y="1015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116560</xdr:rowOff>
    </xdr:from>
    <xdr:to>
      <xdr:col>46</xdr:col>
      <xdr:colOff>38100</xdr:colOff>
      <xdr:row>59</xdr:row>
      <xdr:rowOff>46710</xdr:rowOff>
    </xdr:to>
    <xdr:sp macro="" textlink="">
      <xdr:nvSpPr>
        <xdr:cNvPr id="370" name="楕円 369"/>
        <xdr:cNvSpPr/>
      </xdr:nvSpPr>
      <xdr:spPr>
        <a:xfrm>
          <a:off x="8699500" y="10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37837</xdr:rowOff>
    </xdr:from>
    <xdr:ext cx="469744" cy="259045"/>
    <xdr:sp macro="" textlink="">
      <xdr:nvSpPr>
        <xdr:cNvPr id="371" name="テキスト ボックス 370"/>
        <xdr:cNvSpPr txBox="1"/>
      </xdr:nvSpPr>
      <xdr:spPr>
        <a:xfrm>
          <a:off x="8515428" y="101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6376</xdr:rowOff>
    </xdr:from>
    <xdr:to>
      <xdr:col>41</xdr:col>
      <xdr:colOff>101600</xdr:colOff>
      <xdr:row>58</xdr:row>
      <xdr:rowOff>107976</xdr:rowOff>
    </xdr:to>
    <xdr:sp macro="" textlink="">
      <xdr:nvSpPr>
        <xdr:cNvPr id="372" name="楕円 371"/>
        <xdr:cNvSpPr/>
      </xdr:nvSpPr>
      <xdr:spPr>
        <a:xfrm>
          <a:off x="78105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99103</xdr:rowOff>
    </xdr:from>
    <xdr:ext cx="469744" cy="259045"/>
    <xdr:sp macro="" textlink="">
      <xdr:nvSpPr>
        <xdr:cNvPr id="373" name="テキスト ボックス 372"/>
        <xdr:cNvSpPr txBox="1"/>
      </xdr:nvSpPr>
      <xdr:spPr>
        <a:xfrm>
          <a:off x="7626428" y="10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128829</xdr:rowOff>
    </xdr:from>
    <xdr:to>
      <xdr:col>36</xdr:col>
      <xdr:colOff>165100</xdr:colOff>
      <xdr:row>59</xdr:row>
      <xdr:rowOff>58979</xdr:rowOff>
    </xdr:to>
    <xdr:sp macro="" textlink="">
      <xdr:nvSpPr>
        <xdr:cNvPr id="374" name="楕円 373"/>
        <xdr:cNvSpPr/>
      </xdr:nvSpPr>
      <xdr:spPr>
        <a:xfrm>
          <a:off x="6921500" y="100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50106</xdr:rowOff>
    </xdr:from>
    <xdr:ext cx="378565" cy="259045"/>
    <xdr:sp macro="" textlink="">
      <xdr:nvSpPr>
        <xdr:cNvPr id="375" name="テキスト ボックス 374"/>
        <xdr:cNvSpPr txBox="1"/>
      </xdr:nvSpPr>
      <xdr:spPr>
        <a:xfrm>
          <a:off x="6783017" y="1016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23152</xdr:rowOff>
    </xdr:from>
    <xdr:to>
      <xdr:col>55</xdr:col>
      <xdr:colOff>0</xdr:colOff>
      <xdr:row>78</xdr:row>
      <xdr:rowOff>68035</xdr:rowOff>
    </xdr:to>
    <xdr:cxnSp macro="">
      <xdr:nvCxnSpPr>
        <xdr:cNvPr id="404" name="直線コネクタ 403"/>
        <xdr:cNvCxnSpPr/>
      </xdr:nvCxnSpPr>
      <xdr:spPr>
        <a:xfrm flipV="1">
          <a:off x="9639300" y="12881902"/>
          <a:ext cx="838200" cy="5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5" name="商工費平均値テキスト"/>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65481</xdr:rowOff>
    </xdr:from>
    <xdr:to>
      <xdr:col>50</xdr:col>
      <xdr:colOff>114300</xdr:colOff>
      <xdr:row>78</xdr:row>
      <xdr:rowOff>68035</xdr:rowOff>
    </xdr:to>
    <xdr:cxnSp macro="">
      <xdr:nvCxnSpPr>
        <xdr:cNvPr id="407" name="直線コネクタ 406"/>
        <xdr:cNvCxnSpPr/>
      </xdr:nvCxnSpPr>
      <xdr:spPr>
        <a:xfrm>
          <a:off x="8750300" y="13438581"/>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65481</xdr:rowOff>
    </xdr:from>
    <xdr:to>
      <xdr:col>45</xdr:col>
      <xdr:colOff>177800</xdr:colOff>
      <xdr:row>78</xdr:row>
      <xdr:rowOff>116650</xdr:rowOff>
    </xdr:to>
    <xdr:cxnSp macro="">
      <xdr:nvCxnSpPr>
        <xdr:cNvPr id="410" name="直線コネクタ 409"/>
        <xdr:cNvCxnSpPr/>
      </xdr:nvCxnSpPr>
      <xdr:spPr>
        <a:xfrm flipV="1">
          <a:off x="7861300" y="13438581"/>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111734</xdr:rowOff>
    </xdr:from>
    <xdr:to>
      <xdr:col>41</xdr:col>
      <xdr:colOff>50800</xdr:colOff>
      <xdr:row>78</xdr:row>
      <xdr:rowOff>116650</xdr:rowOff>
    </xdr:to>
    <xdr:cxnSp macro="">
      <xdr:nvCxnSpPr>
        <xdr:cNvPr id="413" name="直線コネクタ 412"/>
        <xdr:cNvCxnSpPr/>
      </xdr:nvCxnSpPr>
      <xdr:spPr>
        <a:xfrm>
          <a:off x="6972300" y="13484834"/>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143802</xdr:rowOff>
    </xdr:from>
    <xdr:to>
      <xdr:col>55</xdr:col>
      <xdr:colOff>50800</xdr:colOff>
      <xdr:row>75</xdr:row>
      <xdr:rowOff>73952</xdr:rowOff>
    </xdr:to>
    <xdr:sp macro="" textlink="">
      <xdr:nvSpPr>
        <xdr:cNvPr id="423" name="楕円 422"/>
        <xdr:cNvSpPr/>
      </xdr:nvSpPr>
      <xdr:spPr>
        <a:xfrm>
          <a:off x="10426700" y="128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166679</xdr:rowOff>
    </xdr:from>
    <xdr:ext cx="534377" cy="259045"/>
    <xdr:sp macro="" textlink="">
      <xdr:nvSpPr>
        <xdr:cNvPr id="424" name="商工費該当値テキスト"/>
        <xdr:cNvSpPr txBox="1"/>
      </xdr:nvSpPr>
      <xdr:spPr>
        <a:xfrm>
          <a:off x="10528300"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17235</xdr:rowOff>
    </xdr:from>
    <xdr:to>
      <xdr:col>50</xdr:col>
      <xdr:colOff>165100</xdr:colOff>
      <xdr:row>78</xdr:row>
      <xdr:rowOff>118835</xdr:rowOff>
    </xdr:to>
    <xdr:sp macro="" textlink="">
      <xdr:nvSpPr>
        <xdr:cNvPr id="425" name="楕円 424"/>
        <xdr:cNvSpPr/>
      </xdr:nvSpPr>
      <xdr:spPr>
        <a:xfrm>
          <a:off x="9588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109962</xdr:rowOff>
    </xdr:from>
    <xdr:ext cx="469744" cy="259045"/>
    <xdr:sp macro="" textlink="">
      <xdr:nvSpPr>
        <xdr:cNvPr id="426" name="テキスト ボックス 425"/>
        <xdr:cNvSpPr txBox="1"/>
      </xdr:nvSpPr>
      <xdr:spPr>
        <a:xfrm>
          <a:off x="9404428" y="134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14681</xdr:rowOff>
    </xdr:from>
    <xdr:to>
      <xdr:col>46</xdr:col>
      <xdr:colOff>38100</xdr:colOff>
      <xdr:row>78</xdr:row>
      <xdr:rowOff>116281</xdr:rowOff>
    </xdr:to>
    <xdr:sp macro="" textlink="">
      <xdr:nvSpPr>
        <xdr:cNvPr id="427" name="楕円 426"/>
        <xdr:cNvSpPr/>
      </xdr:nvSpPr>
      <xdr:spPr>
        <a:xfrm>
          <a:off x="8699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107408</xdr:rowOff>
    </xdr:from>
    <xdr:ext cx="469744" cy="259045"/>
    <xdr:sp macro="" textlink="">
      <xdr:nvSpPr>
        <xdr:cNvPr id="428" name="テキスト ボックス 427"/>
        <xdr:cNvSpPr txBox="1"/>
      </xdr:nvSpPr>
      <xdr:spPr>
        <a:xfrm>
          <a:off x="8515428" y="134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65850</xdr:rowOff>
    </xdr:from>
    <xdr:to>
      <xdr:col>41</xdr:col>
      <xdr:colOff>101600</xdr:colOff>
      <xdr:row>78</xdr:row>
      <xdr:rowOff>167450</xdr:rowOff>
    </xdr:to>
    <xdr:sp macro="" textlink="">
      <xdr:nvSpPr>
        <xdr:cNvPr id="429" name="楕円 428"/>
        <xdr:cNvSpPr/>
      </xdr:nvSpPr>
      <xdr:spPr>
        <a:xfrm>
          <a:off x="7810500" y="134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158577</xdr:rowOff>
    </xdr:from>
    <xdr:ext cx="469744" cy="259045"/>
    <xdr:sp macro="" textlink="">
      <xdr:nvSpPr>
        <xdr:cNvPr id="430" name="テキスト ボックス 429"/>
        <xdr:cNvSpPr txBox="1"/>
      </xdr:nvSpPr>
      <xdr:spPr>
        <a:xfrm>
          <a:off x="7626428" y="135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60934</xdr:rowOff>
    </xdr:from>
    <xdr:to>
      <xdr:col>36</xdr:col>
      <xdr:colOff>165100</xdr:colOff>
      <xdr:row>78</xdr:row>
      <xdr:rowOff>162534</xdr:rowOff>
    </xdr:to>
    <xdr:sp macro="" textlink="">
      <xdr:nvSpPr>
        <xdr:cNvPr id="431" name="楕円 430"/>
        <xdr:cNvSpPr/>
      </xdr:nvSpPr>
      <xdr:spPr>
        <a:xfrm>
          <a:off x="6921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153661</xdr:rowOff>
    </xdr:from>
    <xdr:ext cx="469744" cy="259045"/>
    <xdr:sp macro="" textlink="">
      <xdr:nvSpPr>
        <xdr:cNvPr id="432" name="テキスト ボックス 431"/>
        <xdr:cNvSpPr txBox="1"/>
      </xdr:nvSpPr>
      <xdr:spPr>
        <a:xfrm>
          <a:off x="6737428" y="135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110058</xdr:rowOff>
    </xdr:from>
    <xdr:to>
      <xdr:col>55</xdr:col>
      <xdr:colOff>0</xdr:colOff>
      <xdr:row>98</xdr:row>
      <xdr:rowOff>86074</xdr:rowOff>
    </xdr:to>
    <xdr:cxnSp macro="">
      <xdr:nvCxnSpPr>
        <xdr:cNvPr id="462" name="直線コネクタ 461"/>
        <xdr:cNvCxnSpPr/>
      </xdr:nvCxnSpPr>
      <xdr:spPr>
        <a:xfrm flipV="1">
          <a:off x="9639300" y="16740708"/>
          <a:ext cx="838200" cy="1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86074</xdr:rowOff>
    </xdr:from>
    <xdr:to>
      <xdr:col>50</xdr:col>
      <xdr:colOff>114300</xdr:colOff>
      <xdr:row>98</xdr:row>
      <xdr:rowOff>114745</xdr:rowOff>
    </xdr:to>
    <xdr:cxnSp macro="">
      <xdr:nvCxnSpPr>
        <xdr:cNvPr id="465" name="直線コネクタ 464"/>
        <xdr:cNvCxnSpPr/>
      </xdr:nvCxnSpPr>
      <xdr:spPr>
        <a:xfrm flipV="1">
          <a:off x="8750300" y="16888174"/>
          <a:ext cx="8890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53003</xdr:rowOff>
    </xdr:from>
    <xdr:to>
      <xdr:col>45</xdr:col>
      <xdr:colOff>177800</xdr:colOff>
      <xdr:row>98</xdr:row>
      <xdr:rowOff>114745</xdr:rowOff>
    </xdr:to>
    <xdr:cxnSp macro="">
      <xdr:nvCxnSpPr>
        <xdr:cNvPr id="468" name="直線コネクタ 467"/>
        <xdr:cNvCxnSpPr/>
      </xdr:nvCxnSpPr>
      <xdr:spPr>
        <a:xfrm>
          <a:off x="7861300" y="16855103"/>
          <a:ext cx="889000" cy="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146862</xdr:rowOff>
    </xdr:from>
    <xdr:to>
      <xdr:col>41</xdr:col>
      <xdr:colOff>50800</xdr:colOff>
      <xdr:row>98</xdr:row>
      <xdr:rowOff>53003</xdr:rowOff>
    </xdr:to>
    <xdr:cxnSp macro="">
      <xdr:nvCxnSpPr>
        <xdr:cNvPr id="471" name="直線コネクタ 470"/>
        <xdr:cNvCxnSpPr/>
      </xdr:nvCxnSpPr>
      <xdr:spPr>
        <a:xfrm>
          <a:off x="6972300" y="16777512"/>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59258</xdr:rowOff>
    </xdr:from>
    <xdr:to>
      <xdr:col>55</xdr:col>
      <xdr:colOff>50800</xdr:colOff>
      <xdr:row>97</xdr:row>
      <xdr:rowOff>160858</xdr:rowOff>
    </xdr:to>
    <xdr:sp macro="" textlink="">
      <xdr:nvSpPr>
        <xdr:cNvPr id="481" name="楕円 480"/>
        <xdr:cNvSpPr/>
      </xdr:nvSpPr>
      <xdr:spPr>
        <a:xfrm>
          <a:off x="104267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37685</xdr:rowOff>
    </xdr:from>
    <xdr:ext cx="534377" cy="259045"/>
    <xdr:sp macro="" textlink="">
      <xdr:nvSpPr>
        <xdr:cNvPr id="482" name="土木費該当値テキスト"/>
        <xdr:cNvSpPr txBox="1"/>
      </xdr:nvSpPr>
      <xdr:spPr>
        <a:xfrm>
          <a:off x="10528300" y="166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35274</xdr:rowOff>
    </xdr:from>
    <xdr:to>
      <xdr:col>50</xdr:col>
      <xdr:colOff>165100</xdr:colOff>
      <xdr:row>98</xdr:row>
      <xdr:rowOff>136874</xdr:rowOff>
    </xdr:to>
    <xdr:sp macro="" textlink="">
      <xdr:nvSpPr>
        <xdr:cNvPr id="483" name="楕円 482"/>
        <xdr:cNvSpPr/>
      </xdr:nvSpPr>
      <xdr:spPr>
        <a:xfrm>
          <a:off x="9588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128001</xdr:rowOff>
    </xdr:from>
    <xdr:ext cx="534377" cy="259045"/>
    <xdr:sp macro="" textlink="">
      <xdr:nvSpPr>
        <xdr:cNvPr id="484" name="テキスト ボックス 483"/>
        <xdr:cNvSpPr txBox="1"/>
      </xdr:nvSpPr>
      <xdr:spPr>
        <a:xfrm>
          <a:off x="9372111" y="1693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63945</xdr:rowOff>
    </xdr:from>
    <xdr:to>
      <xdr:col>46</xdr:col>
      <xdr:colOff>38100</xdr:colOff>
      <xdr:row>98</xdr:row>
      <xdr:rowOff>165545</xdr:rowOff>
    </xdr:to>
    <xdr:sp macro="" textlink="">
      <xdr:nvSpPr>
        <xdr:cNvPr id="485" name="楕円 484"/>
        <xdr:cNvSpPr/>
      </xdr:nvSpPr>
      <xdr:spPr>
        <a:xfrm>
          <a:off x="8699500" y="168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156672</xdr:rowOff>
    </xdr:from>
    <xdr:ext cx="534377" cy="259045"/>
    <xdr:sp macro="" textlink="">
      <xdr:nvSpPr>
        <xdr:cNvPr id="486" name="テキスト ボックス 485"/>
        <xdr:cNvSpPr txBox="1"/>
      </xdr:nvSpPr>
      <xdr:spPr>
        <a:xfrm>
          <a:off x="8483111" y="169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2203</xdr:rowOff>
    </xdr:from>
    <xdr:to>
      <xdr:col>41</xdr:col>
      <xdr:colOff>101600</xdr:colOff>
      <xdr:row>98</xdr:row>
      <xdr:rowOff>103803</xdr:rowOff>
    </xdr:to>
    <xdr:sp macro="" textlink="">
      <xdr:nvSpPr>
        <xdr:cNvPr id="487" name="楕円 486"/>
        <xdr:cNvSpPr/>
      </xdr:nvSpPr>
      <xdr:spPr>
        <a:xfrm>
          <a:off x="7810500" y="168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94930</xdr:rowOff>
    </xdr:from>
    <xdr:ext cx="534377" cy="259045"/>
    <xdr:sp macro="" textlink="">
      <xdr:nvSpPr>
        <xdr:cNvPr id="488" name="テキスト ボックス 487"/>
        <xdr:cNvSpPr txBox="1"/>
      </xdr:nvSpPr>
      <xdr:spPr>
        <a:xfrm>
          <a:off x="7594111" y="1689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96062</xdr:rowOff>
    </xdr:from>
    <xdr:to>
      <xdr:col>36</xdr:col>
      <xdr:colOff>165100</xdr:colOff>
      <xdr:row>98</xdr:row>
      <xdr:rowOff>26212</xdr:rowOff>
    </xdr:to>
    <xdr:sp macro="" textlink="">
      <xdr:nvSpPr>
        <xdr:cNvPr id="489" name="楕円 488"/>
        <xdr:cNvSpPr/>
      </xdr:nvSpPr>
      <xdr:spPr>
        <a:xfrm>
          <a:off x="6921500" y="167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17339</xdr:rowOff>
    </xdr:from>
    <xdr:ext cx="534377" cy="259045"/>
    <xdr:sp macro="" textlink="">
      <xdr:nvSpPr>
        <xdr:cNvPr id="490" name="テキスト ボックス 489"/>
        <xdr:cNvSpPr txBox="1"/>
      </xdr:nvSpPr>
      <xdr:spPr>
        <a:xfrm>
          <a:off x="6705111" y="1681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113411</xdr:rowOff>
    </xdr:from>
    <xdr:to>
      <xdr:col>85</xdr:col>
      <xdr:colOff>127000</xdr:colOff>
      <xdr:row>37</xdr:row>
      <xdr:rowOff>122707</xdr:rowOff>
    </xdr:to>
    <xdr:cxnSp macro="">
      <xdr:nvCxnSpPr>
        <xdr:cNvPr id="519" name="直線コネクタ 518"/>
        <xdr:cNvCxnSpPr/>
      </xdr:nvCxnSpPr>
      <xdr:spPr>
        <a:xfrm flipV="1">
          <a:off x="15481300" y="6457061"/>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122707</xdr:rowOff>
    </xdr:from>
    <xdr:to>
      <xdr:col>81</xdr:col>
      <xdr:colOff>50800</xdr:colOff>
      <xdr:row>37</xdr:row>
      <xdr:rowOff>131680</xdr:rowOff>
    </xdr:to>
    <xdr:cxnSp macro="">
      <xdr:nvCxnSpPr>
        <xdr:cNvPr id="522" name="直線コネクタ 521"/>
        <xdr:cNvCxnSpPr/>
      </xdr:nvCxnSpPr>
      <xdr:spPr>
        <a:xfrm flipV="1">
          <a:off x="14592300" y="6466357"/>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102172</xdr:rowOff>
    </xdr:from>
    <xdr:to>
      <xdr:col>76</xdr:col>
      <xdr:colOff>114300</xdr:colOff>
      <xdr:row>37</xdr:row>
      <xdr:rowOff>131680</xdr:rowOff>
    </xdr:to>
    <xdr:cxnSp macro="">
      <xdr:nvCxnSpPr>
        <xdr:cNvPr id="525" name="直線コネクタ 524"/>
        <xdr:cNvCxnSpPr/>
      </xdr:nvCxnSpPr>
      <xdr:spPr>
        <a:xfrm>
          <a:off x="13703300" y="6445822"/>
          <a:ext cx="8890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69196</xdr:rowOff>
    </xdr:from>
    <xdr:to>
      <xdr:col>71</xdr:col>
      <xdr:colOff>177800</xdr:colOff>
      <xdr:row>37</xdr:row>
      <xdr:rowOff>102172</xdr:rowOff>
    </xdr:to>
    <xdr:cxnSp macro="">
      <xdr:nvCxnSpPr>
        <xdr:cNvPr id="528" name="直線コネクタ 527"/>
        <xdr:cNvCxnSpPr/>
      </xdr:nvCxnSpPr>
      <xdr:spPr>
        <a:xfrm>
          <a:off x="12814300" y="6412846"/>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62611</xdr:rowOff>
    </xdr:from>
    <xdr:to>
      <xdr:col>85</xdr:col>
      <xdr:colOff>177800</xdr:colOff>
      <xdr:row>37</xdr:row>
      <xdr:rowOff>164211</xdr:rowOff>
    </xdr:to>
    <xdr:sp macro="" textlink="">
      <xdr:nvSpPr>
        <xdr:cNvPr id="538" name="楕円 537"/>
        <xdr:cNvSpPr/>
      </xdr:nvSpPr>
      <xdr:spPr>
        <a:xfrm>
          <a:off x="162687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148988</xdr:rowOff>
    </xdr:from>
    <xdr:ext cx="534377" cy="259045"/>
    <xdr:sp macro="" textlink="">
      <xdr:nvSpPr>
        <xdr:cNvPr id="539" name="消防費該当値テキスト"/>
        <xdr:cNvSpPr txBox="1"/>
      </xdr:nvSpPr>
      <xdr:spPr>
        <a:xfrm>
          <a:off x="16370300" y="63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71907</xdr:rowOff>
    </xdr:from>
    <xdr:to>
      <xdr:col>81</xdr:col>
      <xdr:colOff>101600</xdr:colOff>
      <xdr:row>38</xdr:row>
      <xdr:rowOff>2057</xdr:rowOff>
    </xdr:to>
    <xdr:sp macro="" textlink="">
      <xdr:nvSpPr>
        <xdr:cNvPr id="540" name="楕円 539"/>
        <xdr:cNvSpPr/>
      </xdr:nvSpPr>
      <xdr:spPr>
        <a:xfrm>
          <a:off x="15430500" y="64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164634</xdr:rowOff>
    </xdr:from>
    <xdr:ext cx="534377" cy="259045"/>
    <xdr:sp macro="" textlink="">
      <xdr:nvSpPr>
        <xdr:cNvPr id="541" name="テキスト ボックス 540"/>
        <xdr:cNvSpPr txBox="1"/>
      </xdr:nvSpPr>
      <xdr:spPr>
        <a:xfrm>
          <a:off x="15214111" y="650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80880</xdr:rowOff>
    </xdr:from>
    <xdr:to>
      <xdr:col>76</xdr:col>
      <xdr:colOff>165100</xdr:colOff>
      <xdr:row>38</xdr:row>
      <xdr:rowOff>11030</xdr:rowOff>
    </xdr:to>
    <xdr:sp macro="" textlink="">
      <xdr:nvSpPr>
        <xdr:cNvPr id="542" name="楕円 541"/>
        <xdr:cNvSpPr/>
      </xdr:nvSpPr>
      <xdr:spPr>
        <a:xfrm>
          <a:off x="14541500" y="64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2157</xdr:rowOff>
    </xdr:from>
    <xdr:ext cx="534377" cy="259045"/>
    <xdr:sp macro="" textlink="">
      <xdr:nvSpPr>
        <xdr:cNvPr id="543" name="テキスト ボックス 542"/>
        <xdr:cNvSpPr txBox="1"/>
      </xdr:nvSpPr>
      <xdr:spPr>
        <a:xfrm>
          <a:off x="14325111" y="65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51372</xdr:rowOff>
    </xdr:from>
    <xdr:to>
      <xdr:col>72</xdr:col>
      <xdr:colOff>38100</xdr:colOff>
      <xdr:row>37</xdr:row>
      <xdr:rowOff>152972</xdr:rowOff>
    </xdr:to>
    <xdr:sp macro="" textlink="">
      <xdr:nvSpPr>
        <xdr:cNvPr id="544" name="楕円 543"/>
        <xdr:cNvSpPr/>
      </xdr:nvSpPr>
      <xdr:spPr>
        <a:xfrm>
          <a:off x="13652500" y="63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169499</xdr:rowOff>
    </xdr:from>
    <xdr:ext cx="534377" cy="259045"/>
    <xdr:sp macro="" textlink="">
      <xdr:nvSpPr>
        <xdr:cNvPr id="545" name="テキスト ボックス 544"/>
        <xdr:cNvSpPr txBox="1"/>
      </xdr:nvSpPr>
      <xdr:spPr>
        <a:xfrm>
          <a:off x="13436111" y="61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18396</xdr:rowOff>
    </xdr:from>
    <xdr:to>
      <xdr:col>67</xdr:col>
      <xdr:colOff>101600</xdr:colOff>
      <xdr:row>37</xdr:row>
      <xdr:rowOff>119996</xdr:rowOff>
    </xdr:to>
    <xdr:sp macro="" textlink="">
      <xdr:nvSpPr>
        <xdr:cNvPr id="546" name="楕円 545"/>
        <xdr:cNvSpPr/>
      </xdr:nvSpPr>
      <xdr:spPr>
        <a:xfrm>
          <a:off x="12763500" y="63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136523</xdr:rowOff>
    </xdr:from>
    <xdr:ext cx="534377" cy="259045"/>
    <xdr:sp macro="" textlink="">
      <xdr:nvSpPr>
        <xdr:cNvPr id="547" name="テキスト ボックス 546"/>
        <xdr:cNvSpPr txBox="1"/>
      </xdr:nvSpPr>
      <xdr:spPr>
        <a:xfrm>
          <a:off x="12547111" y="613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112509</xdr:rowOff>
    </xdr:from>
    <xdr:to>
      <xdr:col>85</xdr:col>
      <xdr:colOff>127000</xdr:colOff>
      <xdr:row>58</xdr:row>
      <xdr:rowOff>30962</xdr:rowOff>
    </xdr:to>
    <xdr:cxnSp macro="">
      <xdr:nvCxnSpPr>
        <xdr:cNvPr id="577" name="直線コネクタ 576"/>
        <xdr:cNvCxnSpPr/>
      </xdr:nvCxnSpPr>
      <xdr:spPr>
        <a:xfrm>
          <a:off x="15481300" y="9885159"/>
          <a:ext cx="838200" cy="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112509</xdr:rowOff>
    </xdr:from>
    <xdr:to>
      <xdr:col>81</xdr:col>
      <xdr:colOff>50800</xdr:colOff>
      <xdr:row>58</xdr:row>
      <xdr:rowOff>123596</xdr:rowOff>
    </xdr:to>
    <xdr:cxnSp macro="">
      <xdr:nvCxnSpPr>
        <xdr:cNvPr id="580" name="直線コネクタ 579"/>
        <xdr:cNvCxnSpPr/>
      </xdr:nvCxnSpPr>
      <xdr:spPr>
        <a:xfrm flipV="1">
          <a:off x="14592300" y="9885159"/>
          <a:ext cx="889000" cy="18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123596</xdr:rowOff>
    </xdr:from>
    <xdr:to>
      <xdr:col>76</xdr:col>
      <xdr:colOff>114300</xdr:colOff>
      <xdr:row>58</xdr:row>
      <xdr:rowOff>155181</xdr:rowOff>
    </xdr:to>
    <xdr:cxnSp macro="">
      <xdr:nvCxnSpPr>
        <xdr:cNvPr id="583" name="直線コネクタ 582"/>
        <xdr:cNvCxnSpPr/>
      </xdr:nvCxnSpPr>
      <xdr:spPr>
        <a:xfrm flipV="1">
          <a:off x="13703300" y="10067696"/>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166091</xdr:rowOff>
    </xdr:from>
    <xdr:to>
      <xdr:col>71</xdr:col>
      <xdr:colOff>177800</xdr:colOff>
      <xdr:row>58</xdr:row>
      <xdr:rowOff>155181</xdr:rowOff>
    </xdr:to>
    <xdr:cxnSp macro="">
      <xdr:nvCxnSpPr>
        <xdr:cNvPr id="586" name="直線コネクタ 585"/>
        <xdr:cNvCxnSpPr/>
      </xdr:nvCxnSpPr>
      <xdr:spPr>
        <a:xfrm>
          <a:off x="12814300" y="9938741"/>
          <a:ext cx="889000" cy="16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151612</xdr:rowOff>
    </xdr:from>
    <xdr:to>
      <xdr:col>85</xdr:col>
      <xdr:colOff>177800</xdr:colOff>
      <xdr:row>58</xdr:row>
      <xdr:rowOff>81762</xdr:rowOff>
    </xdr:to>
    <xdr:sp macro="" textlink="">
      <xdr:nvSpPr>
        <xdr:cNvPr id="596" name="楕円 595"/>
        <xdr:cNvSpPr/>
      </xdr:nvSpPr>
      <xdr:spPr>
        <a:xfrm>
          <a:off x="16268700" y="992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130039</xdr:rowOff>
    </xdr:from>
    <xdr:ext cx="534377" cy="259045"/>
    <xdr:sp macro="" textlink="">
      <xdr:nvSpPr>
        <xdr:cNvPr id="597" name="教育費該当値テキスト"/>
        <xdr:cNvSpPr txBox="1"/>
      </xdr:nvSpPr>
      <xdr:spPr>
        <a:xfrm>
          <a:off x="16370300" y="99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61709</xdr:rowOff>
    </xdr:from>
    <xdr:to>
      <xdr:col>81</xdr:col>
      <xdr:colOff>101600</xdr:colOff>
      <xdr:row>57</xdr:row>
      <xdr:rowOff>163309</xdr:rowOff>
    </xdr:to>
    <xdr:sp macro="" textlink="">
      <xdr:nvSpPr>
        <xdr:cNvPr id="598" name="楕円 597"/>
        <xdr:cNvSpPr/>
      </xdr:nvSpPr>
      <xdr:spPr>
        <a:xfrm>
          <a:off x="15430500" y="98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154436</xdr:rowOff>
    </xdr:from>
    <xdr:ext cx="534377" cy="259045"/>
    <xdr:sp macro="" textlink="">
      <xdr:nvSpPr>
        <xdr:cNvPr id="599" name="テキスト ボックス 598"/>
        <xdr:cNvSpPr txBox="1"/>
      </xdr:nvSpPr>
      <xdr:spPr>
        <a:xfrm>
          <a:off x="15214111" y="99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72796</xdr:rowOff>
    </xdr:from>
    <xdr:to>
      <xdr:col>76</xdr:col>
      <xdr:colOff>165100</xdr:colOff>
      <xdr:row>59</xdr:row>
      <xdr:rowOff>2946</xdr:rowOff>
    </xdr:to>
    <xdr:sp macro="" textlink="">
      <xdr:nvSpPr>
        <xdr:cNvPr id="600" name="楕円 599"/>
        <xdr:cNvSpPr/>
      </xdr:nvSpPr>
      <xdr:spPr>
        <a:xfrm>
          <a:off x="14541500" y="100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165523</xdr:rowOff>
    </xdr:from>
    <xdr:ext cx="534377" cy="259045"/>
    <xdr:sp macro="" textlink="">
      <xdr:nvSpPr>
        <xdr:cNvPr id="601" name="テキスト ボックス 600"/>
        <xdr:cNvSpPr txBox="1"/>
      </xdr:nvSpPr>
      <xdr:spPr>
        <a:xfrm>
          <a:off x="14325111" y="101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104381</xdr:rowOff>
    </xdr:from>
    <xdr:to>
      <xdr:col>72</xdr:col>
      <xdr:colOff>38100</xdr:colOff>
      <xdr:row>59</xdr:row>
      <xdr:rowOff>34531</xdr:rowOff>
    </xdr:to>
    <xdr:sp macro="" textlink="">
      <xdr:nvSpPr>
        <xdr:cNvPr id="602" name="楕円 601"/>
        <xdr:cNvSpPr/>
      </xdr:nvSpPr>
      <xdr:spPr>
        <a:xfrm>
          <a:off x="13652500" y="100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25658</xdr:rowOff>
    </xdr:from>
    <xdr:ext cx="534377" cy="259045"/>
    <xdr:sp macro="" textlink="">
      <xdr:nvSpPr>
        <xdr:cNvPr id="603" name="テキスト ボックス 602"/>
        <xdr:cNvSpPr txBox="1"/>
      </xdr:nvSpPr>
      <xdr:spPr>
        <a:xfrm>
          <a:off x="13436111" y="101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115291</xdr:rowOff>
    </xdr:from>
    <xdr:to>
      <xdr:col>67</xdr:col>
      <xdr:colOff>101600</xdr:colOff>
      <xdr:row>58</xdr:row>
      <xdr:rowOff>45441</xdr:rowOff>
    </xdr:to>
    <xdr:sp macro="" textlink="">
      <xdr:nvSpPr>
        <xdr:cNvPr id="604" name="楕円 603"/>
        <xdr:cNvSpPr/>
      </xdr:nvSpPr>
      <xdr:spPr>
        <a:xfrm>
          <a:off x="12763500" y="98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36568</xdr:rowOff>
    </xdr:from>
    <xdr:ext cx="534377" cy="259045"/>
    <xdr:sp macro="" textlink="">
      <xdr:nvSpPr>
        <xdr:cNvPr id="605" name="テキスト ボックス 604"/>
        <xdr:cNvSpPr txBox="1"/>
      </xdr:nvSpPr>
      <xdr:spPr>
        <a:xfrm>
          <a:off x="12547111" y="99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98030</xdr:rowOff>
    </xdr:from>
    <xdr:to>
      <xdr:col>85</xdr:col>
      <xdr:colOff>127000</xdr:colOff>
      <xdr:row>79</xdr:row>
      <xdr:rowOff>98214</xdr:rowOff>
    </xdr:to>
    <xdr:cxnSp macro="">
      <xdr:nvCxnSpPr>
        <xdr:cNvPr id="636" name="直線コネクタ 635"/>
        <xdr:cNvCxnSpPr/>
      </xdr:nvCxnSpPr>
      <xdr:spPr>
        <a:xfrm>
          <a:off x="15481300" y="13642580"/>
          <a:ext cx="8382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98030</xdr:rowOff>
    </xdr:from>
    <xdr:to>
      <xdr:col>81</xdr:col>
      <xdr:colOff>50800</xdr:colOff>
      <xdr:row>79</xdr:row>
      <xdr:rowOff>98301</xdr:rowOff>
    </xdr:to>
    <xdr:cxnSp macro="">
      <xdr:nvCxnSpPr>
        <xdr:cNvPr id="639" name="直線コネクタ 638"/>
        <xdr:cNvCxnSpPr/>
      </xdr:nvCxnSpPr>
      <xdr:spPr>
        <a:xfrm flipV="1">
          <a:off x="14592300" y="13642580"/>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98301</xdr:rowOff>
    </xdr:from>
    <xdr:to>
      <xdr:col>76</xdr:col>
      <xdr:colOff>114300</xdr:colOff>
      <xdr:row>79</xdr:row>
      <xdr:rowOff>98879</xdr:rowOff>
    </xdr:to>
    <xdr:cxnSp macro="">
      <xdr:nvCxnSpPr>
        <xdr:cNvPr id="642" name="直線コネクタ 641"/>
        <xdr:cNvCxnSpPr/>
      </xdr:nvCxnSpPr>
      <xdr:spPr>
        <a:xfrm flipV="1">
          <a:off x="13703300" y="13642851"/>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97082</xdr:rowOff>
    </xdr:from>
    <xdr:to>
      <xdr:col>71</xdr:col>
      <xdr:colOff>177800</xdr:colOff>
      <xdr:row>79</xdr:row>
      <xdr:rowOff>98879</xdr:rowOff>
    </xdr:to>
    <xdr:cxnSp macro="">
      <xdr:nvCxnSpPr>
        <xdr:cNvPr id="645" name="直線コネクタ 644"/>
        <xdr:cNvCxnSpPr/>
      </xdr:nvCxnSpPr>
      <xdr:spPr>
        <a:xfrm>
          <a:off x="12814300" y="13641632"/>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47414</xdr:rowOff>
    </xdr:from>
    <xdr:to>
      <xdr:col>85</xdr:col>
      <xdr:colOff>177800</xdr:colOff>
      <xdr:row>79</xdr:row>
      <xdr:rowOff>149014</xdr:rowOff>
    </xdr:to>
    <xdr:sp macro="" textlink="">
      <xdr:nvSpPr>
        <xdr:cNvPr id="655" name="楕円 654"/>
        <xdr:cNvSpPr/>
      </xdr:nvSpPr>
      <xdr:spPr>
        <a:xfrm>
          <a:off x="16268700" y="135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13932" cy="259045"/>
    <xdr:sp macro="" textlink="">
      <xdr:nvSpPr>
        <xdr:cNvPr id="656" name="災害復旧費該当値テキスト"/>
        <xdr:cNvSpPr txBox="1"/>
      </xdr:nvSpPr>
      <xdr:spPr>
        <a:xfrm>
          <a:off x="16370300" y="1355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47230</xdr:rowOff>
    </xdr:from>
    <xdr:to>
      <xdr:col>81</xdr:col>
      <xdr:colOff>101600</xdr:colOff>
      <xdr:row>79</xdr:row>
      <xdr:rowOff>148830</xdr:rowOff>
    </xdr:to>
    <xdr:sp macro="" textlink="">
      <xdr:nvSpPr>
        <xdr:cNvPr id="657" name="楕円 656"/>
        <xdr:cNvSpPr/>
      </xdr:nvSpPr>
      <xdr:spPr>
        <a:xfrm>
          <a:off x="154305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139957</xdr:rowOff>
    </xdr:from>
    <xdr:ext cx="313932" cy="259045"/>
    <xdr:sp macro="" textlink="">
      <xdr:nvSpPr>
        <xdr:cNvPr id="658" name="テキスト ボックス 657"/>
        <xdr:cNvSpPr txBox="1"/>
      </xdr:nvSpPr>
      <xdr:spPr>
        <a:xfrm>
          <a:off x="15324333" y="13684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47501</xdr:rowOff>
    </xdr:from>
    <xdr:to>
      <xdr:col>76</xdr:col>
      <xdr:colOff>165100</xdr:colOff>
      <xdr:row>79</xdr:row>
      <xdr:rowOff>149101</xdr:rowOff>
    </xdr:to>
    <xdr:sp macro="" textlink="">
      <xdr:nvSpPr>
        <xdr:cNvPr id="659" name="楕円 658"/>
        <xdr:cNvSpPr/>
      </xdr:nvSpPr>
      <xdr:spPr>
        <a:xfrm>
          <a:off x="14541500" y="1359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140228</xdr:rowOff>
    </xdr:from>
    <xdr:ext cx="313932" cy="259045"/>
    <xdr:sp macro="" textlink="">
      <xdr:nvSpPr>
        <xdr:cNvPr id="660" name="テキスト ボックス 659"/>
        <xdr:cNvSpPr txBox="1"/>
      </xdr:nvSpPr>
      <xdr:spPr>
        <a:xfrm>
          <a:off x="14435333" y="13684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46282</xdr:rowOff>
    </xdr:from>
    <xdr:to>
      <xdr:col>67</xdr:col>
      <xdr:colOff>101600</xdr:colOff>
      <xdr:row>79</xdr:row>
      <xdr:rowOff>147882</xdr:rowOff>
    </xdr:to>
    <xdr:sp macro="" textlink="">
      <xdr:nvSpPr>
        <xdr:cNvPr id="663" name="楕円 662"/>
        <xdr:cNvSpPr/>
      </xdr:nvSpPr>
      <xdr:spPr>
        <a:xfrm>
          <a:off x="127635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139009</xdr:rowOff>
    </xdr:from>
    <xdr:ext cx="378565" cy="259045"/>
    <xdr:sp macro="" textlink="">
      <xdr:nvSpPr>
        <xdr:cNvPr id="664" name="テキスト ボックス 663"/>
        <xdr:cNvSpPr txBox="1"/>
      </xdr:nvSpPr>
      <xdr:spPr>
        <a:xfrm>
          <a:off x="12625017" y="13683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107645</xdr:rowOff>
    </xdr:from>
    <xdr:to>
      <xdr:col>85</xdr:col>
      <xdr:colOff>127000</xdr:colOff>
      <xdr:row>96</xdr:row>
      <xdr:rowOff>119684</xdr:rowOff>
    </xdr:to>
    <xdr:cxnSp macro="">
      <xdr:nvCxnSpPr>
        <xdr:cNvPr id="693" name="直線コネクタ 692"/>
        <xdr:cNvCxnSpPr/>
      </xdr:nvCxnSpPr>
      <xdr:spPr>
        <a:xfrm>
          <a:off x="15481300" y="16566845"/>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107645</xdr:rowOff>
    </xdr:from>
    <xdr:to>
      <xdr:col>81</xdr:col>
      <xdr:colOff>50800</xdr:colOff>
      <xdr:row>96</xdr:row>
      <xdr:rowOff>111023</xdr:rowOff>
    </xdr:to>
    <xdr:cxnSp macro="">
      <xdr:nvCxnSpPr>
        <xdr:cNvPr id="696" name="直線コネクタ 695"/>
        <xdr:cNvCxnSpPr/>
      </xdr:nvCxnSpPr>
      <xdr:spPr>
        <a:xfrm flipV="1">
          <a:off x="14592300" y="1656684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111023</xdr:rowOff>
    </xdr:from>
    <xdr:to>
      <xdr:col>76</xdr:col>
      <xdr:colOff>114300</xdr:colOff>
      <xdr:row>96</xdr:row>
      <xdr:rowOff>124143</xdr:rowOff>
    </xdr:to>
    <xdr:cxnSp macro="">
      <xdr:nvCxnSpPr>
        <xdr:cNvPr id="699" name="直線コネクタ 698"/>
        <xdr:cNvCxnSpPr/>
      </xdr:nvCxnSpPr>
      <xdr:spPr>
        <a:xfrm flipV="1">
          <a:off x="13703300" y="16570223"/>
          <a:ext cx="8890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124143</xdr:rowOff>
    </xdr:from>
    <xdr:to>
      <xdr:col>71</xdr:col>
      <xdr:colOff>177800</xdr:colOff>
      <xdr:row>96</xdr:row>
      <xdr:rowOff>147841</xdr:rowOff>
    </xdr:to>
    <xdr:cxnSp macro="">
      <xdr:nvCxnSpPr>
        <xdr:cNvPr id="702" name="直線コネクタ 701"/>
        <xdr:cNvCxnSpPr/>
      </xdr:nvCxnSpPr>
      <xdr:spPr>
        <a:xfrm flipV="1">
          <a:off x="12814300" y="16583343"/>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68884</xdr:rowOff>
    </xdr:from>
    <xdr:to>
      <xdr:col>85</xdr:col>
      <xdr:colOff>177800</xdr:colOff>
      <xdr:row>96</xdr:row>
      <xdr:rowOff>170484</xdr:rowOff>
    </xdr:to>
    <xdr:sp macro="" textlink="">
      <xdr:nvSpPr>
        <xdr:cNvPr id="712" name="楕円 711"/>
        <xdr:cNvSpPr/>
      </xdr:nvSpPr>
      <xdr:spPr>
        <a:xfrm>
          <a:off x="16268700" y="165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47311</xdr:rowOff>
    </xdr:from>
    <xdr:ext cx="534377" cy="259045"/>
    <xdr:sp macro="" textlink="">
      <xdr:nvSpPr>
        <xdr:cNvPr id="713" name="公債費該当値テキスト"/>
        <xdr:cNvSpPr txBox="1"/>
      </xdr:nvSpPr>
      <xdr:spPr>
        <a:xfrm>
          <a:off x="16370300" y="1650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56845</xdr:rowOff>
    </xdr:from>
    <xdr:to>
      <xdr:col>81</xdr:col>
      <xdr:colOff>101600</xdr:colOff>
      <xdr:row>96</xdr:row>
      <xdr:rowOff>158445</xdr:rowOff>
    </xdr:to>
    <xdr:sp macro="" textlink="">
      <xdr:nvSpPr>
        <xdr:cNvPr id="714" name="楕円 713"/>
        <xdr:cNvSpPr/>
      </xdr:nvSpPr>
      <xdr:spPr>
        <a:xfrm>
          <a:off x="15430500" y="165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149572</xdr:rowOff>
    </xdr:from>
    <xdr:ext cx="534377" cy="259045"/>
    <xdr:sp macro="" textlink="">
      <xdr:nvSpPr>
        <xdr:cNvPr id="715" name="テキスト ボックス 714"/>
        <xdr:cNvSpPr txBox="1"/>
      </xdr:nvSpPr>
      <xdr:spPr>
        <a:xfrm>
          <a:off x="15214111" y="166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60223</xdr:rowOff>
    </xdr:from>
    <xdr:to>
      <xdr:col>76</xdr:col>
      <xdr:colOff>165100</xdr:colOff>
      <xdr:row>96</xdr:row>
      <xdr:rowOff>161823</xdr:rowOff>
    </xdr:to>
    <xdr:sp macro="" textlink="">
      <xdr:nvSpPr>
        <xdr:cNvPr id="716" name="楕円 715"/>
        <xdr:cNvSpPr/>
      </xdr:nvSpPr>
      <xdr:spPr>
        <a:xfrm>
          <a:off x="14541500" y="165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152950</xdr:rowOff>
    </xdr:from>
    <xdr:ext cx="534377" cy="259045"/>
    <xdr:sp macro="" textlink="">
      <xdr:nvSpPr>
        <xdr:cNvPr id="717" name="テキスト ボックス 716"/>
        <xdr:cNvSpPr txBox="1"/>
      </xdr:nvSpPr>
      <xdr:spPr>
        <a:xfrm>
          <a:off x="14325111" y="166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73343</xdr:rowOff>
    </xdr:from>
    <xdr:to>
      <xdr:col>72</xdr:col>
      <xdr:colOff>38100</xdr:colOff>
      <xdr:row>97</xdr:row>
      <xdr:rowOff>3493</xdr:rowOff>
    </xdr:to>
    <xdr:sp macro="" textlink="">
      <xdr:nvSpPr>
        <xdr:cNvPr id="718" name="楕円 717"/>
        <xdr:cNvSpPr/>
      </xdr:nvSpPr>
      <xdr:spPr>
        <a:xfrm>
          <a:off x="13652500" y="165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166070</xdr:rowOff>
    </xdr:from>
    <xdr:ext cx="534377" cy="259045"/>
    <xdr:sp macro="" textlink="">
      <xdr:nvSpPr>
        <xdr:cNvPr id="719" name="テキスト ボックス 718"/>
        <xdr:cNvSpPr txBox="1"/>
      </xdr:nvSpPr>
      <xdr:spPr>
        <a:xfrm>
          <a:off x="13436111" y="166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97041</xdr:rowOff>
    </xdr:from>
    <xdr:to>
      <xdr:col>67</xdr:col>
      <xdr:colOff>101600</xdr:colOff>
      <xdr:row>97</xdr:row>
      <xdr:rowOff>27191</xdr:rowOff>
    </xdr:to>
    <xdr:sp macro="" textlink="">
      <xdr:nvSpPr>
        <xdr:cNvPr id="720" name="楕円 719"/>
        <xdr:cNvSpPr/>
      </xdr:nvSpPr>
      <xdr:spPr>
        <a:xfrm>
          <a:off x="12763500" y="165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18318</xdr:rowOff>
    </xdr:from>
    <xdr:ext cx="534377" cy="259045"/>
    <xdr:sp macro="" textlink="">
      <xdr:nvSpPr>
        <xdr:cNvPr id="721" name="テキスト ボックス 720"/>
        <xdr:cNvSpPr txBox="1"/>
      </xdr:nvSpPr>
      <xdr:spPr>
        <a:xfrm>
          <a:off x="12547111" y="166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歳出決算総額は、令和５年度の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27,211,851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74,448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2,473,740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円の増加となっており、住民一人当たりでは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34,712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）と大幅に増加となっているが、これは道の駅整備事業に伴うものとなっており、令和７年度以降は例年と同程度の水準を見込んでいる。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）の増加となっているがこれは、いずみの学園整備事業や、定額減税補足給付金給付事業、児童手当の増加が主な要因となっている。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）の増加となっているが、これは、愛宕東線整備事業（用地買収）や駅西口トイレ整備事業等の増加が主な要因となっている。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なお、教育費は、川田谷生涯学習センター大規模改修事業完了にともない、住民一人当たりのコストは減少に転じることとなった。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財政調整基金残高は、取り崩しにより年度末残高が</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実質収支額は、前年度と比べて</a:t>
          </a:r>
          <a:r>
            <a:rPr kumimoji="1" lang="en-US" altLang="ja-JP" sz="1400">
              <a:latin typeface="ＭＳ ゴシック" pitchFamily="49" charset="-128"/>
              <a:ea typeface="ＭＳ ゴシック" pitchFamily="49" charset="-128"/>
            </a:rPr>
            <a:t>33,848</a:t>
          </a:r>
          <a:r>
            <a:rPr kumimoji="1" lang="ja-JP" altLang="en-US" sz="1400">
              <a:latin typeface="ＭＳ ゴシック" pitchFamily="49" charset="-128"/>
              <a:ea typeface="ＭＳ ゴシック" pitchFamily="49" charset="-128"/>
            </a:rPr>
            <a:t>千円増加し、</a:t>
          </a:r>
          <a:r>
            <a:rPr kumimoji="1" lang="en-US" altLang="ja-JP" sz="1400">
              <a:latin typeface="ＭＳ ゴシック" pitchFamily="49" charset="-128"/>
              <a:ea typeface="ＭＳ ゴシック" pitchFamily="49" charset="-128"/>
            </a:rPr>
            <a:t>0.02%</a:t>
          </a:r>
          <a:r>
            <a:rPr kumimoji="1" lang="ja-JP" altLang="en-US" sz="1400">
              <a:latin typeface="ＭＳ ゴシック" pitchFamily="49" charset="-128"/>
              <a:ea typeface="ＭＳ ゴシック" pitchFamily="49" charset="-128"/>
            </a:rPr>
            <a:t>増加となり、標準財政規模に対する割合が増加した。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財政調整基金残高については減少傾向にあり、安定した財政</a:t>
          </a:r>
        </a:p>
        <a:p>
          <a:r>
            <a:rPr kumimoji="1" lang="ja-JP" altLang="en-US" sz="1400">
              <a:latin typeface="ＭＳ ゴシック" pitchFamily="49" charset="-128"/>
              <a:ea typeface="ＭＳ ゴシック" pitchFamily="49" charset="-128"/>
            </a:rPr>
            <a:t>運営を行うためにも基金の残高確保は必須となることから、標準財政規模の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％程度となるよう努めていく。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全会計が黒字となっている。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一般会計及び介護保険特別会計、後期高齢者医療保険特別会計、公共下水道事業会計については、実質収支額が増加したため、黒字額が増加している。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引き続き、各会計ともに健全な財政運営に努める。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R12" sqref="R12:V12"/>
    </sheetView>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30572833</v>
      </c>
      <c r="BO4" s="371"/>
      <c r="BP4" s="371"/>
      <c r="BQ4" s="371"/>
      <c r="BR4" s="371"/>
      <c r="BS4" s="371"/>
      <c r="BT4" s="371"/>
      <c r="BU4" s="372"/>
      <c r="BV4" s="370">
        <v>28100169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5.4</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29685591</v>
      </c>
      <c r="BO5" s="408"/>
      <c r="BP5" s="408"/>
      <c r="BQ5" s="408"/>
      <c r="BR5" s="408"/>
      <c r="BS5" s="408"/>
      <c r="BT5" s="408"/>
      <c r="BU5" s="409"/>
      <c r="BV5" s="407">
        <v>27211851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92</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887242</v>
      </c>
      <c r="BO6" s="408"/>
      <c r="BP6" s="408"/>
      <c r="BQ6" s="408"/>
      <c r="BR6" s="408"/>
      <c r="BS6" s="408"/>
      <c r="BT6" s="408"/>
      <c r="BU6" s="409"/>
      <c r="BV6" s="407">
        <v>888318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93</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11435</v>
      </c>
      <c r="BO7" s="408"/>
      <c r="BP7" s="408"/>
      <c r="BQ7" s="408"/>
      <c r="BR7" s="408"/>
      <c r="BS7" s="408"/>
      <c r="BT7" s="408"/>
      <c r="BU7" s="409"/>
      <c r="BV7" s="407">
        <v>46359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16306460</v>
      </c>
      <c r="CU7" s="408"/>
      <c r="CV7" s="408"/>
      <c r="CW7" s="408"/>
      <c r="CX7" s="408"/>
      <c r="CY7" s="408"/>
      <c r="CZ7" s="408"/>
      <c r="DA7" s="409"/>
      <c r="DB7" s="407">
        <v>15725033</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875807</v>
      </c>
      <c r="BO8" s="408"/>
      <c r="BP8" s="408"/>
      <c r="BQ8" s="408"/>
      <c r="BR8" s="408"/>
      <c r="BS8" s="408"/>
      <c r="BT8" s="408"/>
      <c r="BU8" s="409"/>
      <c r="BV8" s="407">
        <v>841959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0.74</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74748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33848</v>
      </c>
      <c r="BO9" s="408"/>
      <c r="BP9" s="408"/>
      <c r="BQ9" s="408"/>
      <c r="BR9" s="408"/>
      <c r="BS9" s="408"/>
      <c r="BT9" s="408"/>
      <c r="BU9" s="409"/>
      <c r="BV9" s="407">
        <v>102736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14</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73936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254</v>
      </c>
      <c r="BO10" s="408"/>
      <c r="BP10" s="408"/>
      <c r="BQ10" s="408"/>
      <c r="BR10" s="408"/>
      <c r="BS10" s="408"/>
      <c r="BT10" s="408"/>
      <c r="BU10" s="409"/>
      <c r="BV10" s="407">
        <v>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74172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395885</v>
      </c>
      <c r="BO12" s="408"/>
      <c r="BP12" s="408"/>
      <c r="BQ12" s="408"/>
      <c r="BR12" s="408"/>
      <c r="BS12" s="408"/>
      <c r="BT12" s="408"/>
      <c r="BU12" s="409"/>
      <c r="BV12" s="407">
        <v>433458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72816</v>
      </c>
      <c r="S13" s="492"/>
      <c r="T13" s="492"/>
      <c r="U13" s="492"/>
      <c r="V13" s="493"/>
      <c r="W13" s="423" t="s">
        <v>131</v>
      </c>
      <c r="X13" s="424"/>
      <c r="Y13" s="424"/>
      <c r="Z13" s="424"/>
      <c r="AA13" s="424"/>
      <c r="AB13" s="414"/>
      <c r="AC13" s="458">
        <v>457</v>
      </c>
      <c r="AD13" s="459"/>
      <c r="AE13" s="459"/>
      <c r="AF13" s="459"/>
      <c r="AG13" s="501"/>
      <c r="AH13" s="458">
        <v>518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-361783</v>
      </c>
      <c r="BO13" s="408"/>
      <c r="BP13" s="408"/>
      <c r="BQ13" s="408"/>
      <c r="BR13" s="408"/>
      <c r="BS13" s="408"/>
      <c r="BT13" s="408"/>
      <c r="BU13" s="409"/>
      <c r="BV13" s="407">
        <v>-330710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5.5</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74448</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31.5</v>
      </c>
      <c r="CU14" s="506"/>
      <c r="CV14" s="506"/>
      <c r="CW14" s="506"/>
      <c r="CX14" s="506"/>
      <c r="CY14" s="506"/>
      <c r="CZ14" s="506"/>
      <c r="DA14" s="507"/>
      <c r="DB14" s="505">
        <v>25.1</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73270</v>
      </c>
      <c r="S15" s="492"/>
      <c r="T15" s="492"/>
      <c r="U15" s="492"/>
      <c r="V15" s="493"/>
      <c r="W15" s="423" t="s">
        <v>137</v>
      </c>
      <c r="X15" s="424"/>
      <c r="Y15" s="424"/>
      <c r="Z15" s="424"/>
      <c r="AA15" s="424"/>
      <c r="AB15" s="414"/>
      <c r="AC15" s="458">
        <v>7659</v>
      </c>
      <c r="AD15" s="459"/>
      <c r="AE15" s="459"/>
      <c r="AF15" s="459"/>
      <c r="AG15" s="501"/>
      <c r="AH15" s="458">
        <v>7890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9627076</v>
      </c>
      <c r="BO15" s="371"/>
      <c r="BP15" s="371"/>
      <c r="BQ15" s="371"/>
      <c r="BR15" s="371"/>
      <c r="BS15" s="371"/>
      <c r="BT15" s="371"/>
      <c r="BU15" s="372"/>
      <c r="BV15" s="370">
        <v>9474211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21.7</v>
      </c>
      <c r="AD16" s="495"/>
      <c r="AE16" s="495"/>
      <c r="AF16" s="495"/>
      <c r="AG16" s="496"/>
      <c r="AH16" s="494">
        <v>23.3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13638472</v>
      </c>
      <c r="BO16" s="408"/>
      <c r="BP16" s="408"/>
      <c r="BQ16" s="408"/>
      <c r="BR16" s="408"/>
      <c r="BS16" s="408"/>
      <c r="BT16" s="408"/>
      <c r="BU16" s="409"/>
      <c r="BV16" s="407">
        <v>13022932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27126</v>
      </c>
      <c r="AD17" s="459"/>
      <c r="AE17" s="459"/>
      <c r="AF17" s="459"/>
      <c r="AG17" s="501"/>
      <c r="AH17" s="458">
        <v>25516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12208600</v>
      </c>
      <c r="BO17" s="408"/>
      <c r="BP17" s="408"/>
      <c r="BQ17" s="408"/>
      <c r="BR17" s="408"/>
      <c r="BS17" s="408"/>
      <c r="BT17" s="408"/>
      <c r="BU17" s="409"/>
      <c r="BV17" s="407">
        <v>12003337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25.35</v>
      </c>
      <c r="M18" s="531"/>
      <c r="N18" s="531"/>
      <c r="O18" s="531"/>
      <c r="P18" s="531"/>
      <c r="Q18" s="531"/>
      <c r="R18" s="532"/>
      <c r="S18" s="532"/>
      <c r="T18" s="532"/>
      <c r="U18" s="532"/>
      <c r="V18" s="533"/>
      <c r="W18" s="425"/>
      <c r="X18" s="426"/>
      <c r="Y18" s="426"/>
      <c r="Z18" s="426"/>
      <c r="AA18" s="426"/>
      <c r="AB18" s="417"/>
      <c r="AC18" s="534">
        <v>77</v>
      </c>
      <c r="AD18" s="535"/>
      <c r="AE18" s="535"/>
      <c r="AF18" s="535"/>
      <c r="AG18" s="536"/>
      <c r="AH18" s="534">
        <v>75.2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15436532</v>
      </c>
      <c r="BO18" s="408"/>
      <c r="BP18" s="408"/>
      <c r="BQ18" s="408"/>
      <c r="BR18" s="408"/>
      <c r="BS18" s="408"/>
      <c r="BT18" s="408"/>
      <c r="BU18" s="409"/>
      <c r="BV18" s="407">
        <v>14780759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2949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19786180</v>
      </c>
      <c r="BO19" s="408"/>
      <c r="BP19" s="408"/>
      <c r="BQ19" s="408"/>
      <c r="BR19" s="408"/>
      <c r="BS19" s="408"/>
      <c r="BT19" s="408"/>
      <c r="BU19" s="409"/>
      <c r="BV19" s="407">
        <v>18923012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30918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25045297</v>
      </c>
      <c r="BO22" s="371"/>
      <c r="BP22" s="371"/>
      <c r="BQ22" s="371"/>
      <c r="BR22" s="371"/>
      <c r="BS22" s="371"/>
      <c r="BT22" s="371"/>
      <c r="BU22" s="372"/>
      <c r="BV22" s="370">
        <v>24227147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17457257</v>
      </c>
      <c r="BO23" s="408"/>
      <c r="BP23" s="408"/>
      <c r="BQ23" s="408"/>
      <c r="BR23" s="408"/>
      <c r="BS23" s="408"/>
      <c r="BT23" s="408"/>
      <c r="BU23" s="409"/>
      <c r="BV23" s="407">
        <v>17048564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9020</v>
      </c>
      <c r="R24" s="459"/>
      <c r="S24" s="459"/>
      <c r="T24" s="459"/>
      <c r="U24" s="459"/>
      <c r="V24" s="501"/>
      <c r="W24" s="553"/>
      <c r="X24" s="554"/>
      <c r="Y24" s="555"/>
      <c r="Z24" s="457" t="s">
        <v>162</v>
      </c>
      <c r="AA24" s="437"/>
      <c r="AB24" s="437"/>
      <c r="AC24" s="437"/>
      <c r="AD24" s="437"/>
      <c r="AE24" s="437"/>
      <c r="AF24" s="437"/>
      <c r="AG24" s="438"/>
      <c r="AH24" s="458">
        <v>448</v>
      </c>
      <c r="AI24" s="459"/>
      <c r="AJ24" s="459"/>
      <c r="AK24" s="459"/>
      <c r="AL24" s="501"/>
      <c r="AM24" s="458">
        <v>1397760</v>
      </c>
      <c r="AN24" s="459"/>
      <c r="AO24" s="459"/>
      <c r="AP24" s="459"/>
      <c r="AQ24" s="459"/>
      <c r="AR24" s="501"/>
      <c r="AS24" s="458">
        <v>3120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14529839</v>
      </c>
      <c r="BO24" s="408"/>
      <c r="BP24" s="408"/>
      <c r="BQ24" s="408"/>
      <c r="BR24" s="408"/>
      <c r="BS24" s="408"/>
      <c r="BT24" s="408"/>
      <c r="BU24" s="409"/>
      <c r="BV24" s="407">
        <v>12703405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5737826</v>
      </c>
      <c r="BO25" s="371"/>
      <c r="BP25" s="371"/>
      <c r="BQ25" s="371"/>
      <c r="BR25" s="371"/>
      <c r="BS25" s="371"/>
      <c r="BT25" s="371"/>
      <c r="BU25" s="372"/>
      <c r="BV25" s="370">
        <v>7703835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7140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31266</v>
      </c>
      <c r="AN26" s="459"/>
      <c r="AO26" s="459"/>
      <c r="AP26" s="459"/>
      <c r="AQ26" s="459"/>
      <c r="AR26" s="501"/>
      <c r="AS26" s="458">
        <v>3474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4370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44946</v>
      </c>
      <c r="AN27" s="459"/>
      <c r="AO27" s="459"/>
      <c r="AP27" s="459"/>
      <c r="AQ27" s="459"/>
      <c r="AR27" s="501"/>
      <c r="AS27" s="458">
        <v>4086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3840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1020302</v>
      </c>
      <c r="BO28" s="371"/>
      <c r="BP28" s="371"/>
      <c r="BQ28" s="371"/>
      <c r="BR28" s="371"/>
      <c r="BS28" s="371"/>
      <c r="BT28" s="371"/>
      <c r="BU28" s="372"/>
      <c r="BV28" s="370">
        <v>993762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17</v>
      </c>
      <c r="M29" s="459"/>
      <c r="N29" s="459"/>
      <c r="O29" s="459"/>
      <c r="P29" s="501"/>
      <c r="Q29" s="458">
        <v>3580</v>
      </c>
      <c r="R29" s="459"/>
      <c r="S29" s="459"/>
      <c r="T29" s="459"/>
      <c r="U29" s="459"/>
      <c r="V29" s="501"/>
      <c r="W29" s="556"/>
      <c r="X29" s="557"/>
      <c r="Y29" s="558"/>
      <c r="Z29" s="457" t="s">
        <v>177</v>
      </c>
      <c r="AA29" s="437"/>
      <c r="AB29" s="437"/>
      <c r="AC29" s="437"/>
      <c r="AD29" s="437"/>
      <c r="AE29" s="437"/>
      <c r="AF29" s="437"/>
      <c r="AG29" s="438"/>
      <c r="AH29" s="458">
        <v>459</v>
      </c>
      <c r="AI29" s="459"/>
      <c r="AJ29" s="459"/>
      <c r="AK29" s="459"/>
      <c r="AL29" s="501"/>
      <c r="AM29" s="458">
        <v>1442706</v>
      </c>
      <c r="AN29" s="459"/>
      <c r="AO29" s="459"/>
      <c r="AP29" s="459"/>
      <c r="AQ29" s="459"/>
      <c r="AR29" s="501"/>
      <c r="AS29" s="458">
        <v>3143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736453</v>
      </c>
      <c r="BO29" s="408"/>
      <c r="BP29" s="408"/>
      <c r="BQ29" s="408"/>
      <c r="BR29" s="408"/>
      <c r="BS29" s="408"/>
      <c r="BT29" s="408"/>
      <c r="BU29" s="409"/>
      <c r="BV29" s="407">
        <v>794522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1170845</v>
      </c>
      <c r="BO30" s="527"/>
      <c r="BP30" s="527"/>
      <c r="BQ30" s="527"/>
      <c r="BR30" s="527"/>
      <c r="BS30" s="527"/>
      <c r="BT30" s="527"/>
      <c r="BU30" s="528"/>
      <c r="BV30" s="526">
        <v>1179661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公共下水道事業会計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上尾、桶川、伊奈衛生組合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桶川市施設管理公社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桶川北本水道企業団</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埼玉県央広域事務組合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埼玉県央広域事務組合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埼玉県後期高齢者医療広域連合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埼玉県後期高齢者医療広域連合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oMi8l6l/yldFyfaTcUo2OOSW10FmSwb2LL1pkfqTsviIGBUsk5DXE3mIQAa2P5Y6872jWTtf5SIkzWr9GIW7rQ==" saltValue="oJ8uniVCB3fatnif2w02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532</v>
      </c>
      <c r="D34" s="1151"/>
      <c r="E34" s="1152"/>
      <c r="F34" s="32">
        <v>4.18</v>
      </c>
      <c r="G34" s="33">
        <v>5.78</v>
      </c>
      <c r="H34" s="33">
        <v>4.8499999999999996</v>
      </c>
      <c r="I34" s="33">
        <v>5.35</v>
      </c>
      <c r="J34" s="34">
        <v>5.37</v>
      </c>
      <c r="K34" s="22"/>
      <c r="L34" s="22"/>
      <c r="M34" s="22"/>
      <c r="N34" s="22"/>
      <c r="O34" s="22"/>
      <c r="P34" s="22"/>
    </row>
    <row r="35" spans="1:16" ht="39" customHeight="1">
      <c r="A35" s="22"/>
      <c r="B35" s="35"/>
      <c r="C35" s="1145" t="s">
        <v>533</v>
      </c>
      <c r="D35" s="1146"/>
      <c r="E35" s="1147"/>
      <c r="F35" s="36">
        <v>1.1499999999999999</v>
      </c>
      <c r="G35" s="37">
        <v>0.8</v>
      </c>
      <c r="H35" s="37">
        <v>1.67</v>
      </c>
      <c r="I35" s="37">
        <v>1.46</v>
      </c>
      <c r="J35" s="38">
        <v>1.67</v>
      </c>
      <c r="K35" s="22"/>
      <c r="L35" s="22"/>
      <c r="M35" s="22"/>
      <c r="N35" s="22"/>
      <c r="O35" s="22"/>
      <c r="P35" s="22"/>
    </row>
    <row r="36" spans="1:16" ht="39" customHeight="1">
      <c r="A36" s="22"/>
      <c r="B36" s="35"/>
      <c r="C36" s="1145" t="s">
        <v>534</v>
      </c>
      <c r="D36" s="1146"/>
      <c r="E36" s="1147"/>
      <c r="F36" s="36">
        <v>0.17</v>
      </c>
      <c r="G36" s="37">
        <v>0.31</v>
      </c>
      <c r="H36" s="37">
        <v>0.28000000000000003</v>
      </c>
      <c r="I36" s="37">
        <v>0.36</v>
      </c>
      <c r="J36" s="38">
        <v>0.56999999999999995</v>
      </c>
      <c r="K36" s="22"/>
      <c r="L36" s="22"/>
      <c r="M36" s="22"/>
      <c r="N36" s="22"/>
      <c r="O36" s="22"/>
      <c r="P36" s="22"/>
    </row>
    <row r="37" spans="1:16" ht="39" customHeight="1">
      <c r="A37" s="22"/>
      <c r="B37" s="35"/>
      <c r="C37" s="1145" t="s">
        <v>535</v>
      </c>
      <c r="D37" s="1146"/>
      <c r="E37" s="1147"/>
      <c r="F37" s="36">
        <v>0.74</v>
      </c>
      <c r="G37" s="37">
        <v>0.45</v>
      </c>
      <c r="H37" s="37">
        <v>0.56999999999999995</v>
      </c>
      <c r="I37" s="37">
        <v>0.4</v>
      </c>
      <c r="J37" s="38">
        <v>0.19</v>
      </c>
      <c r="K37" s="22"/>
      <c r="L37" s="22"/>
      <c r="M37" s="22"/>
      <c r="N37" s="22"/>
      <c r="O37" s="22"/>
      <c r="P37" s="22"/>
    </row>
    <row r="38" spans="1:16" ht="39" customHeight="1">
      <c r="A38" s="22"/>
      <c r="B38" s="35"/>
      <c r="C38" s="1145" t="s">
        <v>536</v>
      </c>
      <c r="D38" s="1146"/>
      <c r="E38" s="1147"/>
      <c r="F38" s="36">
        <v>0.06</v>
      </c>
      <c r="G38" s="37">
        <v>0.02</v>
      </c>
      <c r="H38" s="37">
        <v>0.02</v>
      </c>
      <c r="I38" s="37">
        <v>0</v>
      </c>
      <c r="J38" s="38">
        <v>0.01</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dKIlYxEp4lMM/dxnq1V/45qeFZG+eig2+nusWU58z4R4Yk3M8Y6WsZ5lWRCn/82JhsVPfT6hN+CbQo5FXpMSIw==" saltValue="kSFq5WSA2CUNGbfDvSqy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52" zoomScaleSheetLayoutView="55" workbookViewId="0">
      <selection activeCell="O63" sqref="O63"/>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53" t="s">
        <v>9</v>
      </c>
      <c r="C45" s="1154"/>
      <c r="D45" s="58"/>
      <c r="E45" s="1159" t="s">
        <v>10</v>
      </c>
      <c r="F45" s="1159"/>
      <c r="G45" s="1159"/>
      <c r="H45" s="1159"/>
      <c r="I45" s="1159"/>
      <c r="J45" s="1160"/>
      <c r="K45" s="59">
        <v>2433</v>
      </c>
      <c r="L45" s="60">
        <v>2561</v>
      </c>
      <c r="M45" s="60">
        <v>2633</v>
      </c>
      <c r="N45" s="60">
        <v>2644</v>
      </c>
      <c r="O45" s="61">
        <v>2563</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304</v>
      </c>
      <c r="L48" s="64">
        <v>247</v>
      </c>
      <c r="M48" s="64">
        <v>233</v>
      </c>
      <c r="N48" s="64">
        <v>197</v>
      </c>
      <c r="O48" s="65">
        <v>186</v>
      </c>
      <c r="P48" s="48"/>
      <c r="Q48" s="48"/>
      <c r="R48" s="48"/>
      <c r="S48" s="48"/>
      <c r="T48" s="48"/>
      <c r="U48" s="48"/>
    </row>
    <row r="49" spans="1:21" ht="30.75" customHeight="1">
      <c r="A49" s="48"/>
      <c r="B49" s="1155"/>
      <c r="C49" s="1156"/>
      <c r="D49" s="62"/>
      <c r="E49" s="1161" t="s">
        <v>14</v>
      </c>
      <c r="F49" s="1161"/>
      <c r="G49" s="1161"/>
      <c r="H49" s="1161"/>
      <c r="I49" s="1161"/>
      <c r="J49" s="1162"/>
      <c r="K49" s="63">
        <v>46</v>
      </c>
      <c r="L49" s="64">
        <v>37</v>
      </c>
      <c r="M49" s="64">
        <v>36</v>
      </c>
      <c r="N49" s="64">
        <v>46</v>
      </c>
      <c r="O49" s="65">
        <v>51</v>
      </c>
      <c r="P49" s="48"/>
      <c r="Q49" s="48"/>
      <c r="R49" s="48"/>
      <c r="S49" s="48"/>
      <c r="T49" s="48"/>
      <c r="U49" s="48"/>
    </row>
    <row r="50" spans="1:21" ht="30.75" customHeight="1">
      <c r="A50" s="48"/>
      <c r="B50" s="1155"/>
      <c r="C50" s="1156"/>
      <c r="D50" s="62"/>
      <c r="E50" s="1161" t="s">
        <v>15</v>
      </c>
      <c r="F50" s="1161"/>
      <c r="G50" s="1161"/>
      <c r="H50" s="1161"/>
      <c r="I50" s="1161"/>
      <c r="J50" s="1162"/>
      <c r="K50" s="63">
        <v>1</v>
      </c>
      <c r="L50" s="64">
        <v>0</v>
      </c>
      <c r="M50" s="64">
        <v>0</v>
      </c>
      <c r="N50" s="64">
        <v>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2009</v>
      </c>
      <c r="L52" s="64">
        <v>2067</v>
      </c>
      <c r="M52" s="64">
        <v>2112</v>
      </c>
      <c r="N52" s="64">
        <v>2129</v>
      </c>
      <c r="O52" s="65">
        <v>2075</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775</v>
      </c>
      <c r="L53" s="69">
        <v>778</v>
      </c>
      <c r="M53" s="69">
        <v>790</v>
      </c>
      <c r="N53" s="69">
        <v>758</v>
      </c>
      <c r="O53" s="70">
        <v>725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j9ejqkrRN0iHpxq3hNqk3Ru4dd2T+DlqXz0V33mdRiUHwUF1xVyN7/Dzw9uQ/KmQEnmTWahQvjy1OAlXbbzlA==" saltValue="WCwbjUQS0zRSgMzMC5oa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37"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184" t="s">
        <v>30</v>
      </c>
      <c r="C41" s="1185"/>
      <c r="D41" s="105"/>
      <c r="E41" s="1190" t="s">
        <v>31</v>
      </c>
      <c r="F41" s="1190"/>
      <c r="G41" s="1190"/>
      <c r="H41" s="1191"/>
      <c r="I41" s="343">
        <v>25806</v>
      </c>
      <c r="J41" s="344">
        <v>25717</v>
      </c>
      <c r="K41" s="344">
        <v>24702</v>
      </c>
      <c r="L41" s="344">
        <v>24227</v>
      </c>
      <c r="M41" s="345">
        <v>25045</v>
      </c>
    </row>
    <row r="42" spans="2:13" ht="27.75" customHeight="1">
      <c r="B42" s="1186"/>
      <c r="C42" s="1187"/>
      <c r="D42" s="106"/>
      <c r="E42" s="1192" t="s">
        <v>32</v>
      </c>
      <c r="F42" s="1192"/>
      <c r="G42" s="1192"/>
      <c r="H42" s="1193"/>
      <c r="I42" s="346" t="s">
        <v>485</v>
      </c>
      <c r="J42" s="347" t="s">
        <v>485</v>
      </c>
      <c r="K42" s="347" t="s">
        <v>485</v>
      </c>
      <c r="L42" s="347" t="s">
        <v>485</v>
      </c>
      <c r="M42" s="348" t="s">
        <v>485</v>
      </c>
    </row>
    <row r="43" spans="2:13" ht="27.75" customHeight="1">
      <c r="B43" s="1186"/>
      <c r="C43" s="1187"/>
      <c r="D43" s="106"/>
      <c r="E43" s="1192" t="s">
        <v>33</v>
      </c>
      <c r="F43" s="1192"/>
      <c r="G43" s="1192"/>
      <c r="H43" s="1193"/>
      <c r="I43" s="346">
        <v>3293</v>
      </c>
      <c r="J43" s="347">
        <v>2876</v>
      </c>
      <c r="K43" s="347">
        <v>2384</v>
      </c>
      <c r="L43" s="347">
        <v>2287</v>
      </c>
      <c r="M43" s="348">
        <v>2250</v>
      </c>
    </row>
    <row r="44" spans="2:13" ht="27.75" customHeight="1">
      <c r="B44" s="1186"/>
      <c r="C44" s="1187"/>
      <c r="D44" s="106"/>
      <c r="E44" s="1192" t="s">
        <v>34</v>
      </c>
      <c r="F44" s="1192"/>
      <c r="G44" s="1192"/>
      <c r="H44" s="1193"/>
      <c r="I44" s="346">
        <v>103</v>
      </c>
      <c r="J44" s="347">
        <v>96</v>
      </c>
      <c r="K44" s="347">
        <v>83</v>
      </c>
      <c r="L44" s="347">
        <v>70</v>
      </c>
      <c r="M44" s="348">
        <v>191</v>
      </c>
    </row>
    <row r="45" spans="2:13" ht="27.75" customHeight="1">
      <c r="B45" s="1186"/>
      <c r="C45" s="1187"/>
      <c r="D45" s="106"/>
      <c r="E45" s="1192" t="s">
        <v>35</v>
      </c>
      <c r="F45" s="1192"/>
      <c r="G45" s="1192"/>
      <c r="H45" s="1193"/>
      <c r="I45" s="346">
        <v>2086</v>
      </c>
      <c r="J45" s="347">
        <v>2058</v>
      </c>
      <c r="K45" s="347">
        <v>1954</v>
      </c>
      <c r="L45" s="347">
        <v>2005</v>
      </c>
      <c r="M45" s="348">
        <v>1908</v>
      </c>
    </row>
    <row r="46" spans="2:13" ht="27.75" customHeight="1">
      <c r="B46" s="1186"/>
      <c r="C46" s="1187"/>
      <c r="D46" s="107"/>
      <c r="E46" s="1192" t="s">
        <v>36</v>
      </c>
      <c r="F46" s="1192"/>
      <c r="G46" s="1192"/>
      <c r="H46" s="1193"/>
      <c r="I46" s="346" t="s">
        <v>485</v>
      </c>
      <c r="J46" s="347" t="s">
        <v>485</v>
      </c>
      <c r="K46" s="347" t="s">
        <v>485</v>
      </c>
      <c r="L46" s="347" t="s">
        <v>485</v>
      </c>
      <c r="M46" s="348" t="s">
        <v>485</v>
      </c>
    </row>
    <row r="47" spans="2:13" ht="27.75" customHeight="1">
      <c r="B47" s="1186"/>
      <c r="C47" s="1187"/>
      <c r="D47" s="108"/>
      <c r="E47" s="1194" t="s">
        <v>37</v>
      </c>
      <c r="F47" s="1195"/>
      <c r="G47" s="1195"/>
      <c r="H47" s="1196"/>
      <c r="I47" s="346" t="s">
        <v>485</v>
      </c>
      <c r="J47" s="347" t="s">
        <v>485</v>
      </c>
      <c r="K47" s="347" t="s">
        <v>485</v>
      </c>
      <c r="L47" s="347" t="s">
        <v>485</v>
      </c>
      <c r="M47" s="348" t="s">
        <v>485</v>
      </c>
    </row>
    <row r="48" spans="2:13" ht="27.75" customHeight="1">
      <c r="B48" s="1186"/>
      <c r="C48" s="1187"/>
      <c r="D48" s="106"/>
      <c r="E48" s="1192" t="s">
        <v>38</v>
      </c>
      <c r="F48" s="1192"/>
      <c r="G48" s="1192"/>
      <c r="H48" s="1193"/>
      <c r="I48" s="346" t="s">
        <v>485</v>
      </c>
      <c r="J48" s="347" t="s">
        <v>485</v>
      </c>
      <c r="K48" s="347" t="s">
        <v>485</v>
      </c>
      <c r="L48" s="347" t="s">
        <v>485</v>
      </c>
      <c r="M48" s="348" t="s">
        <v>485</v>
      </c>
    </row>
    <row r="49" spans="2:13" ht="27.75" customHeight="1">
      <c r="B49" s="1188"/>
      <c r="C49" s="1189"/>
      <c r="D49" s="106"/>
      <c r="E49" s="1192" t="s">
        <v>39</v>
      </c>
      <c r="F49" s="1192"/>
      <c r="G49" s="1192"/>
      <c r="H49" s="1193"/>
      <c r="I49" s="346" t="s">
        <v>485</v>
      </c>
      <c r="J49" s="347" t="s">
        <v>485</v>
      </c>
      <c r="K49" s="347" t="s">
        <v>485</v>
      </c>
      <c r="L49" s="347" t="s">
        <v>485</v>
      </c>
      <c r="M49" s="348" t="s">
        <v>485</v>
      </c>
    </row>
    <row r="50" spans="2:13" ht="27.75" customHeight="1">
      <c r="B50" s="1197" t="s">
        <v>40</v>
      </c>
      <c r="C50" s="1198"/>
      <c r="D50" s="109"/>
      <c r="E50" s="1192" t="s">
        <v>41</v>
      </c>
      <c r="F50" s="1192"/>
      <c r="G50" s="1192"/>
      <c r="H50" s="1193"/>
      <c r="I50" s="346">
        <v>2394</v>
      </c>
      <c r="J50" s="347">
        <v>3405</v>
      </c>
      <c r="K50" s="347">
        <v>3331</v>
      </c>
      <c r="L50" s="347">
        <v>3184</v>
      </c>
      <c r="M50" s="348">
        <v>3244</v>
      </c>
    </row>
    <row r="51" spans="2:13" ht="27.75" customHeight="1">
      <c r="B51" s="1186"/>
      <c r="C51" s="1187"/>
      <c r="D51" s="106"/>
      <c r="E51" s="1192" t="s">
        <v>42</v>
      </c>
      <c r="F51" s="1192"/>
      <c r="G51" s="1192"/>
      <c r="H51" s="1193"/>
      <c r="I51" s="346">
        <v>3953</v>
      </c>
      <c r="J51" s="347">
        <v>3666</v>
      </c>
      <c r="K51" s="347">
        <v>3542</v>
      </c>
      <c r="L51" s="347">
        <v>3997</v>
      </c>
      <c r="M51" s="348">
        <v>3975</v>
      </c>
    </row>
    <row r="52" spans="2:13" ht="27.75" customHeight="1">
      <c r="B52" s="1188"/>
      <c r="C52" s="1189"/>
      <c r="D52" s="106"/>
      <c r="E52" s="1192" t="s">
        <v>43</v>
      </c>
      <c r="F52" s="1192"/>
      <c r="G52" s="1192"/>
      <c r="H52" s="1193"/>
      <c r="I52" s="346">
        <v>19269</v>
      </c>
      <c r="J52" s="347">
        <v>19110</v>
      </c>
      <c r="K52" s="347">
        <v>18270</v>
      </c>
      <c r="L52" s="347">
        <v>17851</v>
      </c>
      <c r="M52" s="348">
        <v>17516</v>
      </c>
    </row>
    <row r="53" spans="2:13" ht="27.75" customHeight="1" thickBot="1">
      <c r="B53" s="1199" t="s">
        <v>19</v>
      </c>
      <c r="C53" s="1200"/>
      <c r="D53" s="110"/>
      <c r="E53" s="1201" t="s">
        <v>44</v>
      </c>
      <c r="F53" s="1201"/>
      <c r="G53" s="1201"/>
      <c r="H53" s="1202"/>
      <c r="I53" s="349">
        <v>5672</v>
      </c>
      <c r="J53" s="350">
        <v>4565</v>
      </c>
      <c r="K53" s="350">
        <v>3981</v>
      </c>
      <c r="L53" s="350">
        <v>3558</v>
      </c>
      <c r="M53" s="351">
        <v>4659</v>
      </c>
    </row>
    <row r="54" spans="2:13" ht="27.75" customHeight="1">
      <c r="B54" s="111"/>
      <c r="C54" s="112"/>
      <c r="D54" s="112"/>
      <c r="E54" s="113"/>
      <c r="F54" s="113"/>
      <c r="G54" s="113"/>
      <c r="H54" s="113"/>
      <c r="I54" s="114"/>
      <c r="J54" s="114"/>
      <c r="K54" s="114"/>
      <c r="L54" s="114"/>
      <c r="M54" s="114"/>
    </row>
    <row r="55" spans="2:13" ht="13.2"/>
  </sheetData>
  <sheetProtection algorithmName="SHA-512" hashValue="vOku2t8+8+5Ab2q1Haz3Q+DkUJOglJrFb9va+hp8Lu4DnFu0q7zdEvcRatjY4UDXgtN7VD7xeh93kN29+NR9Yw==" saltValue="P2+IWyfekSKJ4VBzQZrG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H63" sqref="H63"/>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11" t="s">
        <v>46</v>
      </c>
      <c r="D55" s="1211"/>
      <c r="E55" s="1212"/>
      <c r="F55" s="352">
        <v>1057</v>
      </c>
      <c r="G55" s="352">
        <v>994</v>
      </c>
      <c r="H55" s="353">
        <v>1020</v>
      </c>
    </row>
    <row r="56" spans="2:8" ht="52.5" customHeight="1">
      <c r="B56" s="122"/>
      <c r="C56" s="1213" t="s">
        <v>47</v>
      </c>
      <c r="D56" s="1213"/>
      <c r="E56" s="1214"/>
      <c r="F56" s="354">
        <v>794</v>
      </c>
      <c r="G56" s="354">
        <v>795</v>
      </c>
      <c r="H56" s="355">
        <v>736</v>
      </c>
    </row>
    <row r="57" spans="2:8" ht="53.25" customHeight="1">
      <c r="B57" s="122"/>
      <c r="C57" s="1215" t="s">
        <v>48</v>
      </c>
      <c r="D57" s="1215"/>
      <c r="E57" s="1216"/>
      <c r="F57" s="356">
        <v>1189</v>
      </c>
      <c r="G57" s="356">
        <v>1180</v>
      </c>
      <c r="H57" s="357">
        <v>1171</v>
      </c>
    </row>
    <row r="58" spans="2:8" ht="45.75" customHeight="1">
      <c r="B58" s="123"/>
      <c r="C58" s="1203" t="s">
        <v>555</v>
      </c>
      <c r="D58" s="1204"/>
      <c r="E58" s="1205"/>
      <c r="F58" s="358">
        <v>1051</v>
      </c>
      <c r="G58" s="358">
        <v>1051</v>
      </c>
      <c r="H58" s="359">
        <v>1032</v>
      </c>
    </row>
    <row r="59" spans="2:8" ht="45.75" customHeight="1">
      <c r="B59" s="123"/>
      <c r="C59" s="1203" t="s">
        <v>556</v>
      </c>
      <c r="D59" s="1204"/>
      <c r="E59" s="1205"/>
      <c r="F59" s="358">
        <v>81</v>
      </c>
      <c r="G59" s="358">
        <v>83</v>
      </c>
      <c r="H59" s="359">
        <v>85</v>
      </c>
    </row>
    <row r="60" spans="2:8" ht="45.75" customHeight="1">
      <c r="B60" s="123"/>
      <c r="C60" s="1203" t="s">
        <v>557</v>
      </c>
      <c r="D60" s="1204"/>
      <c r="E60" s="1205"/>
      <c r="F60" s="358">
        <v>12</v>
      </c>
      <c r="G60" s="358">
        <v>13</v>
      </c>
      <c r="H60" s="359">
        <v>20</v>
      </c>
    </row>
    <row r="61" spans="2:8" ht="45.75" customHeight="1">
      <c r="B61" s="123"/>
      <c r="C61" s="1203" t="s">
        <v>558</v>
      </c>
      <c r="D61" s="1204"/>
      <c r="E61" s="1205"/>
      <c r="F61" s="358">
        <v>35</v>
      </c>
      <c r="G61" s="358">
        <v>21</v>
      </c>
      <c r="H61" s="359">
        <v>20</v>
      </c>
    </row>
    <row r="62" spans="2:8" ht="45.75" customHeight="1" thickBot="1">
      <c r="B62" s="124"/>
      <c r="C62" s="1206" t="s">
        <v>559</v>
      </c>
      <c r="D62" s="1207"/>
      <c r="E62" s="1208"/>
      <c r="F62" s="360">
        <v>6</v>
      </c>
      <c r="G62" s="360">
        <v>7</v>
      </c>
      <c r="H62" s="361">
        <v>8</v>
      </c>
    </row>
    <row r="63" spans="2:8" ht="52.5" customHeight="1" thickBot="1">
      <c r="B63" s="125"/>
      <c r="C63" s="1209" t="s">
        <v>49</v>
      </c>
      <c r="D63" s="1209"/>
      <c r="E63" s="1210"/>
      <c r="F63" s="362">
        <v>3041</v>
      </c>
      <c r="G63" s="362">
        <v>2968</v>
      </c>
      <c r="H63" s="363">
        <v>2928</v>
      </c>
    </row>
    <row r="64" spans="2:8" ht="13.2"/>
  </sheetData>
  <sheetProtection algorithmName="SHA-512" hashValue="ak92dnukQHcn7zjDH/LHZCiMfYwhgwwTJ8XrpXW+J+kZ2C4BGvc6Nt/SMVv8uNrZPvCxgCb1+np9fHSdbgiDUg==" saltValue="8Jq19/tDqgBjPV1x//zJ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522</v>
      </c>
      <c r="G2" s="139"/>
      <c r="H2" s="140"/>
    </row>
    <row r="3" spans="1:8">
      <c r="A3" s="136" t="s">
        <v>515</v>
      </c>
      <c r="B3" s="141"/>
      <c r="C3" s="142"/>
      <c r="D3" s="143">
        <v>40810</v>
      </c>
      <c r="E3" s="144"/>
      <c r="F3" s="145">
        <v>45483</v>
      </c>
      <c r="G3" s="146"/>
      <c r="H3" s="147"/>
    </row>
    <row r="4" spans="1:8">
      <c r="A4" s="148"/>
      <c r="B4" s="149"/>
      <c r="C4" s="150"/>
      <c r="D4" s="151">
        <v>24410</v>
      </c>
      <c r="E4" s="152"/>
      <c r="F4" s="153">
        <v>24241</v>
      </c>
      <c r="G4" s="154"/>
      <c r="H4" s="155"/>
    </row>
    <row r="5" spans="1:8">
      <c r="A5" s="136" t="s">
        <v>517</v>
      </c>
      <c r="B5" s="141"/>
      <c r="C5" s="142"/>
      <c r="D5" s="143">
        <v>25110</v>
      </c>
      <c r="E5" s="144"/>
      <c r="F5" s="145">
        <v>45945</v>
      </c>
      <c r="G5" s="146"/>
      <c r="H5" s="147"/>
    </row>
    <row r="6" spans="1:8">
      <c r="A6" s="148"/>
      <c r="B6" s="149"/>
      <c r="C6" s="150"/>
      <c r="D6" s="151">
        <v>19748</v>
      </c>
      <c r="E6" s="152"/>
      <c r="F6" s="153">
        <v>25180</v>
      </c>
      <c r="G6" s="154"/>
      <c r="H6" s="155"/>
    </row>
    <row r="7" spans="1:8">
      <c r="A7" s="136" t="s">
        <v>518</v>
      </c>
      <c r="B7" s="141"/>
      <c r="C7" s="142"/>
      <c r="D7" s="143">
        <v>26119</v>
      </c>
      <c r="E7" s="144"/>
      <c r="F7" s="145">
        <v>44475</v>
      </c>
      <c r="G7" s="146"/>
      <c r="H7" s="147"/>
    </row>
    <row r="8" spans="1:8">
      <c r="A8" s="148"/>
      <c r="B8" s="149"/>
      <c r="C8" s="150"/>
      <c r="D8" s="151">
        <v>22970</v>
      </c>
      <c r="E8" s="152"/>
      <c r="F8" s="153">
        <v>24780</v>
      </c>
      <c r="G8" s="154"/>
      <c r="H8" s="155"/>
    </row>
    <row r="9" spans="1:8">
      <c r="A9" s="136" t="s">
        <v>519</v>
      </c>
      <c r="B9" s="141"/>
      <c r="C9" s="142"/>
      <c r="D9" s="143">
        <v>35015</v>
      </c>
      <c r="E9" s="144"/>
      <c r="F9" s="145">
        <v>45982</v>
      </c>
      <c r="G9" s="146"/>
      <c r="H9" s="147"/>
    </row>
    <row r="10" spans="1:8">
      <c r="A10" s="148"/>
      <c r="B10" s="149"/>
      <c r="C10" s="150"/>
      <c r="D10" s="151">
        <v>30284</v>
      </c>
      <c r="E10" s="152"/>
      <c r="F10" s="153">
        <v>25583</v>
      </c>
      <c r="G10" s="154"/>
      <c r="H10" s="155"/>
    </row>
    <row r="11" spans="1:8">
      <c r="A11" s="136" t="s">
        <v>520</v>
      </c>
      <c r="B11" s="141"/>
      <c r="C11" s="142"/>
      <c r="D11" s="143">
        <v>55161</v>
      </c>
      <c r="E11" s="144"/>
      <c r="F11" s="145">
        <v>50538</v>
      </c>
      <c r="G11" s="146"/>
      <c r="H11" s="147"/>
    </row>
    <row r="12" spans="1:8">
      <c r="A12" s="148"/>
      <c r="B12" s="149"/>
      <c r="C12" s="156"/>
      <c r="D12" s="151">
        <v>47254</v>
      </c>
      <c r="E12" s="152"/>
      <c r="F12" s="153">
        <v>29053</v>
      </c>
      <c r="G12" s="154"/>
      <c r="H12" s="155"/>
    </row>
    <row r="13" spans="1:8">
      <c r="A13" s="136"/>
      <c r="B13" s="141"/>
      <c r="C13" s="157"/>
      <c r="D13" s="158">
        <v>36443</v>
      </c>
      <c r="E13" s="159"/>
      <c r="F13" s="160">
        <v>46485</v>
      </c>
      <c r="G13" s="161"/>
      <c r="H13" s="147"/>
    </row>
    <row r="14" spans="1:8">
      <c r="A14" s="148"/>
      <c r="B14" s="149"/>
      <c r="C14" s="150"/>
      <c r="D14" s="151">
        <v>28933</v>
      </c>
      <c r="E14" s="152"/>
      <c r="F14" s="153">
        <v>25767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4.1900000000000004</v>
      </c>
      <c r="C19" s="162">
        <f>ROUND(VALUE(SUBSTITUTE(実質収支比率等に係る経年分析!G$48,"▲","-")),2)</f>
        <v>5.79</v>
      </c>
      <c r="D19" s="162">
        <f>ROUND(VALUE(SUBSTITUTE(実質収支比率等に係る経年分析!H$48,"▲","-")),2)</f>
        <v>4.8499999999999996</v>
      </c>
      <c r="E19" s="162">
        <f>ROUND(VALUE(SUBSTITUTE(実質収支比率等に係る経年分析!I$48,"▲","-")),2)</f>
        <v>5.35</v>
      </c>
      <c r="F19" s="162">
        <f>ROUND(VALUE(SUBSTITUTE(実質収支比率等に係る経年分析!J$48,"▲","-")),2)</f>
        <v>5.37</v>
      </c>
    </row>
    <row r="20" spans="1:11">
      <c r="A20" s="162" t="s">
        <v>53</v>
      </c>
      <c r="B20" s="162">
        <f>ROUND(VALUE(SUBSTITUTE(実質収支比率等に係る経年分析!F$47,"▲","-")),2)</f>
        <v>6.02</v>
      </c>
      <c r="C20" s="162">
        <f>ROUND(VALUE(SUBSTITUTE(実質収支比率等に係る経年分析!G$47,"▲","-")),2)</f>
        <v>7.06</v>
      </c>
      <c r="D20" s="162">
        <f>ROUND(VALUE(SUBSTITUTE(実質収支比率等に係る経年分析!H$47,"▲","-")),2)</f>
        <v>6.94</v>
      </c>
      <c r="E20" s="162">
        <f>ROUND(VALUE(SUBSTITUTE(実質収支比率等に係る経年分析!I$47,"▲","-")),2)</f>
        <v>6.32</v>
      </c>
      <c r="F20" s="162">
        <f>ROUND(VALUE(SUBSTITUTE(実質収支比率等に係る経年分析!J$47,"▲","-")),2)</f>
        <v>6.26</v>
      </c>
    </row>
    <row r="21" spans="1:11">
      <c r="A21" s="162" t="s">
        <v>54</v>
      </c>
      <c r="B21" s="162">
        <f>IF(ISNUMBER(VALUE(SUBSTITUTE(実質収支比率等に係る経年分析!F$49,"▲","-"))),ROUND(VALUE(SUBSTITUTE(実質収支比率等に係る経年分析!F$49,"▲","-")),2),NA())</f>
        <v>-0.37</v>
      </c>
      <c r="C21" s="162">
        <f>IF(ISNUMBER(VALUE(SUBSTITUTE(実質収支比率等に係る経年分析!G$49,"▲","-"))),ROUND(VALUE(SUBSTITUTE(実質収支比率等に係る経年分析!G$49,"▲","-")),2),NA())</f>
        <v>1.33</v>
      </c>
      <c r="D21" s="162">
        <f>IF(ISNUMBER(VALUE(SUBSTITUTE(実質収支比率等に係る経年分析!H$49,"▲","-"))),ROUND(VALUE(SUBSTITUTE(実質収支比率等に係る経年分析!H$49,"▲","-")),2),NA())</f>
        <v>-4.3899999999999997</v>
      </c>
      <c r="E21" s="162">
        <f>IF(ISNUMBER(VALUE(SUBSTITUTE(実質収支比率等に係る経年分析!I$49,"▲","-"))),ROUND(VALUE(SUBSTITUTE(実質収支比率等に係る経年分析!I$49,"▲","-")),2),NA())</f>
        <v>-2.1</v>
      </c>
      <c r="F21" s="162">
        <f>IF(ISNUMBER(VALUE(SUBSTITUTE(実質収支比率等に係る経年分析!J$49,"▲","-"))),ROUND(VALUE(SUBSTITUTE(実質収支比率等に係る経年分析!J$49,"▲","-")),2),NA())</f>
        <v>-2.2200000000000002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0.56999999999999995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0.19</v>
      </c>
    </row>
    <row r="34" spans="1:16">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0.28000000000000003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0.56999999999999995</v>
      </c>
    </row>
    <row r="35" spans="1:16">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1.1499999999999999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1.67</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4.8499999999999996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5.37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2009</v>
      </c>
      <c r="E42" s="164"/>
      <c r="F42" s="164"/>
      <c r="G42" s="164">
        <f>'実質公債費比率（分子）の構造'!L$52</f>
        <v>2067</v>
      </c>
      <c r="H42" s="164"/>
      <c r="I42" s="164"/>
      <c r="J42" s="164">
        <f>'実質公債費比率（分子）の構造'!M$52</f>
        <v>2112</v>
      </c>
      <c r="K42" s="164"/>
      <c r="L42" s="164"/>
      <c r="M42" s="164">
        <f>'実質公債費比率（分子）の構造'!N$52</f>
        <v>2129</v>
      </c>
      <c r="N42" s="164"/>
      <c r="O42" s="164"/>
      <c r="P42" s="164">
        <f>'実質公債費比率（分子）の構造'!O$52</f>
        <v>2075</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f>'実質公債費比率（分子）の構造'!K$49</f>
        <v>46</v>
      </c>
      <c r="C45" s="164"/>
      <c r="D45" s="164"/>
      <c r="E45" s="164">
        <f>'実質公債費比率（分子）の構造'!L$49</f>
        <v>37</v>
      </c>
      <c r="F45" s="164"/>
      <c r="G45" s="164"/>
      <c r="H45" s="164">
        <f>'実質公債費比率（分子）の構造'!M$49</f>
        <v>36</v>
      </c>
      <c r="I45" s="164"/>
      <c r="J45" s="164"/>
      <c r="K45" s="164">
        <f>'実質公債費比率（分子）の構造'!N$49</f>
        <v>46</v>
      </c>
      <c r="L45" s="164"/>
      <c r="M45" s="164"/>
      <c r="N45" s="164">
        <f>'実質公債費比率（分子）の構造'!O$49</f>
        <v>51</v>
      </c>
      <c r="O45" s="164"/>
      <c r="P45" s="164"/>
    </row>
    <row r="46" spans="1:16">
      <c r="A46" s="164" t="s">
        <v>64</v>
      </c>
      <c r="B46" s="164">
        <f>'実質公債費比率（分子）の構造'!K$48</f>
        <v>304</v>
      </c>
      <c r="C46" s="164"/>
      <c r="D46" s="164"/>
      <c r="E46" s="164">
        <f>'実質公債費比率（分子）の構造'!L$48</f>
        <v>247</v>
      </c>
      <c r="F46" s="164"/>
      <c r="G46" s="164"/>
      <c r="H46" s="164">
        <f>'実質公債費比率（分子）の構造'!M$48</f>
        <v>233</v>
      </c>
      <c r="I46" s="164"/>
      <c r="J46" s="164"/>
      <c r="K46" s="164">
        <f>'実質公債費比率（分子）の構造'!N$48</f>
        <v>197</v>
      </c>
      <c r="L46" s="164"/>
      <c r="M46" s="164"/>
      <c r="N46" s="164">
        <f>'実質公債費比率（分子）の構造'!O$48</f>
        <v>186</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2433</v>
      </c>
      <c r="C49" s="164"/>
      <c r="D49" s="164"/>
      <c r="E49" s="164">
        <f>'実質公債費比率（分子）の構造'!L$45</f>
        <v>2561</v>
      </c>
      <c r="F49" s="164"/>
      <c r="G49" s="164"/>
      <c r="H49" s="164">
        <f>'実質公債費比率（分子）の構造'!M$45</f>
        <v>2633</v>
      </c>
      <c r="I49" s="164"/>
      <c r="J49" s="164"/>
      <c r="K49" s="164">
        <f>'実質公債費比率（分子）の構造'!N$45</f>
        <v>2644</v>
      </c>
      <c r="L49" s="164"/>
      <c r="M49" s="164"/>
      <c r="N49" s="164">
        <f>'実質公債費比率（分子）の構造'!O$45</f>
        <v>2563</v>
      </c>
      <c r="O49" s="164"/>
      <c r="P49" s="164"/>
    </row>
    <row r="50" spans="1:16">
      <c r="A50" s="164" t="s">
        <v>67</v>
      </c>
      <c r="B50" s="164" t="e">
        <f>NA()</f>
        <v>#N/A</v>
      </c>
      <c r="C50" s="164">
        <f>IF(ISNUMBER('実質公債費比率（分子）の構造'!K$53),'実質公債費比率（分子）の構造'!K$53,NA())</f>
        <v>775</v>
      </c>
      <c r="D50" s="164" t="e">
        <f>NA()</f>
        <v>#N/A</v>
      </c>
      <c r="E50" s="164" t="e">
        <f>NA()</f>
        <v>#N/A</v>
      </c>
      <c r="F50" s="164">
        <f>IF(ISNUMBER('実質公債費比率（分子）の構造'!L$53),'実質公債費比率（分子）の構造'!L$53,NA())</f>
        <v>778</v>
      </c>
      <c r="G50" s="164" t="e">
        <f>NA()</f>
        <v>#N/A</v>
      </c>
      <c r="H50" s="164" t="e">
        <f>NA()</f>
        <v>#N/A</v>
      </c>
      <c r="I50" s="164">
        <f>IF(ISNUMBER('実質公債費比率（分子）の構造'!M$53),'実質公債費比率（分子）の構造'!M$53,NA())</f>
        <v>790</v>
      </c>
      <c r="J50" s="164" t="e">
        <f>NA()</f>
        <v>#N/A</v>
      </c>
      <c r="K50" s="164" t="e">
        <f>NA()</f>
        <v>#N/A</v>
      </c>
      <c r="L50" s="164">
        <f>IF(ISNUMBER('実質公債費比率（分子）の構造'!N$53),'実質公債費比率（分子）の構造'!N$53,NA())</f>
        <v>758</v>
      </c>
      <c r="M50" s="164" t="e">
        <f>NA()</f>
        <v>#N/A</v>
      </c>
      <c r="N50" s="164" t="e">
        <f>NA()</f>
        <v>#N/A</v>
      </c>
      <c r="O50" s="164">
        <f>IF(ISNUMBER('実質公債費比率（分子）の構造'!O$53),'実質公債費比率（分子）の構造'!O$53,NA())</f>
        <v>725</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19269</v>
      </c>
      <c r="E56" s="163"/>
      <c r="F56" s="163"/>
      <c r="G56" s="163">
        <f>'将来負担比率（分子）の構造'!J$52</f>
        <v>19110</v>
      </c>
      <c r="H56" s="163"/>
      <c r="I56" s="163"/>
      <c r="J56" s="163">
        <f>'将来負担比率（分子）の構造'!K$52</f>
        <v>18270</v>
      </c>
      <c r="K56" s="163"/>
      <c r="L56" s="163"/>
      <c r="M56" s="163">
        <f>'将来負担比率（分子）の構造'!L$52</f>
        <v>17851</v>
      </c>
      <c r="N56" s="163"/>
      <c r="O56" s="163"/>
      <c r="P56" s="163">
        <f>'将来負担比率（分子）の構造'!M$52</f>
        <v>17516</v>
      </c>
    </row>
    <row r="57" spans="1:16">
      <c r="A57" s="163" t="s">
        <v>42</v>
      </c>
      <c r="B57" s="163"/>
      <c r="C57" s="163"/>
      <c r="D57" s="163">
        <f>'将来負担比率（分子）の構造'!I$51</f>
        <v>3953</v>
      </c>
      <c r="E57" s="163"/>
      <c r="F57" s="163"/>
      <c r="G57" s="163">
        <f>'将来負担比率（分子）の構造'!J$51</f>
        <v>3666</v>
      </c>
      <c r="H57" s="163"/>
      <c r="I57" s="163"/>
      <c r="J57" s="163">
        <f>'将来負担比率（分子）の構造'!K$51</f>
        <v>3542</v>
      </c>
      <c r="K57" s="163"/>
      <c r="L57" s="163"/>
      <c r="M57" s="163">
        <f>'将来負担比率（分子）の構造'!L$51</f>
        <v>3997</v>
      </c>
      <c r="N57" s="163"/>
      <c r="O57" s="163"/>
      <c r="P57" s="163">
        <f>'将来負担比率（分子）の構造'!M$51</f>
        <v>3975</v>
      </c>
    </row>
    <row r="58" spans="1:16">
      <c r="A58" s="163" t="s">
        <v>41</v>
      </c>
      <c r="B58" s="163"/>
      <c r="C58" s="163"/>
      <c r="D58" s="163">
        <f>'将来負担比率（分子）の構造'!I$50</f>
        <v>2394</v>
      </c>
      <c r="E58" s="163"/>
      <c r="F58" s="163"/>
      <c r="G58" s="163">
        <f>'将来負担比率（分子）の構造'!J$50</f>
        <v>3405</v>
      </c>
      <c r="H58" s="163"/>
      <c r="I58" s="163"/>
      <c r="J58" s="163">
        <f>'将来負担比率（分子）の構造'!K$50</f>
        <v>3331</v>
      </c>
      <c r="K58" s="163"/>
      <c r="L58" s="163"/>
      <c r="M58" s="163">
        <f>'将来負担比率（分子）の構造'!L$50</f>
        <v>3184</v>
      </c>
      <c r="N58" s="163"/>
      <c r="O58" s="163"/>
      <c r="P58" s="163">
        <f>'将来負担比率（分子）の構造'!M$50</f>
        <v>3244</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2086</v>
      </c>
      <c r="C62" s="163"/>
      <c r="D62" s="163"/>
      <c r="E62" s="163">
        <f>'将来負担比率（分子）の構造'!J$45</f>
        <v>2058</v>
      </c>
      <c r="F62" s="163"/>
      <c r="G62" s="163"/>
      <c r="H62" s="163">
        <f>'将来負担比率（分子）の構造'!K$45</f>
        <v>1954</v>
      </c>
      <c r="I62" s="163"/>
      <c r="J62" s="163"/>
      <c r="K62" s="163">
        <f>'将来負担比率（分子）の構造'!L$45</f>
        <v>2005</v>
      </c>
      <c r="L62" s="163"/>
      <c r="M62" s="163"/>
      <c r="N62" s="163">
        <f>'将来負担比率（分子）の構造'!M$45</f>
        <v>1908</v>
      </c>
      <c r="O62" s="163"/>
      <c r="P62" s="163"/>
    </row>
    <row r="63" spans="1:16">
      <c r="A63" s="163" t="s">
        <v>34</v>
      </c>
      <c r="B63" s="163">
        <f>'将来負担比率（分子）の構造'!I$44</f>
        <v>103</v>
      </c>
      <c r="C63" s="163"/>
      <c r="D63" s="163"/>
      <c r="E63" s="163">
        <f>'将来負担比率（分子）の構造'!J$44</f>
        <v>96</v>
      </c>
      <c r="F63" s="163"/>
      <c r="G63" s="163"/>
      <c r="H63" s="163">
        <f>'将来負担比率（分子）の構造'!K$44</f>
        <v>83</v>
      </c>
      <c r="I63" s="163"/>
      <c r="J63" s="163"/>
      <c r="K63" s="163">
        <f>'将来負担比率（分子）の構造'!L$44</f>
        <v>70</v>
      </c>
      <c r="L63" s="163"/>
      <c r="M63" s="163"/>
      <c r="N63" s="163">
        <f>'将来負担比率（分子）の構造'!M$44</f>
        <v>191</v>
      </c>
      <c r="O63" s="163"/>
      <c r="P63" s="163"/>
    </row>
    <row r="64" spans="1:16">
      <c r="A64" s="163" t="s">
        <v>33</v>
      </c>
      <c r="B64" s="163">
        <f>'将来負担比率（分子）の構造'!I$43</f>
        <v>3293</v>
      </c>
      <c r="C64" s="163"/>
      <c r="D64" s="163"/>
      <c r="E64" s="163">
        <f>'将来負担比率（分子）の構造'!J$43</f>
        <v>2876</v>
      </c>
      <c r="F64" s="163"/>
      <c r="G64" s="163"/>
      <c r="H64" s="163">
        <f>'将来負担比率（分子）の構造'!K$43</f>
        <v>2384</v>
      </c>
      <c r="I64" s="163"/>
      <c r="J64" s="163"/>
      <c r="K64" s="163">
        <f>'将来負担比率（分子）の構造'!L$43</f>
        <v>2287</v>
      </c>
      <c r="L64" s="163"/>
      <c r="M64" s="163"/>
      <c r="N64" s="163">
        <f>'将来負担比率（分子）の構造'!M$43</f>
        <v>2250</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25806</v>
      </c>
      <c r="C66" s="163"/>
      <c r="D66" s="163"/>
      <c r="E66" s="163">
        <f>'将来負担比率（分子）の構造'!J$41</f>
        <v>25717</v>
      </c>
      <c r="F66" s="163"/>
      <c r="G66" s="163"/>
      <c r="H66" s="163">
        <f>'将来負担比率（分子）の構造'!K$41</f>
        <v>24702</v>
      </c>
      <c r="I66" s="163"/>
      <c r="J66" s="163"/>
      <c r="K66" s="163">
        <f>'将来負担比率（分子）の構造'!L$41</f>
        <v>24227</v>
      </c>
      <c r="L66" s="163"/>
      <c r="M66" s="163"/>
      <c r="N66" s="163">
        <f>'将来負担比率（分子）の構造'!M$41</f>
        <v>25045</v>
      </c>
      <c r="O66" s="163"/>
      <c r="P66" s="163"/>
    </row>
    <row r="67" spans="1:16">
      <c r="A67" s="163" t="s">
        <v>71</v>
      </c>
      <c r="B67" s="163" t="e">
        <f>NA()</f>
        <v>#N/A</v>
      </c>
      <c r="C67" s="163">
        <f>IF(ISNUMBER('将来負担比率（分子）の構造'!I$53), IF('将来負担比率（分子）の構造'!I$53 &lt; 0, 0, '将来負担比率（分子）の構造'!I$53), NA())</f>
        <v>5672</v>
      </c>
      <c r="D67" s="163" t="e">
        <f>NA()</f>
        <v>#N/A</v>
      </c>
      <c r="E67" s="163" t="e">
        <f>NA()</f>
        <v>#N/A</v>
      </c>
      <c r="F67" s="163">
        <f>IF(ISNUMBER('将来負担比率（分子）の構造'!J$53), IF('将来負担比率（分子）の構造'!J$53 &lt; 0, 0, '将来負担比率（分子）の構造'!J$53), NA())</f>
        <v>4565</v>
      </c>
      <c r="G67" s="163" t="e">
        <f>NA()</f>
        <v>#N/A</v>
      </c>
      <c r="H67" s="163" t="e">
        <f>NA()</f>
        <v>#N/A</v>
      </c>
      <c r="I67" s="163">
        <f>IF(ISNUMBER('将来負担比率（分子）の構造'!K$53), IF('将来負担比率（分子）の構造'!K$53 &lt; 0, 0, '将来負担比率（分子）の構造'!K$53), NA())</f>
        <v>3981</v>
      </c>
      <c r="J67" s="163" t="e">
        <f>NA()</f>
        <v>#N/A</v>
      </c>
      <c r="K67" s="163" t="e">
        <f>NA()</f>
        <v>#N/A</v>
      </c>
      <c r="L67" s="163">
        <f>IF(ISNUMBER('将来負担比率（分子）の構造'!L$53), IF('将来負担比率（分子）の構造'!L$53 &lt; 0, 0, '将来負担比率（分子）の構造'!L$53), NA())</f>
        <v>3558</v>
      </c>
      <c r="M67" s="163" t="e">
        <f>NA()</f>
        <v>#N/A</v>
      </c>
      <c r="N67" s="163" t="e">
        <f>NA()</f>
        <v>#N/A</v>
      </c>
      <c r="O67" s="163">
        <f>IF(ISNUMBER('将来負担比率（分子）の構造'!M$53), IF('将来負担比率（分子）の構造'!M$53 &lt; 0, 0, '将来負担比率（分子）の構造'!M$53), NA())</f>
        <v>4659</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1057</v>
      </c>
      <c r="C72" s="167">
        <f>基金残高に係る経年分析!G55</f>
        <v>994</v>
      </c>
      <c r="D72" s="167">
        <f>基金残高に係る経年分析!H55</f>
        <v>1020</v>
      </c>
    </row>
    <row r="73" spans="1:16">
      <c r="A73" s="166" t="s">
        <v>74</v>
      </c>
      <c r="B73" s="167">
        <f>基金残高に係る経年分析!F56</f>
        <v>794</v>
      </c>
      <c r="C73" s="167">
        <f>基金残高に係る経年分析!G56</f>
        <v>795</v>
      </c>
      <c r="D73" s="167">
        <f>基金残高に係る経年分析!H56</f>
        <v>736</v>
      </c>
    </row>
    <row r="74" spans="1:16">
      <c r="A74" s="166" t="s">
        <v>75</v>
      </c>
      <c r="B74" s="167">
        <f>基金残高に係る経年分析!F57</f>
        <v>1189</v>
      </c>
      <c r="C74" s="167">
        <f>基金残高に係る経年分析!G57</f>
        <v>1180</v>
      </c>
      <c r="D74" s="167">
        <f>基金残高に係る経年分析!H57</f>
        <v>1171</v>
      </c>
    </row>
  </sheetData>
  <sheetProtection algorithmName="SHA-512" hashValue="SpJF25DMO8aKdjhgEGICGWk99gRHBQhUd/kTYCDYWctXyoFqfLui1xiwOmEYfJpfnkf5cwtzmDpmStoJiKA8zA==" saltValue="YHxdILH5xgaghbVK6yZL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10628334</v>
      </c>
      <c r="S5" s="613"/>
      <c r="T5" s="613"/>
      <c r="U5" s="613"/>
      <c r="V5" s="613"/>
      <c r="W5" s="613"/>
      <c r="X5" s="613"/>
      <c r="Y5" s="614"/>
      <c r="Z5" s="615">
        <v>34.799999999999997</v>
      </c>
      <c r="AA5" s="615"/>
      <c r="AB5" s="615"/>
      <c r="AC5" s="615"/>
      <c r="AD5" s="616">
        <v>9850018</v>
      </c>
      <c r="AE5" s="616"/>
      <c r="AF5" s="616"/>
      <c r="AG5" s="616"/>
      <c r="AH5" s="616"/>
      <c r="AI5" s="616"/>
      <c r="AJ5" s="616"/>
      <c r="AK5" s="616"/>
      <c r="AL5" s="617">
        <v>58.7</v>
      </c>
      <c r="AM5" s="618"/>
      <c r="AN5" s="618"/>
      <c r="AO5" s="619"/>
      <c r="AP5" s="609" t="s">
        <v>216</v>
      </c>
      <c r="AQ5" s="610"/>
      <c r="AR5" s="610"/>
      <c r="AS5" s="610"/>
      <c r="AT5" s="610"/>
      <c r="AU5" s="610"/>
      <c r="AV5" s="610"/>
      <c r="AW5" s="610"/>
      <c r="AX5" s="610"/>
      <c r="AY5" s="610"/>
      <c r="AZ5" s="610"/>
      <c r="BA5" s="610"/>
      <c r="BB5" s="610"/>
      <c r="BC5" s="610"/>
      <c r="BD5" s="610"/>
      <c r="BE5" s="610"/>
      <c r="BF5" s="611"/>
      <c r="BG5" s="623">
        <v>9850018</v>
      </c>
      <c r="BH5" s="624"/>
      <c r="BI5" s="624"/>
      <c r="BJ5" s="624"/>
      <c r="BK5" s="624"/>
      <c r="BL5" s="624"/>
      <c r="BM5" s="624"/>
      <c r="BN5" s="625"/>
      <c r="BO5" s="626">
        <v>92.7</v>
      </c>
      <c r="BP5" s="626"/>
      <c r="BQ5" s="626"/>
      <c r="BR5" s="626"/>
      <c r="BS5" s="627">
        <v>78901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188259</v>
      </c>
      <c r="S6" s="624"/>
      <c r="T6" s="624"/>
      <c r="U6" s="624"/>
      <c r="V6" s="624"/>
      <c r="W6" s="624"/>
      <c r="X6" s="624"/>
      <c r="Y6" s="625"/>
      <c r="Z6" s="626">
        <v>0.6</v>
      </c>
      <c r="AA6" s="626"/>
      <c r="AB6" s="626"/>
      <c r="AC6" s="626"/>
      <c r="AD6" s="627">
        <v>188259</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9850018</v>
      </c>
      <c r="BH6" s="624"/>
      <c r="BI6" s="624"/>
      <c r="BJ6" s="624"/>
      <c r="BK6" s="624"/>
      <c r="BL6" s="624"/>
      <c r="BM6" s="624"/>
      <c r="BN6" s="625"/>
      <c r="BO6" s="626">
        <v>92.7</v>
      </c>
      <c r="BP6" s="626"/>
      <c r="BQ6" s="626"/>
      <c r="BR6" s="626"/>
      <c r="BS6" s="627">
        <v>78901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216150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216150</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5040</v>
      </c>
      <c r="S7" s="624"/>
      <c r="T7" s="624"/>
      <c r="U7" s="624"/>
      <c r="V7" s="624"/>
      <c r="W7" s="624"/>
      <c r="X7" s="624"/>
      <c r="Y7" s="625"/>
      <c r="Z7" s="626">
        <v>0</v>
      </c>
      <c r="AA7" s="626"/>
      <c r="AB7" s="626"/>
      <c r="AC7" s="626"/>
      <c r="AD7" s="627">
        <v>5040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4778797</v>
      </c>
      <c r="BH7" s="624"/>
      <c r="BI7" s="624"/>
      <c r="BJ7" s="624"/>
      <c r="BK7" s="624"/>
      <c r="BL7" s="624"/>
      <c r="BM7" s="624"/>
      <c r="BN7" s="625"/>
      <c r="BO7" s="626">
        <v>45</v>
      </c>
      <c r="BP7" s="626"/>
      <c r="BQ7" s="626"/>
      <c r="BR7" s="626"/>
      <c r="BS7" s="627">
        <v>78901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2800198</v>
      </c>
      <c r="CS7" s="624"/>
      <c r="CT7" s="624"/>
      <c r="CU7" s="624"/>
      <c r="CV7" s="624"/>
      <c r="CW7" s="624"/>
      <c r="CX7" s="624"/>
      <c r="CY7" s="625"/>
      <c r="CZ7" s="626">
        <v>9.4</v>
      </c>
      <c r="DA7" s="626"/>
      <c r="DB7" s="626"/>
      <c r="DC7" s="626"/>
      <c r="DD7" s="632">
        <v>261709</v>
      </c>
      <c r="DE7" s="624"/>
      <c r="DF7" s="624"/>
      <c r="DG7" s="624"/>
      <c r="DH7" s="624"/>
      <c r="DI7" s="624"/>
      <c r="DJ7" s="624"/>
      <c r="DK7" s="624"/>
      <c r="DL7" s="624"/>
      <c r="DM7" s="624"/>
      <c r="DN7" s="624"/>
      <c r="DO7" s="624"/>
      <c r="DP7" s="625"/>
      <c r="DQ7" s="632">
        <v>2457490</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96036</v>
      </c>
      <c r="S8" s="624"/>
      <c r="T8" s="624"/>
      <c r="U8" s="624"/>
      <c r="V8" s="624"/>
      <c r="W8" s="624"/>
      <c r="X8" s="624"/>
      <c r="Y8" s="625"/>
      <c r="Z8" s="626">
        <v>0.3</v>
      </c>
      <c r="AA8" s="626"/>
      <c r="AB8" s="626"/>
      <c r="AC8" s="626"/>
      <c r="AD8" s="627">
        <v>96036</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118297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13257810</v>
      </c>
      <c r="CS8" s="624"/>
      <c r="CT8" s="624"/>
      <c r="CU8" s="624"/>
      <c r="CV8" s="624"/>
      <c r="CW8" s="624"/>
      <c r="CX8" s="624"/>
      <c r="CY8" s="625"/>
      <c r="CZ8" s="626">
        <v>44.7</v>
      </c>
      <c r="DA8" s="626"/>
      <c r="DB8" s="626"/>
      <c r="DC8" s="626"/>
      <c r="DD8" s="632">
        <v>529597</v>
      </c>
      <c r="DE8" s="624"/>
      <c r="DF8" s="624"/>
      <c r="DG8" s="624"/>
      <c r="DH8" s="624"/>
      <c r="DI8" s="624"/>
      <c r="DJ8" s="624"/>
      <c r="DK8" s="624"/>
      <c r="DL8" s="624"/>
      <c r="DM8" s="624"/>
      <c r="DN8" s="624"/>
      <c r="DO8" s="624"/>
      <c r="DP8" s="625"/>
      <c r="DQ8" s="632">
        <v>6812488</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137947</v>
      </c>
      <c r="S9" s="624"/>
      <c r="T9" s="624"/>
      <c r="U9" s="624"/>
      <c r="V9" s="624"/>
      <c r="W9" s="624"/>
      <c r="X9" s="624"/>
      <c r="Y9" s="625"/>
      <c r="Z9" s="626">
        <v>0.5</v>
      </c>
      <c r="AA9" s="626"/>
      <c r="AB9" s="626"/>
      <c r="AC9" s="626"/>
      <c r="AD9" s="627">
        <v>137947</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4179660</v>
      </c>
      <c r="BH9" s="624"/>
      <c r="BI9" s="624"/>
      <c r="BJ9" s="624"/>
      <c r="BK9" s="624"/>
      <c r="BL9" s="624"/>
      <c r="BM9" s="624"/>
      <c r="BN9" s="625"/>
      <c r="BO9" s="626">
        <v>39.299999999999997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2379846</v>
      </c>
      <c r="CS9" s="624"/>
      <c r="CT9" s="624"/>
      <c r="CU9" s="624"/>
      <c r="CV9" s="624"/>
      <c r="CW9" s="624"/>
      <c r="CX9" s="624"/>
      <c r="CY9" s="625"/>
      <c r="CZ9" s="626">
        <v>8</v>
      </c>
      <c r="DA9" s="626"/>
      <c r="DB9" s="626"/>
      <c r="DC9" s="626"/>
      <c r="DD9" s="632">
        <v>27293</v>
      </c>
      <c r="DE9" s="624"/>
      <c r="DF9" s="624"/>
      <c r="DG9" s="624"/>
      <c r="DH9" s="624"/>
      <c r="DI9" s="624"/>
      <c r="DJ9" s="624"/>
      <c r="DK9" s="624"/>
      <c r="DL9" s="624"/>
      <c r="DM9" s="624"/>
      <c r="DN9" s="624"/>
      <c r="DO9" s="624"/>
      <c r="DP9" s="625"/>
      <c r="DQ9" s="632">
        <v>2021683</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181631</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70188</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20051</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1766815</v>
      </c>
      <c r="S11" s="624"/>
      <c r="T11" s="624"/>
      <c r="U11" s="624"/>
      <c r="V11" s="624"/>
      <c r="W11" s="624"/>
      <c r="X11" s="624"/>
      <c r="Y11" s="625"/>
      <c r="Z11" s="628">
        <v>5.8</v>
      </c>
      <c r="AA11" s="629"/>
      <c r="AB11" s="629"/>
      <c r="AC11" s="635"/>
      <c r="AD11" s="632">
        <v>1766815</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299209</v>
      </c>
      <c r="BH11" s="624"/>
      <c r="BI11" s="624"/>
      <c r="BJ11" s="624"/>
      <c r="BK11" s="624"/>
      <c r="BL11" s="624"/>
      <c r="BM11" s="624"/>
      <c r="BN11" s="625"/>
      <c r="BO11" s="626">
        <v>2.8</v>
      </c>
      <c r="BP11" s="626"/>
      <c r="BQ11" s="626"/>
      <c r="BR11" s="626"/>
      <c r="BS11" s="627">
        <v>78901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80760</v>
      </c>
      <c r="CS11" s="624"/>
      <c r="CT11" s="624"/>
      <c r="CU11" s="624"/>
      <c r="CV11" s="624"/>
      <c r="CW11" s="624"/>
      <c r="CX11" s="624"/>
      <c r="CY11" s="625"/>
      <c r="CZ11" s="626">
        <v>0.3</v>
      </c>
      <c r="DA11" s="626"/>
      <c r="DB11" s="626"/>
      <c r="DC11" s="626"/>
      <c r="DD11" s="632" t="s">
        <v>122</v>
      </c>
      <c r="DE11" s="624"/>
      <c r="DF11" s="624"/>
      <c r="DG11" s="624"/>
      <c r="DH11" s="624"/>
      <c r="DI11" s="624"/>
      <c r="DJ11" s="624"/>
      <c r="DK11" s="624"/>
      <c r="DL11" s="624"/>
      <c r="DM11" s="624"/>
      <c r="DN11" s="624"/>
      <c r="DO11" s="624"/>
      <c r="DP11" s="625"/>
      <c r="DQ11" s="632">
        <v>77973</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4437051</v>
      </c>
      <c r="BH12" s="624"/>
      <c r="BI12" s="624"/>
      <c r="BJ12" s="624"/>
      <c r="BK12" s="624"/>
      <c r="BL12" s="624"/>
      <c r="BM12" s="624"/>
      <c r="BN12" s="625"/>
      <c r="BO12" s="626">
        <v>41.7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1376554</v>
      </c>
      <c r="CS12" s="624"/>
      <c r="CT12" s="624"/>
      <c r="CU12" s="624"/>
      <c r="CV12" s="624"/>
      <c r="CW12" s="624"/>
      <c r="CX12" s="624"/>
      <c r="CY12" s="625"/>
      <c r="CZ12" s="626">
        <v>4.5999999999999996</v>
      </c>
      <c r="DA12" s="626"/>
      <c r="DB12" s="626"/>
      <c r="DC12" s="626"/>
      <c r="DD12" s="632">
        <v>1240369</v>
      </c>
      <c r="DE12" s="624"/>
      <c r="DF12" s="624"/>
      <c r="DG12" s="624"/>
      <c r="DH12" s="624"/>
      <c r="DI12" s="624"/>
      <c r="DJ12" s="624"/>
      <c r="DK12" s="624"/>
      <c r="DL12" s="624"/>
      <c r="DM12" s="624"/>
      <c r="DN12" s="624"/>
      <c r="DO12" s="624"/>
      <c r="DP12" s="625"/>
      <c r="DQ12" s="632">
        <v>208569</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4431849</v>
      </c>
      <c r="BH13" s="624"/>
      <c r="BI13" s="624"/>
      <c r="BJ13" s="624"/>
      <c r="BK13" s="624"/>
      <c r="BL13" s="624"/>
      <c r="BM13" s="624"/>
      <c r="BN13" s="625"/>
      <c r="BO13" s="626">
        <v>41.7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2563098</v>
      </c>
      <c r="CS13" s="624"/>
      <c r="CT13" s="624"/>
      <c r="CU13" s="624"/>
      <c r="CV13" s="624"/>
      <c r="CW13" s="624"/>
      <c r="CX13" s="624"/>
      <c r="CY13" s="625"/>
      <c r="CZ13" s="626">
        <v>8.6</v>
      </c>
      <c r="DA13" s="626"/>
      <c r="DB13" s="626"/>
      <c r="DC13" s="626"/>
      <c r="DD13" s="632">
        <v>1261238</v>
      </c>
      <c r="DE13" s="624"/>
      <c r="DF13" s="624"/>
      <c r="DG13" s="624"/>
      <c r="DH13" s="624"/>
      <c r="DI13" s="624"/>
      <c r="DJ13" s="624"/>
      <c r="DK13" s="624"/>
      <c r="DL13" s="624"/>
      <c r="DM13" s="624"/>
      <c r="DN13" s="624"/>
      <c r="DO13" s="624"/>
      <c r="DP13" s="625"/>
      <c r="DQ13" s="632">
        <v>1319380</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190502</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1066612</v>
      </c>
      <c r="CS14" s="624"/>
      <c r="CT14" s="624"/>
      <c r="CU14" s="624"/>
      <c r="CV14" s="624"/>
      <c r="CW14" s="624"/>
      <c r="CX14" s="624"/>
      <c r="CY14" s="625"/>
      <c r="CZ14" s="626">
        <v>3.6</v>
      </c>
      <c r="DA14" s="626"/>
      <c r="DB14" s="626"/>
      <c r="DC14" s="626"/>
      <c r="DD14" s="632" t="s">
        <v>122</v>
      </c>
      <c r="DE14" s="624"/>
      <c r="DF14" s="624"/>
      <c r="DG14" s="624"/>
      <c r="DH14" s="624"/>
      <c r="DI14" s="624"/>
      <c r="DJ14" s="624"/>
      <c r="DK14" s="624"/>
      <c r="DL14" s="624"/>
      <c r="DM14" s="624"/>
      <c r="DN14" s="624"/>
      <c r="DO14" s="624"/>
      <c r="DP14" s="625"/>
      <c r="DQ14" s="632">
        <v>1054687</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40697</v>
      </c>
      <c r="S15" s="624"/>
      <c r="T15" s="624"/>
      <c r="U15" s="624"/>
      <c r="V15" s="624"/>
      <c r="W15" s="624"/>
      <c r="X15" s="624"/>
      <c r="Y15" s="625"/>
      <c r="Z15" s="626">
        <v>0.1</v>
      </c>
      <c r="AA15" s="626"/>
      <c r="AB15" s="626"/>
      <c r="AC15" s="626"/>
      <c r="AD15" s="627">
        <v>40697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443668</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3305272</v>
      </c>
      <c r="CS15" s="624"/>
      <c r="CT15" s="624"/>
      <c r="CU15" s="624"/>
      <c r="CV15" s="624"/>
      <c r="CW15" s="624"/>
      <c r="CX15" s="624"/>
      <c r="CY15" s="625"/>
      <c r="CZ15" s="626">
        <v>11.1</v>
      </c>
      <c r="DA15" s="626"/>
      <c r="DB15" s="626"/>
      <c r="DC15" s="626"/>
      <c r="DD15" s="632">
        <v>771200</v>
      </c>
      <c r="DE15" s="624"/>
      <c r="DF15" s="624"/>
      <c r="DG15" s="624"/>
      <c r="DH15" s="624"/>
      <c r="DI15" s="624"/>
      <c r="DJ15" s="624"/>
      <c r="DK15" s="624"/>
      <c r="DL15" s="624"/>
      <c r="DM15" s="624"/>
      <c r="DN15" s="624"/>
      <c r="DO15" s="624"/>
      <c r="DP15" s="625"/>
      <c r="DQ15" s="632">
        <v>2141364</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131959</v>
      </c>
      <c r="S16" s="624"/>
      <c r="T16" s="624"/>
      <c r="U16" s="624"/>
      <c r="V16" s="624"/>
      <c r="W16" s="624"/>
      <c r="X16" s="624"/>
      <c r="Y16" s="625"/>
      <c r="Z16" s="626">
        <v>0.4</v>
      </c>
      <c r="AA16" s="626"/>
      <c r="AB16" s="626"/>
      <c r="AC16" s="626"/>
      <c r="AD16" s="627">
        <v>131959</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4542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4542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429373</v>
      </c>
      <c r="S17" s="624"/>
      <c r="T17" s="624"/>
      <c r="U17" s="624"/>
      <c r="V17" s="624"/>
      <c r="W17" s="624"/>
      <c r="X17" s="624"/>
      <c r="Y17" s="625"/>
      <c r="Z17" s="626">
        <v>1.4</v>
      </c>
      <c r="AA17" s="626"/>
      <c r="AB17" s="626"/>
      <c r="AC17" s="626"/>
      <c r="AD17" s="627">
        <v>429373</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2564561</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2564561</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82054</v>
      </c>
      <c r="S18" s="624"/>
      <c r="T18" s="624"/>
      <c r="U18" s="624"/>
      <c r="V18" s="624"/>
      <c r="W18" s="624"/>
      <c r="X18" s="624"/>
      <c r="Y18" s="625"/>
      <c r="Z18" s="626">
        <v>0.3</v>
      </c>
      <c r="AA18" s="626"/>
      <c r="AB18" s="626"/>
      <c r="AC18" s="626"/>
      <c r="AD18" s="627">
        <v>82054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346554</v>
      </c>
      <c r="S19" s="624"/>
      <c r="T19" s="624"/>
      <c r="U19" s="624"/>
      <c r="V19" s="624"/>
      <c r="W19" s="624"/>
      <c r="X19" s="624"/>
      <c r="Y19" s="625"/>
      <c r="Z19" s="626">
        <v>1.1000000000000001</v>
      </c>
      <c r="AA19" s="626"/>
      <c r="AB19" s="626"/>
      <c r="AC19" s="626"/>
      <c r="AD19" s="627">
        <v>346554</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778316</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765</v>
      </c>
      <c r="S20" s="624"/>
      <c r="T20" s="624"/>
      <c r="U20" s="624"/>
      <c r="V20" s="624"/>
      <c r="W20" s="624"/>
      <c r="X20" s="624"/>
      <c r="Y20" s="625"/>
      <c r="Z20" s="626">
        <v>0</v>
      </c>
      <c r="AA20" s="626"/>
      <c r="AB20" s="626"/>
      <c r="AC20" s="626"/>
      <c r="AD20" s="627">
        <v>765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778316</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29685591</v>
      </c>
      <c r="CS20" s="624"/>
      <c r="CT20" s="624"/>
      <c r="CU20" s="624"/>
      <c r="CV20" s="624"/>
      <c r="CW20" s="624"/>
      <c r="CX20" s="624"/>
      <c r="CY20" s="625"/>
      <c r="CZ20" s="626">
        <v>100</v>
      </c>
      <c r="DA20" s="626"/>
      <c r="DB20" s="626"/>
      <c r="DC20" s="626"/>
      <c r="DD20" s="632">
        <v>4091406</v>
      </c>
      <c r="DE20" s="624"/>
      <c r="DF20" s="624"/>
      <c r="DG20" s="624"/>
      <c r="DH20" s="624"/>
      <c r="DI20" s="624"/>
      <c r="DJ20" s="624"/>
      <c r="DK20" s="624"/>
      <c r="DL20" s="624"/>
      <c r="DM20" s="624"/>
      <c r="DN20" s="624"/>
      <c r="DO20" s="624"/>
      <c r="DP20" s="625"/>
      <c r="DQ20" s="632">
        <v>18898938</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4204386</v>
      </c>
      <c r="S21" s="624"/>
      <c r="T21" s="624"/>
      <c r="U21" s="624"/>
      <c r="V21" s="624"/>
      <c r="W21" s="624"/>
      <c r="X21" s="624"/>
      <c r="Y21" s="625"/>
      <c r="Z21" s="626">
        <v>13.8</v>
      </c>
      <c r="AA21" s="626"/>
      <c r="AB21" s="626"/>
      <c r="AC21" s="626"/>
      <c r="AD21" s="627">
        <v>4011396</v>
      </c>
      <c r="AE21" s="627"/>
      <c r="AF21" s="627"/>
      <c r="AG21" s="627"/>
      <c r="AH21" s="627"/>
      <c r="AI21" s="627"/>
      <c r="AJ21" s="627"/>
      <c r="AK21" s="627"/>
      <c r="AL21" s="628">
        <v>23.9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4011396</v>
      </c>
      <c r="S22" s="624"/>
      <c r="T22" s="624"/>
      <c r="U22" s="624"/>
      <c r="V22" s="624"/>
      <c r="W22" s="624"/>
      <c r="X22" s="624"/>
      <c r="Y22" s="625"/>
      <c r="Z22" s="626">
        <v>13.1</v>
      </c>
      <c r="AA22" s="626"/>
      <c r="AB22" s="626"/>
      <c r="AC22" s="626"/>
      <c r="AD22" s="627">
        <v>4011396</v>
      </c>
      <c r="AE22" s="627"/>
      <c r="AF22" s="627"/>
      <c r="AG22" s="627"/>
      <c r="AH22" s="627"/>
      <c r="AI22" s="627"/>
      <c r="AJ22" s="627"/>
      <c r="AK22" s="627"/>
      <c r="AL22" s="628">
        <v>23.9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192990</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778316</v>
      </c>
      <c r="BH23" s="624"/>
      <c r="BI23" s="624"/>
      <c r="BJ23" s="624"/>
      <c r="BK23" s="624"/>
      <c r="BL23" s="624"/>
      <c r="BM23" s="624"/>
      <c r="BN23" s="625"/>
      <c r="BO23" s="626">
        <v>7.3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15261406</v>
      </c>
      <c r="CS24" s="613"/>
      <c r="CT24" s="613"/>
      <c r="CU24" s="613"/>
      <c r="CV24" s="613"/>
      <c r="CW24" s="613"/>
      <c r="CX24" s="613"/>
      <c r="CY24" s="614"/>
      <c r="CZ24" s="617">
        <v>51.4</v>
      </c>
      <c r="DA24" s="618"/>
      <c r="DB24" s="618"/>
      <c r="DC24" s="634"/>
      <c r="DD24" s="658">
        <v>9437610</v>
      </c>
      <c r="DE24" s="613"/>
      <c r="DF24" s="613"/>
      <c r="DG24" s="613"/>
      <c r="DH24" s="613"/>
      <c r="DI24" s="613"/>
      <c r="DJ24" s="613"/>
      <c r="DK24" s="614"/>
      <c r="DL24" s="658">
        <v>8393525</v>
      </c>
      <c r="DM24" s="613"/>
      <c r="DN24" s="613"/>
      <c r="DO24" s="613"/>
      <c r="DP24" s="613"/>
      <c r="DQ24" s="613"/>
      <c r="DR24" s="613"/>
      <c r="DS24" s="613"/>
      <c r="DT24" s="613"/>
      <c r="DU24" s="613"/>
      <c r="DV24" s="614"/>
      <c r="DW24" s="617">
        <v>49.8</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17628846</v>
      </c>
      <c r="S25" s="624"/>
      <c r="T25" s="624"/>
      <c r="U25" s="624"/>
      <c r="V25" s="624"/>
      <c r="W25" s="624"/>
      <c r="X25" s="624"/>
      <c r="Y25" s="625"/>
      <c r="Z25" s="626">
        <v>57.7</v>
      </c>
      <c r="AA25" s="626"/>
      <c r="AB25" s="626"/>
      <c r="AC25" s="626"/>
      <c r="AD25" s="627">
        <v>16657540</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4521951</v>
      </c>
      <c r="CS25" s="655"/>
      <c r="CT25" s="655"/>
      <c r="CU25" s="655"/>
      <c r="CV25" s="655"/>
      <c r="CW25" s="655"/>
      <c r="CX25" s="655"/>
      <c r="CY25" s="656"/>
      <c r="CZ25" s="628">
        <v>15.2</v>
      </c>
      <c r="DA25" s="653"/>
      <c r="DB25" s="653"/>
      <c r="DC25" s="657"/>
      <c r="DD25" s="632">
        <v>4091197</v>
      </c>
      <c r="DE25" s="655"/>
      <c r="DF25" s="655"/>
      <c r="DG25" s="655"/>
      <c r="DH25" s="655"/>
      <c r="DI25" s="655"/>
      <c r="DJ25" s="655"/>
      <c r="DK25" s="656"/>
      <c r="DL25" s="632">
        <v>3904052</v>
      </c>
      <c r="DM25" s="655"/>
      <c r="DN25" s="655"/>
      <c r="DO25" s="655"/>
      <c r="DP25" s="655"/>
      <c r="DQ25" s="655"/>
      <c r="DR25" s="655"/>
      <c r="DS25" s="655"/>
      <c r="DT25" s="655"/>
      <c r="DU25" s="655"/>
      <c r="DV25" s="656"/>
      <c r="DW25" s="628">
        <v>23.1</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7522</v>
      </c>
      <c r="S26" s="624"/>
      <c r="T26" s="624"/>
      <c r="U26" s="624"/>
      <c r="V26" s="624"/>
      <c r="W26" s="624"/>
      <c r="X26" s="624"/>
      <c r="Y26" s="625"/>
      <c r="Z26" s="626">
        <v>0</v>
      </c>
      <c r="AA26" s="626"/>
      <c r="AB26" s="626"/>
      <c r="AC26" s="626"/>
      <c r="AD26" s="627">
        <v>7522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2759938</v>
      </c>
      <c r="CS26" s="624"/>
      <c r="CT26" s="624"/>
      <c r="CU26" s="624"/>
      <c r="CV26" s="624"/>
      <c r="CW26" s="624"/>
      <c r="CX26" s="624"/>
      <c r="CY26" s="625"/>
      <c r="CZ26" s="628">
        <v>9.3000000000000007</v>
      </c>
      <c r="DA26" s="653"/>
      <c r="DB26" s="653"/>
      <c r="DC26" s="657"/>
      <c r="DD26" s="632">
        <v>2491157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144634</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10628334</v>
      </c>
      <c r="BH27" s="624"/>
      <c r="BI27" s="624"/>
      <c r="BJ27" s="624"/>
      <c r="BK27" s="624"/>
      <c r="BL27" s="624"/>
      <c r="BM27" s="624"/>
      <c r="BN27" s="625"/>
      <c r="BO27" s="626">
        <v>100</v>
      </c>
      <c r="BP27" s="626"/>
      <c r="BQ27" s="626"/>
      <c r="BR27" s="626"/>
      <c r="BS27" s="627">
        <v>78901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8174894</v>
      </c>
      <c r="CS27" s="655"/>
      <c r="CT27" s="655"/>
      <c r="CU27" s="655"/>
      <c r="CV27" s="655"/>
      <c r="CW27" s="655"/>
      <c r="CX27" s="655"/>
      <c r="CY27" s="656"/>
      <c r="CZ27" s="628">
        <v>27.5</v>
      </c>
      <c r="DA27" s="653"/>
      <c r="DB27" s="653"/>
      <c r="DC27" s="657"/>
      <c r="DD27" s="632">
        <v>2781852</v>
      </c>
      <c r="DE27" s="655"/>
      <c r="DF27" s="655"/>
      <c r="DG27" s="655"/>
      <c r="DH27" s="655"/>
      <c r="DI27" s="655"/>
      <c r="DJ27" s="655"/>
      <c r="DK27" s="656"/>
      <c r="DL27" s="632">
        <v>1924912</v>
      </c>
      <c r="DM27" s="655"/>
      <c r="DN27" s="655"/>
      <c r="DO27" s="655"/>
      <c r="DP27" s="655"/>
      <c r="DQ27" s="655"/>
      <c r="DR27" s="655"/>
      <c r="DS27" s="655"/>
      <c r="DT27" s="655"/>
      <c r="DU27" s="655"/>
      <c r="DV27" s="656"/>
      <c r="DW27" s="628">
        <v>11.4</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216679</v>
      </c>
      <c r="S28" s="624"/>
      <c r="T28" s="624"/>
      <c r="U28" s="624"/>
      <c r="V28" s="624"/>
      <c r="W28" s="624"/>
      <c r="X28" s="624"/>
      <c r="Y28" s="625"/>
      <c r="Z28" s="626">
        <v>0.7</v>
      </c>
      <c r="AA28" s="626"/>
      <c r="AB28" s="626"/>
      <c r="AC28" s="626"/>
      <c r="AD28" s="627">
        <v>78507</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2564561</v>
      </c>
      <c r="CS28" s="624"/>
      <c r="CT28" s="624"/>
      <c r="CU28" s="624"/>
      <c r="CV28" s="624"/>
      <c r="CW28" s="624"/>
      <c r="CX28" s="624"/>
      <c r="CY28" s="625"/>
      <c r="CZ28" s="628">
        <v>8.6</v>
      </c>
      <c r="DA28" s="653"/>
      <c r="DB28" s="653"/>
      <c r="DC28" s="657"/>
      <c r="DD28" s="632">
        <v>2564561</v>
      </c>
      <c r="DE28" s="624"/>
      <c r="DF28" s="624"/>
      <c r="DG28" s="624"/>
      <c r="DH28" s="624"/>
      <c r="DI28" s="624"/>
      <c r="DJ28" s="624"/>
      <c r="DK28" s="625"/>
      <c r="DL28" s="632">
        <v>2564561</v>
      </c>
      <c r="DM28" s="624"/>
      <c r="DN28" s="624"/>
      <c r="DO28" s="624"/>
      <c r="DP28" s="624"/>
      <c r="DQ28" s="624"/>
      <c r="DR28" s="624"/>
      <c r="DS28" s="624"/>
      <c r="DT28" s="624"/>
      <c r="DU28" s="624"/>
      <c r="DV28" s="625"/>
      <c r="DW28" s="628">
        <v>15.2</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100943</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2562864</v>
      </c>
      <c r="CS29" s="655"/>
      <c r="CT29" s="655"/>
      <c r="CU29" s="655"/>
      <c r="CV29" s="655"/>
      <c r="CW29" s="655"/>
      <c r="CX29" s="655"/>
      <c r="CY29" s="656"/>
      <c r="CZ29" s="628">
        <v>8.6</v>
      </c>
      <c r="DA29" s="653"/>
      <c r="DB29" s="653"/>
      <c r="DC29" s="657"/>
      <c r="DD29" s="632">
        <v>2562864</v>
      </c>
      <c r="DE29" s="655"/>
      <c r="DF29" s="655"/>
      <c r="DG29" s="655"/>
      <c r="DH29" s="655"/>
      <c r="DI29" s="655"/>
      <c r="DJ29" s="655"/>
      <c r="DK29" s="656"/>
      <c r="DL29" s="632">
        <v>2562864</v>
      </c>
      <c r="DM29" s="655"/>
      <c r="DN29" s="655"/>
      <c r="DO29" s="655"/>
      <c r="DP29" s="655"/>
      <c r="DQ29" s="655"/>
      <c r="DR29" s="655"/>
      <c r="DS29" s="655"/>
      <c r="DT29" s="655"/>
      <c r="DU29" s="655"/>
      <c r="DV29" s="656"/>
      <c r="DW29" s="628">
        <v>15.2</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5511175</v>
      </c>
      <c r="S30" s="624"/>
      <c r="T30" s="624"/>
      <c r="U30" s="624"/>
      <c r="V30" s="624"/>
      <c r="W30" s="624"/>
      <c r="X30" s="624"/>
      <c r="Y30" s="625"/>
      <c r="Z30" s="626">
        <v>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2485114</v>
      </c>
      <c r="CS30" s="624"/>
      <c r="CT30" s="624"/>
      <c r="CU30" s="624"/>
      <c r="CV30" s="624"/>
      <c r="CW30" s="624"/>
      <c r="CX30" s="624"/>
      <c r="CY30" s="625"/>
      <c r="CZ30" s="628">
        <v>8.4</v>
      </c>
      <c r="DA30" s="653"/>
      <c r="DB30" s="653"/>
      <c r="DC30" s="657"/>
      <c r="DD30" s="632">
        <v>2485114</v>
      </c>
      <c r="DE30" s="624"/>
      <c r="DF30" s="624"/>
      <c r="DG30" s="624"/>
      <c r="DH30" s="624"/>
      <c r="DI30" s="624"/>
      <c r="DJ30" s="624"/>
      <c r="DK30" s="625"/>
      <c r="DL30" s="632">
        <v>2485114</v>
      </c>
      <c r="DM30" s="624"/>
      <c r="DN30" s="624"/>
      <c r="DO30" s="624"/>
      <c r="DP30" s="624"/>
      <c r="DQ30" s="624"/>
      <c r="DR30" s="624"/>
      <c r="DS30" s="624"/>
      <c r="DT30" s="624"/>
      <c r="DU30" s="624"/>
      <c r="DV30" s="625"/>
      <c r="DW30" s="628">
        <v>14.7</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98.8</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77750</v>
      </c>
      <c r="CS31" s="655"/>
      <c r="CT31" s="655"/>
      <c r="CU31" s="655"/>
      <c r="CV31" s="655"/>
      <c r="CW31" s="655"/>
      <c r="CX31" s="655"/>
      <c r="CY31" s="656"/>
      <c r="CZ31" s="628">
        <v>0.3</v>
      </c>
      <c r="DA31" s="653"/>
      <c r="DB31" s="653"/>
      <c r="DC31" s="657"/>
      <c r="DD31" s="632">
        <v>77750</v>
      </c>
      <c r="DE31" s="655"/>
      <c r="DF31" s="655"/>
      <c r="DG31" s="655"/>
      <c r="DH31" s="655"/>
      <c r="DI31" s="655"/>
      <c r="DJ31" s="655"/>
      <c r="DK31" s="656"/>
      <c r="DL31" s="632">
        <v>77750</v>
      </c>
      <c r="DM31" s="655"/>
      <c r="DN31" s="655"/>
      <c r="DO31" s="655"/>
      <c r="DP31" s="655"/>
      <c r="DQ31" s="655"/>
      <c r="DR31" s="655"/>
      <c r="DS31" s="655"/>
      <c r="DT31" s="655"/>
      <c r="DU31" s="655"/>
      <c r="DV31" s="656"/>
      <c r="DW31" s="628">
        <v>0.5</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1966411</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98.8</v>
      </c>
      <c r="BN32" s="655"/>
      <c r="BO32" s="655"/>
      <c r="BP32" s="655"/>
      <c r="BQ32" s="678"/>
      <c r="BR32" s="680">
        <v>99.5</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v>1697</v>
      </c>
      <c r="CS32" s="624"/>
      <c r="CT32" s="624"/>
      <c r="CU32" s="624"/>
      <c r="CV32" s="624"/>
      <c r="CW32" s="624"/>
      <c r="CX32" s="624"/>
      <c r="CY32" s="625"/>
      <c r="CZ32" s="628">
        <v>0</v>
      </c>
      <c r="DA32" s="653"/>
      <c r="DB32" s="653"/>
      <c r="DC32" s="657"/>
      <c r="DD32" s="632">
        <v>1697</v>
      </c>
      <c r="DE32" s="624"/>
      <c r="DF32" s="624"/>
      <c r="DG32" s="624"/>
      <c r="DH32" s="624"/>
      <c r="DI32" s="624"/>
      <c r="DJ32" s="624"/>
      <c r="DK32" s="625"/>
      <c r="DL32" s="632">
        <v>1697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40324</v>
      </c>
      <c r="S33" s="624"/>
      <c r="T33" s="624"/>
      <c r="U33" s="624"/>
      <c r="V33" s="624"/>
      <c r="W33" s="624"/>
      <c r="X33" s="624"/>
      <c r="Y33" s="625"/>
      <c r="Z33" s="626">
        <v>0.1</v>
      </c>
      <c r="AA33" s="626"/>
      <c r="AB33" s="626"/>
      <c r="AC33" s="626"/>
      <c r="AD33" s="627">
        <v>36442</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98.7</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10328237</v>
      </c>
      <c r="CS33" s="655"/>
      <c r="CT33" s="655"/>
      <c r="CU33" s="655"/>
      <c r="CV33" s="655"/>
      <c r="CW33" s="655"/>
      <c r="CX33" s="655"/>
      <c r="CY33" s="656"/>
      <c r="CZ33" s="628">
        <v>34.799999999999997</v>
      </c>
      <c r="DA33" s="653"/>
      <c r="DB33" s="653"/>
      <c r="DC33" s="657"/>
      <c r="DD33" s="632">
        <v>8563866</v>
      </c>
      <c r="DE33" s="655"/>
      <c r="DF33" s="655"/>
      <c r="DG33" s="655"/>
      <c r="DH33" s="655"/>
      <c r="DI33" s="655"/>
      <c r="DJ33" s="655"/>
      <c r="DK33" s="656"/>
      <c r="DL33" s="632">
        <v>7043007</v>
      </c>
      <c r="DM33" s="655"/>
      <c r="DN33" s="655"/>
      <c r="DO33" s="655"/>
      <c r="DP33" s="655"/>
      <c r="DQ33" s="655"/>
      <c r="DR33" s="655"/>
      <c r="DS33" s="655"/>
      <c r="DT33" s="655"/>
      <c r="DU33" s="655"/>
      <c r="DV33" s="656"/>
      <c r="DW33" s="628">
        <v>41.8</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56334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4505782</v>
      </c>
      <c r="CS34" s="624"/>
      <c r="CT34" s="624"/>
      <c r="CU34" s="624"/>
      <c r="CV34" s="624"/>
      <c r="CW34" s="624"/>
      <c r="CX34" s="624"/>
      <c r="CY34" s="625"/>
      <c r="CZ34" s="628">
        <v>15.2</v>
      </c>
      <c r="DA34" s="653"/>
      <c r="DB34" s="653"/>
      <c r="DC34" s="657"/>
      <c r="DD34" s="632">
        <v>3825889</v>
      </c>
      <c r="DE34" s="624"/>
      <c r="DF34" s="624"/>
      <c r="DG34" s="624"/>
      <c r="DH34" s="624"/>
      <c r="DI34" s="624"/>
      <c r="DJ34" s="624"/>
      <c r="DK34" s="625"/>
      <c r="DL34" s="632">
        <v>3320729</v>
      </c>
      <c r="DM34" s="624"/>
      <c r="DN34" s="624"/>
      <c r="DO34" s="624"/>
      <c r="DP34" s="624"/>
      <c r="DQ34" s="624"/>
      <c r="DR34" s="624"/>
      <c r="DS34" s="624"/>
      <c r="DT34" s="624"/>
      <c r="DU34" s="624"/>
      <c r="DV34" s="625"/>
      <c r="DW34" s="628">
        <v>19.7</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563993</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556249</v>
      </c>
      <c r="CS35" s="655"/>
      <c r="CT35" s="655"/>
      <c r="CU35" s="655"/>
      <c r="CV35" s="655"/>
      <c r="CW35" s="655"/>
      <c r="CX35" s="655"/>
      <c r="CY35" s="656"/>
      <c r="CZ35" s="628">
        <v>1.9</v>
      </c>
      <c r="DA35" s="653"/>
      <c r="DB35" s="653"/>
      <c r="DC35" s="657"/>
      <c r="DD35" s="632">
        <v>243902</v>
      </c>
      <c r="DE35" s="655"/>
      <c r="DF35" s="655"/>
      <c r="DG35" s="655"/>
      <c r="DH35" s="655"/>
      <c r="DI35" s="655"/>
      <c r="DJ35" s="655"/>
      <c r="DK35" s="656"/>
      <c r="DL35" s="632">
        <v>243732</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467338</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3143051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32168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2428061</v>
      </c>
      <c r="CS36" s="624"/>
      <c r="CT36" s="624"/>
      <c r="CU36" s="624"/>
      <c r="CV36" s="624"/>
      <c r="CW36" s="624"/>
      <c r="CX36" s="624"/>
      <c r="CY36" s="625"/>
      <c r="CZ36" s="628">
        <v>8.1999999999999993</v>
      </c>
      <c r="DA36" s="653"/>
      <c r="DB36" s="653"/>
      <c r="DC36" s="657"/>
      <c r="DD36" s="632">
        <v>2262080</v>
      </c>
      <c r="DE36" s="624"/>
      <c r="DF36" s="624"/>
      <c r="DG36" s="624"/>
      <c r="DH36" s="624"/>
      <c r="DI36" s="624"/>
      <c r="DJ36" s="624"/>
      <c r="DK36" s="625"/>
      <c r="DL36" s="632">
        <v>1577572</v>
      </c>
      <c r="DM36" s="624"/>
      <c r="DN36" s="624"/>
      <c r="DO36" s="624"/>
      <c r="DP36" s="624"/>
      <c r="DQ36" s="624"/>
      <c r="DR36" s="624"/>
      <c r="DS36" s="624"/>
      <c r="DT36" s="624"/>
      <c r="DU36" s="624"/>
      <c r="DV36" s="625"/>
      <c r="DW36" s="628">
        <v>9.4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565370</v>
      </c>
      <c r="S37" s="624"/>
      <c r="T37" s="624"/>
      <c r="U37" s="624"/>
      <c r="V37" s="624"/>
      <c r="W37" s="624"/>
      <c r="X37" s="624"/>
      <c r="Y37" s="625"/>
      <c r="Z37" s="626">
        <v>1.8</v>
      </c>
      <c r="AA37" s="626"/>
      <c r="AB37" s="626"/>
      <c r="AC37" s="626"/>
      <c r="AD37" s="627">
        <v>960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395761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9347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1112440</v>
      </c>
      <c r="CS37" s="655"/>
      <c r="CT37" s="655"/>
      <c r="CU37" s="655"/>
      <c r="CV37" s="655"/>
      <c r="CW37" s="655"/>
      <c r="CX37" s="655"/>
      <c r="CY37" s="656"/>
      <c r="CZ37" s="628">
        <v>3.7</v>
      </c>
      <c r="DA37" s="653"/>
      <c r="DB37" s="653"/>
      <c r="DC37" s="657"/>
      <c r="DD37" s="632">
        <v>1112440</v>
      </c>
      <c r="DE37" s="655"/>
      <c r="DF37" s="655"/>
      <c r="DG37" s="655"/>
      <c r="DH37" s="655"/>
      <c r="DI37" s="655"/>
      <c r="DJ37" s="655"/>
      <c r="DK37" s="656"/>
      <c r="DL37" s="632">
        <v>1034751</v>
      </c>
      <c r="DM37" s="655"/>
      <c r="DN37" s="655"/>
      <c r="DO37" s="655"/>
      <c r="DP37" s="655"/>
      <c r="DQ37" s="655"/>
      <c r="DR37" s="655"/>
      <c r="DS37" s="655"/>
      <c r="DT37" s="655"/>
      <c r="DU37" s="655"/>
      <c r="DV37" s="656"/>
      <c r="DW37" s="628">
        <v>6.1</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3303264</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3024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8942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2744266</v>
      </c>
      <c r="CS38" s="624"/>
      <c r="CT38" s="624"/>
      <c r="CU38" s="624"/>
      <c r="CV38" s="624"/>
      <c r="CW38" s="624"/>
      <c r="CX38" s="624"/>
      <c r="CY38" s="625"/>
      <c r="CZ38" s="628">
        <v>9.1999999999999993</v>
      </c>
      <c r="DA38" s="653"/>
      <c r="DB38" s="653"/>
      <c r="DC38" s="657"/>
      <c r="DD38" s="632">
        <v>2222900</v>
      </c>
      <c r="DE38" s="624"/>
      <c r="DF38" s="624"/>
      <c r="DG38" s="624"/>
      <c r="DH38" s="624"/>
      <c r="DI38" s="624"/>
      <c r="DJ38" s="624"/>
      <c r="DK38" s="625"/>
      <c r="DL38" s="632">
        <v>1900974</v>
      </c>
      <c r="DM38" s="624"/>
      <c r="DN38" s="624"/>
      <c r="DO38" s="624"/>
      <c r="DP38" s="624"/>
      <c r="DQ38" s="624"/>
      <c r="DR38" s="624"/>
      <c r="DS38" s="624"/>
      <c r="DT38" s="624"/>
      <c r="DU38" s="624"/>
      <c r="DV38" s="625"/>
      <c r="DW38" s="628">
        <v>11.3</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12828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25450</v>
      </c>
      <c r="CS39" s="655"/>
      <c r="CT39" s="655"/>
      <c r="CU39" s="655"/>
      <c r="CV39" s="655"/>
      <c r="CW39" s="655"/>
      <c r="CX39" s="655"/>
      <c r="CY39" s="656"/>
      <c r="CZ39" s="628">
        <v>0.1</v>
      </c>
      <c r="DA39" s="653"/>
      <c r="DB39" s="653"/>
      <c r="DC39" s="657"/>
      <c r="DD39" s="632">
        <v>8948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86464</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68429</v>
      </c>
      <c r="CS40" s="624"/>
      <c r="CT40" s="624"/>
      <c r="CU40" s="624"/>
      <c r="CV40" s="624"/>
      <c r="CW40" s="624"/>
      <c r="CX40" s="624"/>
      <c r="CY40" s="625"/>
      <c r="CZ40" s="628">
        <v>0.2</v>
      </c>
      <c r="DA40" s="653"/>
      <c r="DB40" s="653"/>
      <c r="DC40" s="657"/>
      <c r="DD40" s="632">
        <v>147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30572833</v>
      </c>
      <c r="S41" s="696"/>
      <c r="T41" s="696"/>
      <c r="U41" s="696"/>
      <c r="V41" s="696"/>
      <c r="W41" s="696"/>
      <c r="X41" s="696"/>
      <c r="Y41" s="700"/>
      <c r="Z41" s="701">
        <v>100</v>
      </c>
      <c r="AA41" s="701"/>
      <c r="AB41" s="701"/>
      <c r="AC41" s="701"/>
      <c r="AD41" s="702">
        <v>16780971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571265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2173001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4095948</v>
      </c>
      <c r="CS42" s="655"/>
      <c r="CT42" s="655"/>
      <c r="CU42" s="655"/>
      <c r="CV42" s="655"/>
      <c r="CW42" s="655"/>
      <c r="CX42" s="655"/>
      <c r="CY42" s="656"/>
      <c r="CZ42" s="628">
        <v>13.8</v>
      </c>
      <c r="DA42" s="653"/>
      <c r="DB42" s="653"/>
      <c r="DC42" s="657"/>
      <c r="DD42" s="632">
        <v>897462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275487</v>
      </c>
      <c r="CS43" s="655"/>
      <c r="CT43" s="655"/>
      <c r="CU43" s="655"/>
      <c r="CV43" s="655"/>
      <c r="CW43" s="655"/>
      <c r="CX43" s="655"/>
      <c r="CY43" s="656"/>
      <c r="CZ43" s="628">
        <v>0.9</v>
      </c>
      <c r="DA43" s="653"/>
      <c r="DB43" s="653"/>
      <c r="DC43" s="657"/>
      <c r="DD43" s="632">
        <v>275487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4091406</v>
      </c>
      <c r="CS44" s="624"/>
      <c r="CT44" s="624"/>
      <c r="CU44" s="624"/>
      <c r="CV44" s="624"/>
      <c r="CW44" s="624"/>
      <c r="CX44" s="624"/>
      <c r="CY44" s="625"/>
      <c r="CZ44" s="628">
        <v>13.8</v>
      </c>
      <c r="DA44" s="629"/>
      <c r="DB44" s="629"/>
      <c r="DC44" s="635"/>
      <c r="DD44" s="632">
        <v>892920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344919</v>
      </c>
      <c r="CS45" s="655"/>
      <c r="CT45" s="655"/>
      <c r="CU45" s="655"/>
      <c r="CV45" s="655"/>
      <c r="CW45" s="655"/>
      <c r="CX45" s="655"/>
      <c r="CY45" s="656"/>
      <c r="CZ45" s="628">
        <v>1.2</v>
      </c>
      <c r="DA45" s="653"/>
      <c r="DB45" s="653"/>
      <c r="DC45" s="657"/>
      <c r="DD45" s="632">
        <v>15961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3504947</v>
      </c>
      <c r="CS46" s="624"/>
      <c r="CT46" s="624"/>
      <c r="CU46" s="624"/>
      <c r="CV46" s="624"/>
      <c r="CW46" s="624"/>
      <c r="CX46" s="624"/>
      <c r="CY46" s="625"/>
      <c r="CZ46" s="628">
        <v>11.8</v>
      </c>
      <c r="DA46" s="629"/>
      <c r="DB46" s="629"/>
      <c r="DC46" s="635"/>
      <c r="DD46" s="632">
        <v>865150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4542</v>
      </c>
      <c r="CS47" s="655"/>
      <c r="CT47" s="655"/>
      <c r="CU47" s="655"/>
      <c r="CV47" s="655"/>
      <c r="CW47" s="655"/>
      <c r="CX47" s="655"/>
      <c r="CY47" s="656"/>
      <c r="CZ47" s="628">
        <v>0</v>
      </c>
      <c r="DA47" s="653"/>
      <c r="DB47" s="653"/>
      <c r="DC47" s="657"/>
      <c r="DD47" s="632">
        <v>4542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29685591</v>
      </c>
      <c r="CS49" s="682"/>
      <c r="CT49" s="682"/>
      <c r="CU49" s="682"/>
      <c r="CV49" s="682"/>
      <c r="CW49" s="682"/>
      <c r="CX49" s="682"/>
      <c r="CY49" s="711"/>
      <c r="CZ49" s="703">
        <v>100</v>
      </c>
      <c r="DA49" s="712"/>
      <c r="DB49" s="712"/>
      <c r="DC49" s="713"/>
      <c r="DD49" s="714">
        <v>18898938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HSiSE/ouQfvohRyl/aDhAExDf6F8KZn7woYLibA1bHTNcnIiyTYL9jcerdeanzBt/7xi8dQiQ+xUmEFZMnbSg==" saltValue="V3/LNXAi42I9U2Wibh0C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B1" zoomScale="70" zoomScaleNormal="25" zoomScaleSheetLayoutView="70" workbookViewId="0">
      <selection activeCell="BQ103" sqref="BQ103:DZ103"/>
    </sheetView>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thickBot="1">
      <c r="A7" s="224">
        <v>1</v>
      </c>
      <c r="B7" s="749" t="s">
        <v>374</v>
      </c>
      <c r="C7" s="750"/>
      <c r="D7" s="750"/>
      <c r="E7" s="750"/>
      <c r="F7" s="750"/>
      <c r="G7" s="750"/>
      <c r="H7" s="750"/>
      <c r="I7" s="750"/>
      <c r="J7" s="750"/>
      <c r="K7" s="750"/>
      <c r="L7" s="750"/>
      <c r="M7" s="750"/>
      <c r="N7" s="750"/>
      <c r="O7" s="750"/>
      <c r="P7" s="751"/>
      <c r="Q7" s="752">
        <v>30591</v>
      </c>
      <c r="R7" s="753"/>
      <c r="S7" s="753"/>
      <c r="T7" s="753"/>
      <c r="U7" s="753"/>
      <c r="V7" s="753">
        <v>29703</v>
      </c>
      <c r="W7" s="753"/>
      <c r="X7" s="753"/>
      <c r="Y7" s="753"/>
      <c r="Z7" s="753"/>
      <c r="AA7" s="753">
        <v>887</v>
      </c>
      <c r="AB7" s="753"/>
      <c r="AC7" s="753"/>
      <c r="AD7" s="753"/>
      <c r="AE7" s="754"/>
      <c r="AF7" s="755">
        <v>876</v>
      </c>
      <c r="AG7" s="756"/>
      <c r="AH7" s="756"/>
      <c r="AI7" s="756"/>
      <c r="AJ7" s="757"/>
      <c r="AK7" s="758">
        <v>564</v>
      </c>
      <c r="AL7" s="759"/>
      <c r="AM7" s="759"/>
      <c r="AN7" s="759"/>
      <c r="AO7" s="759"/>
      <c r="AP7" s="759">
        <v>25045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0</v>
      </c>
      <c r="CI7" s="744"/>
      <c r="CJ7" s="744"/>
      <c r="CK7" s="744"/>
      <c r="CL7" s="745"/>
      <c r="CM7" s="743">
        <v>70</v>
      </c>
      <c r="CN7" s="744"/>
      <c r="CO7" s="744"/>
      <c r="CP7" s="744"/>
      <c r="CQ7" s="745"/>
      <c r="CR7" s="743">
        <v>10</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hidden="1"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hidden="1"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hidden="1"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hidden="1"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hidden="1"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hidden="1"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hidden="1"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hidden="1"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hidden="1"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hidden="1"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hidden="1"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hidden="1"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hidden="1"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hidden="1"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376</v>
      </c>
      <c r="B23" s="789" t="s">
        <v>377</v>
      </c>
      <c r="C23" s="790"/>
      <c r="D23" s="790"/>
      <c r="E23" s="790"/>
      <c r="F23" s="790"/>
      <c r="G23" s="790"/>
      <c r="H23" s="790"/>
      <c r="I23" s="790"/>
      <c r="J23" s="790"/>
      <c r="K23" s="790"/>
      <c r="L23" s="790"/>
      <c r="M23" s="790"/>
      <c r="N23" s="790"/>
      <c r="O23" s="790"/>
      <c r="P23" s="791"/>
      <c r="Q23" s="792">
        <v>30573</v>
      </c>
      <c r="R23" s="793"/>
      <c r="S23" s="793"/>
      <c r="T23" s="793"/>
      <c r="U23" s="793"/>
      <c r="V23" s="793">
        <v>29686</v>
      </c>
      <c r="W23" s="793"/>
      <c r="X23" s="793"/>
      <c r="Y23" s="793"/>
      <c r="Z23" s="793"/>
      <c r="AA23" s="793">
        <v>887</v>
      </c>
      <c r="AB23" s="793"/>
      <c r="AC23" s="793"/>
      <c r="AD23" s="793"/>
      <c r="AE23" s="794"/>
      <c r="AF23" s="795">
        <v>876</v>
      </c>
      <c r="AG23" s="793"/>
      <c r="AH23" s="793"/>
      <c r="AI23" s="793"/>
      <c r="AJ23" s="796"/>
      <c r="AK23" s="797"/>
      <c r="AL23" s="798"/>
      <c r="AM23" s="798"/>
      <c r="AN23" s="798"/>
      <c r="AO23" s="798"/>
      <c r="AP23" s="793">
        <v>25045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388</v>
      </c>
      <c r="C28" s="750"/>
      <c r="D28" s="750"/>
      <c r="E28" s="750"/>
      <c r="F28" s="750"/>
      <c r="G28" s="750"/>
      <c r="H28" s="750"/>
      <c r="I28" s="750"/>
      <c r="J28" s="750"/>
      <c r="K28" s="750"/>
      <c r="L28" s="750"/>
      <c r="M28" s="750"/>
      <c r="N28" s="750"/>
      <c r="O28" s="750"/>
      <c r="P28" s="751"/>
      <c r="Q28" s="822">
        <v>6765</v>
      </c>
      <c r="R28" s="823"/>
      <c r="S28" s="823"/>
      <c r="T28" s="823"/>
      <c r="U28" s="823"/>
      <c r="V28" s="823">
        <v>6733</v>
      </c>
      <c r="W28" s="823"/>
      <c r="X28" s="823"/>
      <c r="Y28" s="823"/>
      <c r="Z28" s="823"/>
      <c r="AA28" s="823">
        <v>32</v>
      </c>
      <c r="AB28" s="823"/>
      <c r="AC28" s="823"/>
      <c r="AD28" s="823"/>
      <c r="AE28" s="824"/>
      <c r="AF28" s="825">
        <v>32</v>
      </c>
      <c r="AG28" s="823"/>
      <c r="AH28" s="823"/>
      <c r="AI28" s="823"/>
      <c r="AJ28" s="826"/>
      <c r="AK28" s="827">
        <v>571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389</v>
      </c>
      <c r="C29" s="781"/>
      <c r="D29" s="781"/>
      <c r="E29" s="781"/>
      <c r="F29" s="781"/>
      <c r="G29" s="781"/>
      <c r="H29" s="781"/>
      <c r="I29" s="781"/>
      <c r="J29" s="781"/>
      <c r="K29" s="781"/>
      <c r="L29" s="781"/>
      <c r="M29" s="781"/>
      <c r="N29" s="781"/>
      <c r="O29" s="781"/>
      <c r="P29" s="782"/>
      <c r="Q29" s="783">
        <v>7115</v>
      </c>
      <c r="R29" s="784"/>
      <c r="S29" s="784"/>
      <c r="T29" s="784"/>
      <c r="U29" s="784"/>
      <c r="V29" s="784">
        <v>6842</v>
      </c>
      <c r="W29" s="784"/>
      <c r="X29" s="784"/>
      <c r="Y29" s="784"/>
      <c r="Z29" s="784"/>
      <c r="AA29" s="784">
        <v>273</v>
      </c>
      <c r="AB29" s="784"/>
      <c r="AC29" s="784"/>
      <c r="AD29" s="784"/>
      <c r="AE29" s="785"/>
      <c r="AF29" s="786">
        <v>273</v>
      </c>
      <c r="AG29" s="787"/>
      <c r="AH29" s="787"/>
      <c r="AI29" s="787"/>
      <c r="AJ29" s="788"/>
      <c r="AK29" s="834">
        <v>1106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390</v>
      </c>
      <c r="C30" s="781"/>
      <c r="D30" s="781"/>
      <c r="E30" s="781"/>
      <c r="F30" s="781"/>
      <c r="G30" s="781"/>
      <c r="H30" s="781"/>
      <c r="I30" s="781"/>
      <c r="J30" s="781"/>
      <c r="K30" s="781"/>
      <c r="L30" s="781"/>
      <c r="M30" s="781"/>
      <c r="N30" s="781"/>
      <c r="O30" s="781"/>
      <c r="P30" s="782"/>
      <c r="Q30" s="783">
        <v>1322</v>
      </c>
      <c r="R30" s="784"/>
      <c r="S30" s="784"/>
      <c r="T30" s="784"/>
      <c r="U30" s="784"/>
      <c r="V30" s="784">
        <v>1320</v>
      </c>
      <c r="W30" s="784"/>
      <c r="X30" s="784"/>
      <c r="Y30" s="784"/>
      <c r="Z30" s="784"/>
      <c r="AA30" s="784">
        <v>2</v>
      </c>
      <c r="AB30" s="784"/>
      <c r="AC30" s="784"/>
      <c r="AD30" s="784"/>
      <c r="AE30" s="785"/>
      <c r="AF30" s="786">
        <v>2</v>
      </c>
      <c r="AG30" s="787"/>
      <c r="AH30" s="787"/>
      <c r="AI30" s="787"/>
      <c r="AJ30" s="788"/>
      <c r="AK30" s="834">
        <v>249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391</v>
      </c>
      <c r="C31" s="781"/>
      <c r="D31" s="781"/>
      <c r="E31" s="781"/>
      <c r="F31" s="781"/>
      <c r="G31" s="781"/>
      <c r="H31" s="781"/>
      <c r="I31" s="781"/>
      <c r="J31" s="781"/>
      <c r="K31" s="781"/>
      <c r="L31" s="781"/>
      <c r="M31" s="781"/>
      <c r="N31" s="781"/>
      <c r="O31" s="781"/>
      <c r="P31" s="782"/>
      <c r="Q31" s="783">
        <v>1703</v>
      </c>
      <c r="R31" s="784"/>
      <c r="S31" s="784"/>
      <c r="T31" s="784"/>
      <c r="U31" s="784"/>
      <c r="V31" s="784">
        <v>1641</v>
      </c>
      <c r="W31" s="784"/>
      <c r="X31" s="784"/>
      <c r="Y31" s="784"/>
      <c r="Z31" s="784"/>
      <c r="AA31" s="784">
        <v>62</v>
      </c>
      <c r="AB31" s="784"/>
      <c r="AC31" s="784"/>
      <c r="AD31" s="784"/>
      <c r="AE31" s="785"/>
      <c r="AF31" s="786">
        <v>93</v>
      </c>
      <c r="AG31" s="787"/>
      <c r="AH31" s="787"/>
      <c r="AI31" s="787"/>
      <c r="AJ31" s="788"/>
      <c r="AK31" s="834">
        <v>375</v>
      </c>
      <c r="AL31" s="830"/>
      <c r="AM31" s="830"/>
      <c r="AN31" s="830"/>
      <c r="AO31" s="830"/>
      <c r="AP31" s="830">
        <v>5000</v>
      </c>
      <c r="AQ31" s="830"/>
      <c r="AR31" s="830"/>
      <c r="AS31" s="830"/>
      <c r="AT31" s="830"/>
      <c r="AU31" s="830">
        <v>2250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hidden="1" customHeight="1">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hidden="1"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hidden="1"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hidden="1"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hidden="1"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hidden="1"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hidden="1"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hidden="1"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hidden="1"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hidden="1"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hidden="1"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hidden="1"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hidden="1"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hidden="1"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hidden="1"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hidden="1"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hidden="1"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hidden="1"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hidden="1"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hidden="1"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hidden="1"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hidden="1"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hidden="1"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hidden="1"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hidden="1"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hidden="1"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hidden="1"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hidden="1"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hidden="1"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400</v>
      </c>
      <c r="AG63" s="844"/>
      <c r="AH63" s="844"/>
      <c r="AI63" s="844"/>
      <c r="AJ63" s="845"/>
      <c r="AK63" s="846"/>
      <c r="AL63" s="841"/>
      <c r="AM63" s="841"/>
      <c r="AN63" s="841"/>
      <c r="AO63" s="841"/>
      <c r="AP63" s="844">
        <v>5000</v>
      </c>
      <c r="AQ63" s="844"/>
      <c r="AR63" s="844"/>
      <c r="AS63" s="844"/>
      <c r="AT63" s="844"/>
      <c r="AU63" s="844">
        <v>2250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544</v>
      </c>
      <c r="C68" s="870"/>
      <c r="D68" s="870"/>
      <c r="E68" s="870"/>
      <c r="F68" s="870"/>
      <c r="G68" s="870"/>
      <c r="H68" s="870"/>
      <c r="I68" s="870"/>
      <c r="J68" s="870"/>
      <c r="K68" s="870"/>
      <c r="L68" s="870"/>
      <c r="M68" s="870"/>
      <c r="N68" s="870"/>
      <c r="O68" s="870"/>
      <c r="P68" s="871"/>
      <c r="Q68" s="872">
        <v>275</v>
      </c>
      <c r="R68" s="866"/>
      <c r="S68" s="866"/>
      <c r="T68" s="866"/>
      <c r="U68" s="866"/>
      <c r="V68" s="866">
        <v>264</v>
      </c>
      <c r="W68" s="866"/>
      <c r="X68" s="866"/>
      <c r="Y68" s="866"/>
      <c r="Z68" s="866"/>
      <c r="AA68" s="866">
        <v>12</v>
      </c>
      <c r="AB68" s="866"/>
      <c r="AC68" s="866"/>
      <c r="AD68" s="866"/>
      <c r="AE68" s="866"/>
      <c r="AF68" s="866">
        <v>12</v>
      </c>
      <c r="AG68" s="866"/>
      <c r="AH68" s="866"/>
      <c r="AI68" s="866"/>
      <c r="AJ68" s="866"/>
      <c r="AK68" s="866">
        <v>1</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545</v>
      </c>
      <c r="C69" s="874"/>
      <c r="D69" s="874"/>
      <c r="E69" s="874"/>
      <c r="F69" s="874"/>
      <c r="G69" s="874"/>
      <c r="H69" s="874"/>
      <c r="I69" s="874"/>
      <c r="J69" s="874"/>
      <c r="K69" s="874"/>
      <c r="L69" s="874"/>
      <c r="M69" s="874"/>
      <c r="N69" s="874"/>
      <c r="O69" s="874"/>
      <c r="P69" s="875"/>
      <c r="Q69" s="876">
        <v>2810</v>
      </c>
      <c r="R69" s="830"/>
      <c r="S69" s="830"/>
      <c r="T69" s="830"/>
      <c r="U69" s="830"/>
      <c r="V69" s="830">
        <v>2659</v>
      </c>
      <c r="W69" s="830"/>
      <c r="X69" s="830"/>
      <c r="Y69" s="830"/>
      <c r="Z69" s="830"/>
      <c r="AA69" s="830">
        <v>151</v>
      </c>
      <c r="AB69" s="830"/>
      <c r="AC69" s="830"/>
      <c r="AD69" s="830"/>
      <c r="AE69" s="830"/>
      <c r="AF69" s="830">
        <v>2260</v>
      </c>
      <c r="AG69" s="830"/>
      <c r="AH69" s="830"/>
      <c r="AI69" s="830"/>
      <c r="AJ69" s="830"/>
      <c r="AK69" s="830">
        <v>13</v>
      </c>
      <c r="AL69" s="830"/>
      <c r="AM69" s="830"/>
      <c r="AN69" s="830"/>
      <c r="AO69" s="830"/>
      <c r="AP69" s="830">
        <v>33</v>
      </c>
      <c r="AQ69" s="830"/>
      <c r="AR69" s="830"/>
      <c r="AS69" s="830"/>
      <c r="AT69" s="830"/>
      <c r="AU69" s="830">
        <v>1</v>
      </c>
      <c r="AV69" s="830"/>
      <c r="AW69" s="830"/>
      <c r="AX69" s="830"/>
      <c r="AY69" s="830"/>
      <c r="AZ69" s="832" t="s">
        <v>551</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546</v>
      </c>
      <c r="C70" s="874"/>
      <c r="D70" s="874"/>
      <c r="E70" s="874"/>
      <c r="F70" s="874"/>
      <c r="G70" s="874"/>
      <c r="H70" s="874"/>
      <c r="I70" s="874"/>
      <c r="J70" s="874"/>
      <c r="K70" s="874"/>
      <c r="L70" s="874"/>
      <c r="M70" s="874"/>
      <c r="N70" s="874"/>
      <c r="O70" s="874"/>
      <c r="P70" s="875"/>
      <c r="Q70" s="876">
        <v>22583</v>
      </c>
      <c r="R70" s="830"/>
      <c r="S70" s="830"/>
      <c r="T70" s="830"/>
      <c r="U70" s="830"/>
      <c r="V70" s="830">
        <v>21732</v>
      </c>
      <c r="W70" s="830"/>
      <c r="X70" s="830"/>
      <c r="Y70" s="830"/>
      <c r="Z70" s="830"/>
      <c r="AA70" s="830">
        <v>851</v>
      </c>
      <c r="AB70" s="830"/>
      <c r="AC70" s="830"/>
      <c r="AD70" s="830"/>
      <c r="AE70" s="830"/>
      <c r="AF70" s="830">
        <v>851</v>
      </c>
      <c r="AG70" s="830"/>
      <c r="AH70" s="830"/>
      <c r="AI70" s="830"/>
      <c r="AJ70" s="830"/>
      <c r="AK70" s="830">
        <v>21</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546</v>
      </c>
      <c r="C71" s="874"/>
      <c r="D71" s="874"/>
      <c r="E71" s="874"/>
      <c r="F71" s="874"/>
      <c r="G71" s="874"/>
      <c r="H71" s="874"/>
      <c r="I71" s="874"/>
      <c r="J71" s="874"/>
      <c r="K71" s="874"/>
      <c r="L71" s="874"/>
      <c r="M71" s="874"/>
      <c r="N71" s="874"/>
      <c r="O71" s="874"/>
      <c r="P71" s="875"/>
      <c r="Q71" s="876">
        <v>138</v>
      </c>
      <c r="R71" s="830"/>
      <c r="S71" s="830"/>
      <c r="T71" s="830"/>
      <c r="U71" s="830"/>
      <c r="V71" s="830">
        <v>94</v>
      </c>
      <c r="W71" s="830"/>
      <c r="X71" s="830"/>
      <c r="Y71" s="830"/>
      <c r="Z71" s="830"/>
      <c r="AA71" s="830">
        <v>44</v>
      </c>
      <c r="AB71" s="830"/>
      <c r="AC71" s="830"/>
      <c r="AD71" s="830"/>
      <c r="AE71" s="830"/>
      <c r="AF71" s="830">
        <v>44</v>
      </c>
      <c r="AG71" s="830"/>
      <c r="AH71" s="830"/>
      <c r="AI71" s="830"/>
      <c r="AJ71" s="830"/>
      <c r="AK71" s="830"/>
      <c r="AL71" s="830"/>
      <c r="AM71" s="830"/>
      <c r="AN71" s="830"/>
      <c r="AO71" s="830"/>
      <c r="AP71" s="830"/>
      <c r="AQ71" s="830"/>
      <c r="AR71" s="830"/>
      <c r="AS71" s="830"/>
      <c r="AT71" s="830"/>
      <c r="AU71" s="830"/>
      <c r="AV71" s="830"/>
      <c r="AW71" s="830"/>
      <c r="AX71" s="830"/>
      <c r="AY71" s="830"/>
      <c r="AZ71" s="832" t="s">
        <v>552</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547</v>
      </c>
      <c r="C72" s="874"/>
      <c r="D72" s="874"/>
      <c r="E72" s="874"/>
      <c r="F72" s="874"/>
      <c r="G72" s="874"/>
      <c r="H72" s="874"/>
      <c r="I72" s="874"/>
      <c r="J72" s="874"/>
      <c r="K72" s="874"/>
      <c r="L72" s="874"/>
      <c r="M72" s="874"/>
      <c r="N72" s="874"/>
      <c r="O72" s="874"/>
      <c r="P72" s="875"/>
      <c r="Q72" s="876">
        <v>4924</v>
      </c>
      <c r="R72" s="830"/>
      <c r="S72" s="830"/>
      <c r="T72" s="830"/>
      <c r="U72" s="830"/>
      <c r="V72" s="830">
        <v>4733</v>
      </c>
      <c r="W72" s="830"/>
      <c r="X72" s="830"/>
      <c r="Y72" s="830"/>
      <c r="Z72" s="830"/>
      <c r="AA72" s="830">
        <v>190</v>
      </c>
      <c r="AB72" s="830"/>
      <c r="AC72" s="830"/>
      <c r="AD72" s="830"/>
      <c r="AE72" s="830"/>
      <c r="AF72" s="830">
        <v>50</v>
      </c>
      <c r="AG72" s="830"/>
      <c r="AH72" s="830"/>
      <c r="AI72" s="830"/>
      <c r="AJ72" s="830"/>
      <c r="AK72" s="830">
        <v>9</v>
      </c>
      <c r="AL72" s="830"/>
      <c r="AM72" s="830"/>
      <c r="AN72" s="830"/>
      <c r="AO72" s="830"/>
      <c r="AP72" s="830">
        <v>1409</v>
      </c>
      <c r="AQ72" s="830"/>
      <c r="AR72" s="830"/>
      <c r="AS72" s="830"/>
      <c r="AT72" s="830"/>
      <c r="AU72" s="830">
        <v>191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547</v>
      </c>
      <c r="C73" s="874"/>
      <c r="D73" s="874"/>
      <c r="E73" s="874"/>
      <c r="F73" s="874"/>
      <c r="G73" s="874"/>
      <c r="H73" s="874"/>
      <c r="I73" s="874"/>
      <c r="J73" s="874"/>
      <c r="K73" s="874"/>
      <c r="L73" s="874"/>
      <c r="M73" s="874"/>
      <c r="N73" s="874"/>
      <c r="O73" s="874"/>
      <c r="P73" s="875"/>
      <c r="Q73" s="876">
        <v>132</v>
      </c>
      <c r="R73" s="830"/>
      <c r="S73" s="830"/>
      <c r="T73" s="830"/>
      <c r="U73" s="830"/>
      <c r="V73" s="830">
        <v>248</v>
      </c>
      <c r="W73" s="830"/>
      <c r="X73" s="830"/>
      <c r="Y73" s="830"/>
      <c r="Z73" s="830"/>
      <c r="AA73" s="830">
        <v>-116</v>
      </c>
      <c r="AB73" s="830"/>
      <c r="AC73" s="830"/>
      <c r="AD73" s="830"/>
      <c r="AE73" s="830"/>
      <c r="AF73" s="830">
        <v>25</v>
      </c>
      <c r="AG73" s="830"/>
      <c r="AH73" s="830"/>
      <c r="AI73" s="830"/>
      <c r="AJ73" s="830"/>
      <c r="AK73" s="830">
        <v>150</v>
      </c>
      <c r="AL73" s="830"/>
      <c r="AM73" s="830"/>
      <c r="AN73" s="830"/>
      <c r="AO73" s="830"/>
      <c r="AP73" s="830"/>
      <c r="AQ73" s="830"/>
      <c r="AR73" s="830"/>
      <c r="AS73" s="830"/>
      <c r="AT73" s="830"/>
      <c r="AU73" s="830"/>
      <c r="AV73" s="830"/>
      <c r="AW73" s="830"/>
      <c r="AX73" s="830"/>
      <c r="AY73" s="830"/>
      <c r="AZ73" s="832" t="s">
        <v>553</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548</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v>18</v>
      </c>
      <c r="AB74" s="830"/>
      <c r="AC74" s="830"/>
      <c r="AD74" s="830"/>
      <c r="AE74" s="830"/>
      <c r="AF74" s="830">
        <v>18</v>
      </c>
      <c r="AG74" s="830"/>
      <c r="AH74" s="830"/>
      <c r="AI74" s="830"/>
      <c r="AJ74" s="830"/>
      <c r="AK74" s="830">
        <v>7</v>
      </c>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549</v>
      </c>
      <c r="C75" s="874"/>
      <c r="D75" s="874"/>
      <c r="E75" s="874"/>
      <c r="F75" s="874"/>
      <c r="G75" s="874"/>
      <c r="H75" s="874"/>
      <c r="I75" s="874"/>
      <c r="J75" s="874"/>
      <c r="K75" s="874"/>
      <c r="L75" s="874"/>
      <c r="M75" s="874"/>
      <c r="N75" s="874"/>
      <c r="O75" s="874"/>
      <c r="P75" s="875"/>
      <c r="Q75" s="877">
        <v>2263</v>
      </c>
      <c r="R75" s="878"/>
      <c r="S75" s="878"/>
      <c r="T75" s="878"/>
      <c r="U75" s="834"/>
      <c r="V75" s="879">
        <v>2225</v>
      </c>
      <c r="W75" s="878"/>
      <c r="X75" s="878"/>
      <c r="Y75" s="878"/>
      <c r="Z75" s="834"/>
      <c r="AA75" s="879">
        <v>38</v>
      </c>
      <c r="AB75" s="878"/>
      <c r="AC75" s="878"/>
      <c r="AD75" s="878"/>
      <c r="AE75" s="834"/>
      <c r="AF75" s="879">
        <v>38</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549</v>
      </c>
      <c r="C76" s="874"/>
      <c r="D76" s="874"/>
      <c r="E76" s="874"/>
      <c r="F76" s="874"/>
      <c r="G76" s="874"/>
      <c r="H76" s="874"/>
      <c r="I76" s="874"/>
      <c r="J76" s="874"/>
      <c r="K76" s="874"/>
      <c r="L76" s="874"/>
      <c r="M76" s="874"/>
      <c r="N76" s="874"/>
      <c r="O76" s="874"/>
      <c r="P76" s="875"/>
      <c r="Q76" s="877">
        <v>924950</v>
      </c>
      <c r="R76" s="878"/>
      <c r="S76" s="878"/>
      <c r="T76" s="878"/>
      <c r="U76" s="834"/>
      <c r="V76" s="879">
        <v>909345</v>
      </c>
      <c r="W76" s="878"/>
      <c r="X76" s="878"/>
      <c r="Y76" s="878"/>
      <c r="Z76" s="834"/>
      <c r="AA76" s="879">
        <v>15606</v>
      </c>
      <c r="AB76" s="878"/>
      <c r="AC76" s="878"/>
      <c r="AD76" s="878"/>
      <c r="AE76" s="834"/>
      <c r="AF76" s="879">
        <v>15606</v>
      </c>
      <c r="AG76" s="878"/>
      <c r="AH76" s="878"/>
      <c r="AI76" s="878"/>
      <c r="AJ76" s="834"/>
      <c r="AK76" s="879">
        <v>9690</v>
      </c>
      <c r="AL76" s="878"/>
      <c r="AM76" s="878"/>
      <c r="AN76" s="878"/>
      <c r="AO76" s="834"/>
      <c r="AP76" s="879"/>
      <c r="AQ76" s="878"/>
      <c r="AR76" s="878"/>
      <c r="AS76" s="878"/>
      <c r="AT76" s="834"/>
      <c r="AU76" s="879"/>
      <c r="AV76" s="878"/>
      <c r="AW76" s="878"/>
      <c r="AX76" s="878"/>
      <c r="AY76" s="834"/>
      <c r="AZ76" s="832" t="s">
        <v>554</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hidden="1"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hidden="1"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hidden="1"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hidden="1"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hidden="1"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hidden="1"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hidden="1"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hidden="1"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hidden="1"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hidden="1"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18904</v>
      </c>
      <c r="AG88" s="844"/>
      <c r="AH88" s="844"/>
      <c r="AI88" s="844"/>
      <c r="AJ88" s="844"/>
      <c r="AK88" s="841"/>
      <c r="AL88" s="841"/>
      <c r="AM88" s="841"/>
      <c r="AN88" s="841"/>
      <c r="AO88" s="841"/>
      <c r="AP88" s="844">
        <v>1442</v>
      </c>
      <c r="AQ88" s="844"/>
      <c r="AR88" s="844"/>
      <c r="AS88" s="844"/>
      <c r="AT88" s="844"/>
      <c r="AU88" s="844">
        <v>192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2632916</v>
      </c>
      <c r="AB110" s="900"/>
      <c r="AC110" s="900"/>
      <c r="AD110" s="900"/>
      <c r="AE110" s="901"/>
      <c r="AF110" s="902">
        <v>2644350</v>
      </c>
      <c r="AG110" s="900"/>
      <c r="AH110" s="900"/>
      <c r="AI110" s="900"/>
      <c r="AJ110" s="901"/>
      <c r="AK110" s="902">
        <v>2562864</v>
      </c>
      <c r="AL110" s="900"/>
      <c r="AM110" s="900"/>
      <c r="AN110" s="900"/>
      <c r="AO110" s="901"/>
      <c r="AP110" s="903">
        <v>17.399999999999999</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24701632</v>
      </c>
      <c r="BR110" s="931"/>
      <c r="BS110" s="931"/>
      <c r="BT110" s="931"/>
      <c r="BU110" s="931"/>
      <c r="BV110" s="931">
        <v>24227147</v>
      </c>
      <c r="BW110" s="931"/>
      <c r="BX110" s="931"/>
      <c r="BY110" s="931"/>
      <c r="BZ110" s="931"/>
      <c r="CA110" s="931">
        <v>25045297</v>
      </c>
      <c r="CB110" s="931"/>
      <c r="CC110" s="931"/>
      <c r="CD110" s="931"/>
      <c r="CE110" s="931"/>
      <c r="CF110" s="944">
        <v>169.6</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2384470</v>
      </c>
      <c r="BR112" s="926"/>
      <c r="BS112" s="926"/>
      <c r="BT112" s="926"/>
      <c r="BU112" s="926"/>
      <c r="BV112" s="926">
        <v>2287326</v>
      </c>
      <c r="BW112" s="926"/>
      <c r="BX112" s="926"/>
      <c r="BY112" s="926"/>
      <c r="BZ112" s="926"/>
      <c r="CA112" s="926">
        <v>2250074</v>
      </c>
      <c r="CB112" s="926"/>
      <c r="CC112" s="926"/>
      <c r="CD112" s="926"/>
      <c r="CE112" s="926"/>
      <c r="CF112" s="920">
        <v>15.2</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232938</v>
      </c>
      <c r="AB113" s="938"/>
      <c r="AC113" s="938"/>
      <c r="AD113" s="938"/>
      <c r="AE113" s="939"/>
      <c r="AF113" s="940">
        <v>196819</v>
      </c>
      <c r="AG113" s="938"/>
      <c r="AH113" s="938"/>
      <c r="AI113" s="938"/>
      <c r="AJ113" s="939"/>
      <c r="AK113" s="940">
        <v>186081</v>
      </c>
      <c r="AL113" s="938"/>
      <c r="AM113" s="938"/>
      <c r="AN113" s="938"/>
      <c r="AO113" s="939"/>
      <c r="AP113" s="941">
        <v>1.3</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83042</v>
      </c>
      <c r="BR113" s="926"/>
      <c r="BS113" s="926"/>
      <c r="BT113" s="926"/>
      <c r="BU113" s="926"/>
      <c r="BV113" s="926">
        <v>69750</v>
      </c>
      <c r="BW113" s="926"/>
      <c r="BX113" s="926"/>
      <c r="BY113" s="926"/>
      <c r="BZ113" s="926"/>
      <c r="CA113" s="926">
        <v>190638</v>
      </c>
      <c r="CB113" s="926"/>
      <c r="CC113" s="926"/>
      <c r="CD113" s="926"/>
      <c r="CE113" s="926"/>
      <c r="CF113" s="920">
        <v>1.3</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35869</v>
      </c>
      <c r="AB114" s="959"/>
      <c r="AC114" s="959"/>
      <c r="AD114" s="959"/>
      <c r="AE114" s="960"/>
      <c r="AF114" s="961">
        <v>45766</v>
      </c>
      <c r="AG114" s="959"/>
      <c r="AH114" s="959"/>
      <c r="AI114" s="959"/>
      <c r="AJ114" s="960"/>
      <c r="AK114" s="961">
        <v>50513</v>
      </c>
      <c r="AL114" s="959"/>
      <c r="AM114" s="959"/>
      <c r="AN114" s="959"/>
      <c r="AO114" s="960"/>
      <c r="AP114" s="962">
        <v>0.3</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1954361</v>
      </c>
      <c r="BR114" s="926"/>
      <c r="BS114" s="926"/>
      <c r="BT114" s="926"/>
      <c r="BU114" s="926"/>
      <c r="BV114" s="926">
        <v>2005421</v>
      </c>
      <c r="BW114" s="926"/>
      <c r="BX114" s="926"/>
      <c r="BY114" s="926"/>
      <c r="BZ114" s="926"/>
      <c r="CA114" s="926">
        <v>1908472</v>
      </c>
      <c r="CB114" s="926"/>
      <c r="CC114" s="926"/>
      <c r="CD114" s="926"/>
      <c r="CE114" s="926"/>
      <c r="CF114" s="920">
        <v>12.9</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248</v>
      </c>
      <c r="AB115" s="938"/>
      <c r="AC115" s="938"/>
      <c r="AD115" s="938"/>
      <c r="AE115" s="939"/>
      <c r="AF115" s="940">
        <v>328</v>
      </c>
      <c r="AG115" s="938"/>
      <c r="AH115" s="938"/>
      <c r="AI115" s="938"/>
      <c r="AJ115" s="939"/>
      <c r="AK115" s="940">
        <v>263</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2901971</v>
      </c>
      <c r="AB117" s="979"/>
      <c r="AC117" s="979"/>
      <c r="AD117" s="979"/>
      <c r="AE117" s="980"/>
      <c r="AF117" s="981">
        <v>2887263</v>
      </c>
      <c r="AG117" s="979"/>
      <c r="AH117" s="979"/>
      <c r="AI117" s="979"/>
      <c r="AJ117" s="980"/>
      <c r="AK117" s="981">
        <v>2799721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29123505</v>
      </c>
      <c r="BR119" s="1000"/>
      <c r="BS119" s="1000"/>
      <c r="BT119" s="1000"/>
      <c r="BU119" s="1000"/>
      <c r="BV119" s="1000">
        <v>28589644</v>
      </c>
      <c r="BW119" s="1000"/>
      <c r="BX119" s="1000"/>
      <c r="BY119" s="1000"/>
      <c r="BZ119" s="1000"/>
      <c r="CA119" s="1000">
        <v>29394481</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3330660</v>
      </c>
      <c r="BR120" s="931"/>
      <c r="BS120" s="931"/>
      <c r="BT120" s="931"/>
      <c r="BU120" s="931"/>
      <c r="BV120" s="931">
        <v>3183546</v>
      </c>
      <c r="BW120" s="931"/>
      <c r="BX120" s="931"/>
      <c r="BY120" s="931"/>
      <c r="BZ120" s="931"/>
      <c r="CA120" s="931">
        <v>3244247</v>
      </c>
      <c r="CB120" s="931"/>
      <c r="CC120" s="931"/>
      <c r="CD120" s="931"/>
      <c r="CE120" s="931"/>
      <c r="CF120" s="944">
        <v>22</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2384470</v>
      </c>
      <c r="DH120" s="931"/>
      <c r="DI120" s="931"/>
      <c r="DJ120" s="931"/>
      <c r="DK120" s="931"/>
      <c r="DL120" s="931">
        <v>2287326</v>
      </c>
      <c r="DM120" s="931"/>
      <c r="DN120" s="931"/>
      <c r="DO120" s="931"/>
      <c r="DP120" s="931"/>
      <c r="DQ120" s="931">
        <v>2250074</v>
      </c>
      <c r="DR120" s="931"/>
      <c r="DS120" s="931"/>
      <c r="DT120" s="931"/>
      <c r="DU120" s="931"/>
      <c r="DV120" s="932">
        <v>15.2</v>
      </c>
      <c r="DW120" s="932"/>
      <c r="DX120" s="932"/>
      <c r="DY120" s="932"/>
      <c r="DZ120" s="933"/>
    </row>
    <row r="121" spans="1:130" s="218" customFormat="1" ht="26.25" customHeight="1">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3541847</v>
      </c>
      <c r="BR121" s="926"/>
      <c r="BS121" s="926"/>
      <c r="BT121" s="926"/>
      <c r="BU121" s="926"/>
      <c r="BV121" s="926">
        <v>3997038</v>
      </c>
      <c r="BW121" s="926"/>
      <c r="BX121" s="926"/>
      <c r="BY121" s="926"/>
      <c r="BZ121" s="926"/>
      <c r="CA121" s="926">
        <v>3974964</v>
      </c>
      <c r="CB121" s="926"/>
      <c r="CC121" s="926"/>
      <c r="CD121" s="926"/>
      <c r="CE121" s="926"/>
      <c r="CF121" s="920">
        <v>26.9</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18270334</v>
      </c>
      <c r="BR122" s="1000"/>
      <c r="BS122" s="1000"/>
      <c r="BT122" s="1000"/>
      <c r="BU122" s="1000"/>
      <c r="BV122" s="1000">
        <v>17851287</v>
      </c>
      <c r="BW122" s="1000"/>
      <c r="BX122" s="1000"/>
      <c r="BY122" s="1000"/>
      <c r="BZ122" s="1000"/>
      <c r="CA122" s="1000">
        <v>17516117</v>
      </c>
      <c r="CB122" s="1000"/>
      <c r="CC122" s="1000"/>
      <c r="CD122" s="1000"/>
      <c r="CE122" s="1000"/>
      <c r="CF122" s="1017">
        <v>118.6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25142841</v>
      </c>
      <c r="BR123" s="1064"/>
      <c r="BS123" s="1064"/>
      <c r="BT123" s="1064"/>
      <c r="BU123" s="1064"/>
      <c r="BV123" s="1064">
        <v>25031871</v>
      </c>
      <c r="BW123" s="1064"/>
      <c r="BX123" s="1064"/>
      <c r="BY123" s="1064"/>
      <c r="BZ123" s="1064"/>
      <c r="CA123" s="1064">
        <v>24735328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29</v>
      </c>
      <c r="BR124" s="1027"/>
      <c r="BS124" s="1027"/>
      <c r="BT124" s="1027"/>
      <c r="BU124" s="1027"/>
      <c r="BV124" s="1027">
        <v>25.1</v>
      </c>
      <c r="BW124" s="1027"/>
      <c r="BX124" s="1027"/>
      <c r="BY124" s="1027"/>
      <c r="BZ124" s="1027"/>
      <c r="CA124" s="1027">
        <v>31.5</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248</v>
      </c>
      <c r="AB127" s="959"/>
      <c r="AC127" s="959"/>
      <c r="AD127" s="959"/>
      <c r="AE127" s="960"/>
      <c r="AF127" s="961">
        <v>328</v>
      </c>
      <c r="AG127" s="959"/>
      <c r="AH127" s="959"/>
      <c r="AI127" s="959"/>
      <c r="AJ127" s="960"/>
      <c r="AK127" s="961">
        <v>263</v>
      </c>
      <c r="AL127" s="959"/>
      <c r="AM127" s="959"/>
      <c r="AN127" s="959"/>
      <c r="AO127" s="960"/>
      <c r="AP127" s="962">
        <v>0</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560895</v>
      </c>
      <c r="AB128" s="1046"/>
      <c r="AC128" s="1046"/>
      <c r="AD128" s="1046"/>
      <c r="AE128" s="1047"/>
      <c r="AF128" s="1048">
        <v>569733</v>
      </c>
      <c r="AG128" s="1046"/>
      <c r="AH128" s="1046"/>
      <c r="AI128" s="1046"/>
      <c r="AJ128" s="1047"/>
      <c r="AK128" s="1048">
        <v>536876</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12.69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15237688</v>
      </c>
      <c r="AB129" s="959"/>
      <c r="AC129" s="959"/>
      <c r="AD129" s="959"/>
      <c r="AE129" s="960"/>
      <c r="AF129" s="961">
        <v>15725033</v>
      </c>
      <c r="AG129" s="959"/>
      <c r="AH129" s="959"/>
      <c r="AI129" s="959"/>
      <c r="AJ129" s="960"/>
      <c r="AK129" s="961">
        <v>16306460</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17.690000000000001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1551124</v>
      </c>
      <c r="AB130" s="959"/>
      <c r="AC130" s="959"/>
      <c r="AD130" s="959"/>
      <c r="AE130" s="960"/>
      <c r="AF130" s="961">
        <v>1559094</v>
      </c>
      <c r="AG130" s="959"/>
      <c r="AH130" s="959"/>
      <c r="AI130" s="959"/>
      <c r="AJ130" s="960"/>
      <c r="AK130" s="961">
        <v>1538254</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13686564</v>
      </c>
      <c r="AB131" s="986"/>
      <c r="AC131" s="986"/>
      <c r="AD131" s="986"/>
      <c r="AE131" s="987"/>
      <c r="AF131" s="985">
        <v>14165939</v>
      </c>
      <c r="AG131" s="986"/>
      <c r="AH131" s="986"/>
      <c r="AI131" s="986"/>
      <c r="AJ131" s="987"/>
      <c r="AK131" s="985">
        <v>14768206</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31.5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5.7717335040000002</v>
      </c>
      <c r="AB132" s="1097"/>
      <c r="AC132" s="1097"/>
      <c r="AD132" s="1097"/>
      <c r="AE132" s="1098"/>
      <c r="AF132" s="1099">
        <v>5.3539408860000002</v>
      </c>
      <c r="AG132" s="1097"/>
      <c r="AH132" s="1097"/>
      <c r="AI132" s="1097"/>
      <c r="AJ132" s="1098"/>
      <c r="AK132" s="1099">
        <v>4.9064253300000003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5.7</v>
      </c>
      <c r="AB133" s="1080"/>
      <c r="AC133" s="1080"/>
      <c r="AD133" s="1080"/>
      <c r="AE133" s="1081"/>
      <c r="AF133" s="1079">
        <v>5.5</v>
      </c>
      <c r="AG133" s="1080"/>
      <c r="AH133" s="1080"/>
      <c r="AI133" s="1080"/>
      <c r="AJ133" s="1081"/>
      <c r="AK133" s="1079">
        <v>5.3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GJpADPA5pGEkwm5FmP/l0o9wJ3ar9zWsgOw4B5oD3O6+j+SAlDAlu8GoRvRbhUOwIxUsFG0J8eXFrqdSaL1PQ==" saltValue="Z6YcCoyxAqRXzJwYjbZn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4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X32" sqref="AX32"/>
    </sheetView>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473</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o22DT32oCnN7A24c0dySvMjHaYEFNRj7PC/HS7JDdCq8u9B34egpeuFC8xA48R6DTBq8Xq8wF1hL/lBTW7wuA==" saltValue="3ilcYoWOu3lj50/yz5Bh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EUKoNXydNLchx+hS2RO0awxWj+U3YQV+RwckiD7J95hQ4L/lb8AyP0rLrOLwmKkEyymDMI3cNIyudeuXb2jPQw==" saltValue="q9QVrOqeVs7q+gePul+V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4521951</v>
      </c>
      <c r="AP9" s="269">
        <v>60966</v>
      </c>
      <c r="AQ9" s="270">
        <v>72348</v>
      </c>
      <c r="AR9" s="271">
        <v>-15.7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841625</v>
      </c>
      <c r="AP10" s="272">
        <v>11347</v>
      </c>
      <c r="AQ10" s="273">
        <v>6364</v>
      </c>
      <c r="AR10" s="274">
        <v>78.3</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19628</v>
      </c>
      <c r="AP11" s="272">
        <v>265</v>
      </c>
      <c r="AQ11" s="273">
        <v>1262</v>
      </c>
      <c r="AR11" s="274">
        <v>-79</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10</v>
      </c>
      <c r="AR12" s="274" t="s">
        <v>485</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226198</v>
      </c>
      <c r="AP13" s="272">
        <v>3050</v>
      </c>
      <c r="AQ13" s="273">
        <v>3257</v>
      </c>
      <c r="AR13" s="274">
        <v>-6.4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275487</v>
      </c>
      <c r="AP14" s="272">
        <v>3714</v>
      </c>
      <c r="AQ14" s="273">
        <v>1617</v>
      </c>
      <c r="AR14" s="274">
        <v>129.69999999999999</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-267138</v>
      </c>
      <c r="AP15" s="272">
        <v>-3602</v>
      </c>
      <c r="AQ15" s="273">
        <v>-3947</v>
      </c>
      <c r="AR15" s="274">
        <v>-8.6999999999999993</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5617751</v>
      </c>
      <c r="AP16" s="272">
        <v>75740</v>
      </c>
      <c r="AQ16" s="273">
        <v>80912</v>
      </c>
      <c r="AR16" s="274">
        <v>-6.4</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6.19</v>
      </c>
      <c r="AP21" s="286">
        <v>6.71</v>
      </c>
      <c r="AQ21" s="287">
        <v>-0.52</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98.1</v>
      </c>
      <c r="AP22" s="291">
        <v>98.3</v>
      </c>
      <c r="AQ22" s="292">
        <v>-0.2</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c r="A27" s="297"/>
      <c r="AO27" s="250"/>
      <c r="AP27" s="250"/>
      <c r="AQ27" s="250"/>
      <c r="AR27" s="250"/>
      <c r="AS27" s="250"/>
      <c r="AT27" s="250"/>
    </row>
    <row r="28" spans="1:46" ht="16.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2562864</v>
      </c>
      <c r="AP32" s="300">
        <v>34553</v>
      </c>
      <c r="AQ32" s="301">
        <v>34344</v>
      </c>
      <c r="AR32" s="302">
        <v>0.6</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3</v>
      </c>
      <c r="AR34" s="302" t="s">
        <v>485</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186081</v>
      </c>
      <c r="AP35" s="300">
        <v>2509</v>
      </c>
      <c r="AQ35" s="301">
        <v>7806</v>
      </c>
      <c r="AR35" s="302">
        <v>-67.900000000000006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50513</v>
      </c>
      <c r="AP36" s="300">
        <v>681</v>
      </c>
      <c r="AQ36" s="301">
        <v>1690</v>
      </c>
      <c r="AR36" s="302">
        <v>-59.7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263</v>
      </c>
      <c r="AP37" s="300">
        <v>4</v>
      </c>
      <c r="AQ37" s="301">
        <v>666</v>
      </c>
      <c r="AR37" s="302">
        <v>-99.4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3</v>
      </c>
      <c r="AR38" s="292" t="s">
        <v>485</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-536876</v>
      </c>
      <c r="AP39" s="300">
        <v>-7238</v>
      </c>
      <c r="AQ39" s="301">
        <v>-5822</v>
      </c>
      <c r="AR39" s="302">
        <v>24.3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-1538254</v>
      </c>
      <c r="AP40" s="300">
        <v>-20739</v>
      </c>
      <c r="AQ40" s="301">
        <v>-26710</v>
      </c>
      <c r="AR40" s="302">
        <v>-22.4</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724591</v>
      </c>
      <c r="AP41" s="300">
        <v>9769</v>
      </c>
      <c r="AQ41" s="301">
        <v>11979</v>
      </c>
      <c r="AR41" s="302">
        <v>-18.399999999999999</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3069016</v>
      </c>
      <c r="AN51" s="322">
        <v>40810</v>
      </c>
      <c r="AO51" s="323">
        <v>-4.0999999999999996</v>
      </c>
      <c r="AP51" s="324">
        <v>45483</v>
      </c>
      <c r="AQ51" s="325">
        <v>-0.2</v>
      </c>
      <c r="AR51" s="326">
        <v>-3.9</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1835663</v>
      </c>
      <c r="AN52" s="330">
        <v>24410</v>
      </c>
      <c r="AO52" s="331">
        <v>-19.3</v>
      </c>
      <c r="AP52" s="332">
        <v>24241</v>
      </c>
      <c r="AQ52" s="333">
        <v>0.4</v>
      </c>
      <c r="AR52" s="334">
        <v>-19.7</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1878789</v>
      </c>
      <c r="AN53" s="322">
        <v>25110</v>
      </c>
      <c r="AO53" s="323">
        <v>-38.5</v>
      </c>
      <c r="AP53" s="324">
        <v>45945</v>
      </c>
      <c r="AQ53" s="325">
        <v>1</v>
      </c>
      <c r="AR53" s="326">
        <v>-39.5</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1477560</v>
      </c>
      <c r="AN54" s="330">
        <v>19748</v>
      </c>
      <c r="AO54" s="331">
        <v>-19.100000000000001</v>
      </c>
      <c r="AP54" s="332">
        <v>25180</v>
      </c>
      <c r="AQ54" s="333">
        <v>3.9</v>
      </c>
      <c r="AR54" s="334">
        <v>-23</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1950532</v>
      </c>
      <c r="AN55" s="322">
        <v>26119</v>
      </c>
      <c r="AO55" s="323">
        <v>4</v>
      </c>
      <c r="AP55" s="324">
        <v>44475</v>
      </c>
      <c r="AQ55" s="325">
        <v>-3.2</v>
      </c>
      <c r="AR55" s="326">
        <v>7.2</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1715408</v>
      </c>
      <c r="AN56" s="330">
        <v>22970</v>
      </c>
      <c r="AO56" s="331">
        <v>16.3</v>
      </c>
      <c r="AP56" s="332">
        <v>24780</v>
      </c>
      <c r="AQ56" s="333">
        <v>-1.6</v>
      </c>
      <c r="AR56" s="334">
        <v>17.899999999999999</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2606807</v>
      </c>
      <c r="AN57" s="322">
        <v>35015</v>
      </c>
      <c r="AO57" s="323">
        <v>34.1</v>
      </c>
      <c r="AP57" s="324">
        <v>45982</v>
      </c>
      <c r="AQ57" s="325">
        <v>3.4</v>
      </c>
      <c r="AR57" s="326">
        <v>30.7</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2254558</v>
      </c>
      <c r="AN58" s="330">
        <v>30284</v>
      </c>
      <c r="AO58" s="331">
        <v>31.8</v>
      </c>
      <c r="AP58" s="332">
        <v>25583</v>
      </c>
      <c r="AQ58" s="333">
        <v>3.2</v>
      </c>
      <c r="AR58" s="334">
        <v>28.6</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4091406</v>
      </c>
      <c r="AN59" s="322">
        <v>55161</v>
      </c>
      <c r="AO59" s="323">
        <v>57.5</v>
      </c>
      <c r="AP59" s="324">
        <v>50538</v>
      </c>
      <c r="AQ59" s="325">
        <v>9.9</v>
      </c>
      <c r="AR59" s="326">
        <v>47.6</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3504947</v>
      </c>
      <c r="AN60" s="330">
        <v>47254</v>
      </c>
      <c r="AO60" s="331">
        <v>56</v>
      </c>
      <c r="AP60" s="332">
        <v>29053</v>
      </c>
      <c r="AQ60" s="333">
        <v>13.6</v>
      </c>
      <c r="AR60" s="334">
        <v>42.4</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2719310</v>
      </c>
      <c r="AN61" s="337">
        <v>36443</v>
      </c>
      <c r="AO61" s="338">
        <v>10.6</v>
      </c>
      <c r="AP61" s="339">
        <v>46485</v>
      </c>
      <c r="AQ61" s="340">
        <v>2.2000000000000002</v>
      </c>
      <c r="AR61" s="326">
        <v>8.4</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2157627</v>
      </c>
      <c r="AN62" s="330">
        <v>28933</v>
      </c>
      <c r="AO62" s="331">
        <v>13.1</v>
      </c>
      <c r="AP62" s="332">
        <v>25767</v>
      </c>
      <c r="AQ62" s="333">
        <v>3.9</v>
      </c>
      <c r="AR62" s="334">
        <v>9.1999999999999993</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sF7TI342Lh5U3tM+saoFnvuJZxWH5etCFvKJGri6cNbjj298Ry7mS9UiTDkmjIGueQM7uiQlLL2K8zGja8lxHg==" saltValue="APNbaPcgNxhfI3SHxeS8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473</v>
      </c>
    </row>
    <row r="120" spans="125:125" ht="13.5" hidden="1" customHeight="1"/>
    <row r="121" spans="125:125" ht="13.5" hidden="1" customHeight="1">
      <c r="DU121" s="247"/>
    </row>
  </sheetData>
  <sheetProtection algorithmName="SHA-512" hashValue="lODGb4WYiZyUVj8gAtl5JWL9x3WDsIIccaAlUPyVFbF8cHx7lJnQiteafoVjqKGcer7p54vPInbk7Pe8K9jnSA==" saltValue="QeSqM++gNcgGhpZnTSPH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473</v>
      </c>
    </row>
  </sheetData>
  <sheetProtection algorithmName="SHA-512" hashValue="nEtWYSYpRaqlPoy3Sp2OOPkzxbq8mr48ugMrqtoEn5bHJmLyALEbpyVUf4UALQkbfmWXhTD8PIXNup63VMhMSg==" saltValue="ms9m+ReUQGx2pFpRlMlt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O45" sqref="O4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6.02</v>
      </c>
      <c r="G47" s="12">
        <v>7.06</v>
      </c>
      <c r="H47" s="12">
        <v>6.94</v>
      </c>
      <c r="I47" s="12">
        <v>6.32</v>
      </c>
      <c r="J47" s="13">
        <v>6.26</v>
      </c>
    </row>
    <row r="48" spans="2:10" ht="57.75" customHeight="1">
      <c r="B48" s="14"/>
      <c r="C48" s="1141" t="s">
        <v>4</v>
      </c>
      <c r="D48" s="1141"/>
      <c r="E48" s="1142"/>
      <c r="F48" s="15">
        <v>4.1900000000000004</v>
      </c>
      <c r="G48" s="16">
        <v>5.79</v>
      </c>
      <c r="H48" s="16">
        <v>4.8499999999999996</v>
      </c>
      <c r="I48" s="16">
        <v>5.35</v>
      </c>
      <c r="J48" s="17">
        <v>5.37</v>
      </c>
    </row>
    <row r="49" spans="2:10" ht="57.75" customHeight="1" thickBot="1">
      <c r="B49" s="18"/>
      <c r="C49" s="1143" t="s">
        <v>5</v>
      </c>
      <c r="D49" s="1143"/>
      <c r="E49" s="1144"/>
      <c r="F49" s="19" t="s">
        <v>528</v>
      </c>
      <c r="G49" s="20">
        <v>1.33</v>
      </c>
      <c r="H49" s="20" t="s">
        <v>529</v>
      </c>
      <c r="I49" s="20" t="s">
        <v>530</v>
      </c>
      <c r="J49" s="21" t="s">
        <v>531</v>
      </c>
    </row>
    <row r="50" spans="2:10" ht="13.2"/>
  </sheetData>
  <sheetProtection algorithmName="SHA-512" hashValue="Udkj6dkv5H2Lz7frytfzIVpwx4YXT6ZE05SXbdwdfj1n1YvXXDU0macqMvu3Ox3wc7S23qAAtp5ciUI/DEasbg==" saltValue="3Tkcw39aPuuo5j982J8/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2026-03-12T05:08:11Z</cp:lastPrinted>
  <dcterms:created xsi:type="dcterms:W3CDTF">2026-02-23T05:28:59Z</dcterms:created>
  <dcterms:modified xsi:type="dcterms:W3CDTF">2026-03-17T02:46:25Z</dcterms:modified>
  <cp:category/>
</cp:coreProperties>
</file>