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ile01sv-24\01 企画部\財政課\03財政担当\KE01決算関係\ZA03財政状況資料集\R06年度決算\R8.3.3令和６年度財政状況資料集の作成及び提出について（依頼）\03回答\"/>
    </mc:Choice>
  </mc:AlternateContent>
  <xr:revisionPtr revIDLastSave="0" documentId="13_ncr:1_{8D21BE6B-B9CD-4F72-8108-5F05DD31ABE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W34" i="10"/>
  <c r="BW35" i="10" s="1"/>
  <c r="BW36" i="10" s="1"/>
  <c r="BW37" i="10" s="1"/>
  <c r="BW38" i="10" s="1"/>
  <c r="BW39" i="10" s="1"/>
  <c r="BW40"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<sst xmlns="http://schemas.openxmlformats.org/spreadsheetml/2006/main" count="1081" uniqueCount="562">
  <si>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</si>
  <si>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</si>
  <si>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</si>
  <si>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</si>
  <si>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</si>
  <si>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</si>
  <si>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</si>
  <si>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</si>
  <si>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</si>
  <si>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</si>
  <si>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</si>
  <si>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</si>
  <si>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</si>
  <si>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</si>
  <si>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</si>
  <si>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</si>
  <si>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</si>
  <si>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</si>
  <si>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</si>
  <si>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</si>
  <si>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</si>
  <si>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</si>
  <si>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</si>
  <si>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</si>
  <si>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</si>
  <si>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</si>
  <si>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</si>
  <si>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</si>
  <si>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</si>
  <si>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</si>
  <si>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</si>
  <si>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</si>
  <si>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</si>
  <si>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</si>
  <si>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</si>
  <si>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</si>
  <si>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</si>
  <si>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</si>
  <si>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</si>
  <si>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</si>
  <si>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</si>
  <si>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</si>
  <si>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</si>
  <si>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</si>
  <si>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</si>
  <si>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</si>
  <si>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</si>
  <si>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</si>
  <si>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</si>
  <si>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</si>
  <si>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</si>
  <si>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</si>
  <si>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</si>
  <si>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</si>
  <si>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</si>
  <si>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</si>
  <si>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</si>
  <si>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</si>
  <si>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</si>
  <si>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</si>
  <si>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</si>
  <si>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</si>
  <si>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</si>
  <si>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</si>
  <si>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</si>
  <si>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</si>
  <si>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</si>
  <si>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</si>
  <si>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</si>
  <si>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</si>
  <si>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</si>
  <si>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</si>
  <si>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</si>
  <si>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</si>
  <si>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</si>
  <si>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</si>
  <si>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</si>
  <si>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</si>
  <si>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</si>
  <si>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</si>
  <si>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</si>
  <si>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</si>
  <si>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</si>
  <si>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</si>
  <si>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</si>
  <si>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</si>
  <si>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</si>
  <si>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</si>
  <si>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</si>
  <si>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</si>
  <si>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</si>
  <si>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</si>
  <si>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</si>
  <si>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</si>
  <si>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和光市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</si>
  <si>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</si>
  <si>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</si>
  <si>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</si>
  <si>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</si>
  <si>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</si>
  <si>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</si>
  <si>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</si>
  <si>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</si>
  <si>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</si>
  <si>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</si>
  <si>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</si>
  <si>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</si>
  <si>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</si>
  <si>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</si>
  <si>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</si>
  <si>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</si>
  <si>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</si>
  <si>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</si>
  <si>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</si>
  <si>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</si>
  <si>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</si>
  <si>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</si>
  <si>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</si>
  <si>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</si>
  <si>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</si>
  <si>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</si>
  <si>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</si>
  <si>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</si>
  <si>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</si>
  <si>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</si>
  <si>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</si>
  <si>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</si>
  <si>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</si>
  <si>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</si>
  <si>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</si>
  <si>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</si>
  <si>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</si>
  <si>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</si>
  <si>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</si>
  <si>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</si>
  <si>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</si>
  <si>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</si>
  <si>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</si>
  <si>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</si>
  <si>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</si>
  <si>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</si>
  <si>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</si>
  <si>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</si>
  <si>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</si>
  <si>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</si>
  <si>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</si>
  <si>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</si>
  <si>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</si>
  <si>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</si>
  <si>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</si>
  <si>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</si>
  <si>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</si>
  <si>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</si>
  <si>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</si>
  <si>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</si>
  <si>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</si>
  <si>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</si>
  <si>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</si>
  <si>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</si>
  <si>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</si>
  <si>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</si>
  <si>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</si>
  <si>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</si>
  <si>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</si>
  <si>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</si>
  <si>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</si>
  <si>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</si>
  <si>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</si>
  <si>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</si>
  <si>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</si>
  <si>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</si>
  <si>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</si>
  <si>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</si>
  <si>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</si>
  <si>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</si>
  <si>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</si>
  <si>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</si>
  <si>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</si>
  <si>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</si>
  <si>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</si>
  <si>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</si>
  <si>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</si>
  <si>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</si>
  <si>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</si>
  <si>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</si>
  <si>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</si>
  <si>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</si>
  <si>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</si>
  <si>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</si>
  <si>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</si>
  <si>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</si>
  <si>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</si>
  <si>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</si>
  <si>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</si>
  <si>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</si>
  <si>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</si>
  <si>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</si>
  <si>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</si>
  <si>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</si>
  <si>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</si>
  <si>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</si>
  <si>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</si>
  <si>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</si>
  <si>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埼玉県和光市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</si>
  <si>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</si>
  <si>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</si>
  <si>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</si>
  <si>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</si>
  <si>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</si>
  <si>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</si>
  <si>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</si>
  <si>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</si>
  <si>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</si>
  <si>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</si>
  <si>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</si>
  <si>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</si>
  <si>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</si>
  <si>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</si>
  <si>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</si>
  <si>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</si>
  <si>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</si>
  <si>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</si>
  <si>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</si>
  <si>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</si>
  <si>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</si>
  <si>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</si>
  <si>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</si>
  <si>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</si>
  <si>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</si>
  <si>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</si>
  <si>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</si>
  <si>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</si>
  <si>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</si>
  <si>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</si>
  <si>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</si>
  <si>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</si>
  <si>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</si>
  <si>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</si>
  <si>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</si>
  <si>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</si>
  <si>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</si>
  <si>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</si>
  <si>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</si>
  <si>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</si>
  <si>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</si>
  <si>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</si>
  <si>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</si>
  <si>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</si>
  <si>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</si>
  <si>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</si>
  <si>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</si>
  <si>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</si>
  <si>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</si>
  <si>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</si>
  <si>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</si>
  <si>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</si>
  <si>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</si>
  <si>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</si>
  <si>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</si>
  <si>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</si>
  <si>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</si>
  <si>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</si>
  <si>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</si>
  <si>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</si>
  <si>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</si>
  <si>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</si>
  <si>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</si>
  <si>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</si>
  <si>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</si>
  <si>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</si>
  <si>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</si>
  <si>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</si>
  <si>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</si>
  <si>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</si>
  <si>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</si>
  <si>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</si>
  <si>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</si>
  <si>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</si>
  <si>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</si>
  <si>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</si>
  <si>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</si>
  <si>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</si>
  <si>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</si>
  <si>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</si>
  <si>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</si>
  <si>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</si>
  <si>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</si>
  <si>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</si>
  <si>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</si>
  <si>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</si>
  <si>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</si>
  <si>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</si>
  <si>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</si>
  <si>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</si>
  <si>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</si>
  <si>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</si>
  <si>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</si>
  <si>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</si>
  <si>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</si>
  <si>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</si>
  <si>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</si>
  <si>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</si>
  <si>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</si>
  <si>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</si>
  <si>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</si>
  <si>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</si>
  <si>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</si>
  <si>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</si>
  <si>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</si>
  <si>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</si>
  <si>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</si>
  <si>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</si>
  <si>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</si>
  <si>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</si>
  <si>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</si>
  <si>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</si>
  <si>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</si>
  <si>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</si>
  <si>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</si>
  <si>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</si>
  <si>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</si>
  <si>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</si>
  <si>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</si>
  <si>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</si>
  <si>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</si>
  <si>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</si>
  <si>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</si>
  <si>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</si>
  <si>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</si>
  <si>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</si>
  <si>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</si>
  <si>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</si>
  <si>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</si>
  <si>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</si>
  <si>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</si>
  <si>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</si>
  <si>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</si>
  <si>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</si>
  <si>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</si>
  <si>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</si>
  <si>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</si>
  <si>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</si>
  <si>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</si>
  <si>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</si>
  <si>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</si>
  <si>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</si>
  <si>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</si>
  <si>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</si>
  <si>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</si>
  <si>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</si>
  <si>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</si>
  <si>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</si>
  <si>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</si>
  <si>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</si>
  <si>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埼玉県和光市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</si>
  <si>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</si>
  <si>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</si>
  <si>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</si>
  <si>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</si>
  <si>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</si>
  <si>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</si>
  <si>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</si>
  <si>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</si>
  <si>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</si>
  <si>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</si>
  <si>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</si>
  <si>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</si>
  <si>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</si>
  <si>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</si>
  <si>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</si>
  <si>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</si>
  <si>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</si>
  <si>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</si>
  <si>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</si>
  <si>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</si>
  <si>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和光都市計画事業和光市駅北口土地区画整理事業特別会計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</si>
  <si>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</si>
  <si>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</si>
  <si>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</si>
  <si>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</si>
  <si>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</si>
  <si>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</si>
  <si>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</si>
  <si>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</si>
  <si>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</si>
  <si>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</si>
  <si>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</si>
  <si>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</si>
  <si>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</si>
  <si>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</si>
  <si>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</si>
  <si>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</si>
  <si>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</si>
  <si>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</si>
  <si>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</si>
  <si>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</si>
  <si>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</si>
  <si>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</si>
  <si>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</si>
  <si>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</si>
  <si>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</si>
  <si>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</si>
  <si>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</si>
  <si>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</si>
  <si>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</si>
  <si>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</si>
  <si>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</si>
  <si>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</si>
  <si>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</si>
  <si>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</si>
  <si>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</si>
  <si>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</si>
  <si>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</si>
  <si>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</si>
  <si>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</si>
  <si>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</si>
  <si>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</si>
  <si>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</si>
  <si>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</si>
  <si>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</si>
  <si>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</si>
  <si>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</si>
  <si>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</si>
  <si>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</si>
  <si>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</si>
  <si>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</si>
  <si>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</si>
  <si>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</si>
  <si>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</si>
  <si>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</si>
  <si>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</si>
  <si>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</si>
  <si>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</si>
  <si>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</si>
  <si>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</si>
  <si>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</si>
  <si>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</si>
  <si>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</si>
  <si>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</si>
  <si>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</si>
  <si>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</si>
  <si>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</si>
  <si>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</si>
  <si>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</si>
  <si>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</si>
  <si>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</si>
  <si>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</si>
  <si>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</si>
  <si>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</si>
  <si>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</si>
  <si>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</si>
  <si>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</si>
  <si>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</si>
  <si>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</si>
  <si>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</si>
  <si>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</si>
  <si>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</si>
  <si>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</si>
  <si>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</si>
  <si>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</si>
  <si>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</si>
  <si>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</si>
  <si>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</si>
  <si>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</si>
  <si>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</si>
  <si>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</si>
  <si>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</si>
  <si>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</si>
  <si>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</si>
  <si>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</si>
  <si>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</si>
  <si>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</si>
  <si>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</si>
  <si>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</si>
  <si>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</si>
  <si>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</si>
  <si>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</si>
  <si>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</si>
  <si>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</si>
  <si>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</si>
  <si>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</si>
  <si>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</si>
  <si>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</si>
  <si>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</si>
  <si>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</si>
  <si>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</si>
  <si>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</si>
  <si>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</si>
  <si>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</si>
  <si>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</si>
  <si>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</si>
  <si>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</si>
  <si>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</si>
  <si>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</si>
  <si>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</si>
  <si>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</si>
  <si>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</si>
  <si>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</si>
  <si>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</si>
  <si>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</si>
  <si>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</si>
  <si>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</si>
  <si>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</si>
  <si>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</si>
  <si>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</si>
  <si>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</si>
  <si>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</si>
  <si>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</si>
  <si>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</si>
  <si>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</si>
  <si>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</si>
  <si>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</si>
  <si>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</si>
  <si>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</si>
  <si>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</si>
  <si>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</si>
  <si>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</si>
  <si>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</si>
  <si>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</si>
  <si>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</si>
  <si>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</si>
  <si>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</si>
  <si>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</si>
  <si>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</si>
  <si>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</si>
  <si>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</si>
  <si>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</si>
  <si>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</si>
  <si>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</si>
  <si>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</si>
  <si>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</si>
  <si>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 0.13</t>
  </si>
  <si>
    <t>一般会計</t>
  </si>
  <si>
    <t>水道事業会計</t>
  </si>
  <si>
    <t>下水道事業会計</t>
  </si>
  <si>
    <t>国民健康保険特別会計</t>
  </si>
  <si>
    <t>介護保険特別会計</t>
  </si>
  <si>
    <t>和光都市計画事業和光市駅北口土地区画整理事業特別会計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</si>
  <si>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</si>
  <si>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</si>
  <si>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</si>
  <si>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</si>
  <si>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</si>
  <si>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</si>
  <si>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</si>
  <si>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</si>
  <si>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朝霞地区一部事務組合</t>
    <rPh sb="0" eb="2">
      <t>アサカ</t>
    </rPh>
    <rPh sb="2" eb="4">
      <t>チク</t>
    </rPh>
    <rPh sb="4" eb="6">
      <t>イチブ</t>
    </rPh>
    <rPh sb="6" eb="8">
      <t>ジム</t>
    </rPh>
    <rPh sb="8" eb="10">
      <t>クミアイ</t>
    </rPh>
    <phoneticPr fontId="38"/>
  </si>
  <si>
    <t>埼玉県後期高齢者医療広域連合</t>
    <rPh sb="0" eb="3">
      <t>サイタマケン</t>
    </rPh>
    <rPh sb="3" eb="5">
      <t>コウキ</t>
    </rPh>
    <rPh sb="5" eb="14">
      <t>コウレイシャイリョウコウイキレンゴウ</t>
    </rPh>
    <phoneticPr fontId="38"/>
  </si>
  <si>
    <t>埼玉県市町村総合事務組合</t>
    <rPh sb="0" eb="3">
      <t>サイタマケン</t>
    </rPh>
    <rPh sb="3" eb="6">
      <t>シチョウソン</t>
    </rPh>
    <rPh sb="6" eb="10">
      <t>ソウゴウジム</t>
    </rPh>
    <rPh sb="10" eb="12">
      <t>クミアイ</t>
    </rPh>
    <phoneticPr fontId="38"/>
  </si>
  <si>
    <t>彩の国さいたま人づくり広域連合</t>
    <rPh sb="0" eb="1">
      <t>サイ</t>
    </rPh>
    <rPh sb="2" eb="3">
      <t>クニ</t>
    </rPh>
    <rPh sb="7" eb="8">
      <t>ヒト</t>
    </rPh>
    <rPh sb="11" eb="13">
      <t>コウイキ</t>
    </rPh>
    <rPh sb="13" eb="15">
      <t>レンゴウ</t>
    </rPh>
    <phoneticPr fontId="38"/>
  </si>
  <si>
    <t>朝霞和光資源循環組合</t>
    <rPh sb="0" eb="4">
      <t>アサカワコウ</t>
    </rPh>
    <rPh sb="4" eb="10">
      <t>シゲンジュンカンクミアイ</t>
    </rPh>
    <phoneticPr fontId="38"/>
  </si>
  <si>
    <t>和光市文化振興公社</t>
    <rPh sb="0" eb="3">
      <t>ワコウシ</t>
    </rPh>
    <rPh sb="3" eb="9">
      <t>ブンカシンコウコウシャ</t>
    </rPh>
    <phoneticPr fontId="38"/>
  </si>
  <si>
    <t>和光市学校給食協会</t>
    <rPh sb="0" eb="5">
      <t>ワコウシガッコウ</t>
    </rPh>
    <rPh sb="5" eb="7">
      <t>キュウショク</t>
    </rPh>
    <rPh sb="7" eb="9">
      <t>キョウカイ</t>
    </rPh>
    <phoneticPr fontId="38"/>
  </si>
  <si>
    <t>-</t>
    <phoneticPr fontId="2"/>
  </si>
  <si>
    <t>一般会計</t>
    <rPh sb="0" eb="4">
      <t>イッパンカイケイ</t>
    </rPh>
    <phoneticPr fontId="38"/>
  </si>
  <si>
    <t>特別会計</t>
    <rPh sb="0" eb="4">
      <t>トクベツカイケイ</t>
    </rPh>
    <phoneticPr fontId="38"/>
  </si>
  <si>
    <t>交通災害特別会計</t>
    <rPh sb="0" eb="4">
      <t>コウツウサイガイ</t>
    </rPh>
    <rPh sb="4" eb="6">
      <t>トクベツ</t>
    </rPh>
    <rPh sb="6" eb="8">
      <t>カイケイ</t>
    </rPh>
    <phoneticPr fontId="38"/>
  </si>
  <si>
    <t>学校教育施設整備基金</t>
    <rPh sb="0" eb="10">
      <t>ガッコウキョウイクシセツセイビキキン</t>
    </rPh>
    <phoneticPr fontId="5"/>
  </si>
  <si>
    <t>都市基盤整備基金</t>
    <rPh sb="0" eb="8">
      <t>トシキバンセイビキキン</t>
    </rPh>
    <phoneticPr fontId="5"/>
  </si>
  <si>
    <t>公共施設整備基金</t>
    <rPh sb="0" eb="8">
      <t>コウキョウシセツセイビキキン</t>
    </rPh>
    <phoneticPr fontId="5"/>
  </si>
  <si>
    <t>まちづくり基金</t>
    <rPh sb="5" eb="7">
      <t>キキン</t>
    </rPh>
    <phoneticPr fontId="5"/>
  </si>
  <si>
    <t>公共用地取得事業基金</t>
    <rPh sb="0" eb="8">
      <t>コウキョウヨウチシュトクジギョウ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</si>
</sst>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F6A7-4D05-8645-938FE1D766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52450</c:v>
                </c:pt>
                <c:pt idx="1">
                  <c:v>43958</c:v>
                </c:pt>
                <c:pt idx="2">
                  <c:v>36244</c:v>
                </c:pt>
                <c:pt idx="3">
                  <c:v>53222</c:v>
                </c:pt>
                <c:pt idx="4">
                  <c:v>41720</c:v>
                </c:pt>
              </c:numCache>
            </c:numRef>
          </c:val>
          <c:smooth val="0"/>
          <c:extLst>
            <c:ext xmlns:c16="http://schemas.microsoft.com/office/drawing/2014/chart" uri="{C3380CC4-5D6E-409C-BE32-E72D297353CC}">
              <c16:uniqueId val="{00000001-F6A7-4D05-8645-938FE1D766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11.04</c:v>
                </c:pt>
                <c:pt idx="1">
                  <c:v>18.600000000000001</c:v>
                </c:pt>
                <c:pt idx="2">
                  <c:v>16.760000000000002</c:v>
                </c:pt>
                <c:pt idx="3">
                  <c:v>13.92</c:v>
                </c:pt>
                <c:pt idx="4">
                  <c:v>15.86</c:v>
                </c:pt>
              </c:numCache>
            </c:numRef>
          </c:val>
          <c:extLst>
            <c:ext xmlns:c16="http://schemas.microsoft.com/office/drawing/2014/chart" uri="{C3380CC4-5D6E-409C-BE32-E72D297353CC}">
              <c16:uniqueId val="{00000000-9BA2-43A1-BE33-5B18CDEE8F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11.78</c:v>
                </c:pt>
                <c:pt idx="1">
                  <c:v>11.34</c:v>
                </c:pt>
                <c:pt idx="2">
                  <c:v>11.6</c:v>
                </c:pt>
                <c:pt idx="3">
                  <c:v>13.45</c:v>
                </c:pt>
                <c:pt idx="4">
                  <c:v>12.21</c:v>
                </c:pt>
              </c:numCache>
            </c:numRef>
          </c:val>
          <c:extLst>
            <c:ext xmlns:c16="http://schemas.microsoft.com/office/drawing/2014/chart" uri="{C3380CC4-5D6E-409C-BE32-E72D297353CC}">
              <c16:uniqueId val="{00000001-9BA2-43A1-BE33-5B18CDEE8F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2.91</c:v>
                </c:pt>
                <c:pt idx="1">
                  <c:v>6.99</c:v>
                </c:pt>
                <c:pt idx="2">
                  <c:v>-0.28999999999999998</c:v>
                </c:pt>
                <c:pt idx="3">
                  <c:v>-0.13</c:v>
                </c:pt>
                <c:pt idx="4">
                  <c:v>1.69</c:v>
                </c:pt>
              </c:numCache>
            </c:numRef>
          </c:val>
          <c:smooth val="0"/>
          <c:extLst>
            <c:ext xmlns:c16="http://schemas.microsoft.com/office/drawing/2014/chart" uri="{C3380CC4-5D6E-409C-BE32-E72D297353CC}">
              <c16:uniqueId val="{00000002-9BA2-43A1-BE33-5B18CDEE8F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29-4256-9CDB-AE3B40D1F0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29-4256-9CDB-AE3B40D1F0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29-4256-9CDB-AE3B40D1F0E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3929-4256-9CDB-AE3B40D1F0E4}"/>
            </c:ext>
          </c:extLst>
        </c:ser>
        <c:ser>
          <c:idx val="4"/>
          <c:order val="4"/>
          <c:tx>
            <c:strRef>
              <c:f>データシート!$A$31</c:f>
              <c:strCache>
                <c:ptCount val="1"/>
                <c:pt idx="0">
                  <c:v>和光都市計画事業和光市駅北口土地区画整理事業特別会計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0.15</c:v>
                </c:pt>
                <c:pt idx="4">
                  <c:v>#N/A</c:v>
                </c:pt>
                <c:pt idx="5">
                  <c:v>0.45</c:v>
                </c:pt>
                <c:pt idx="6">
                  <c:v>#N/A</c:v>
                </c:pt>
                <c:pt idx="7">
                  <c:v>0.12</c:v>
                </c:pt>
                <c:pt idx="8">
                  <c:v>#N/A</c:v>
                </c:pt>
                <c:pt idx="9">
                  <c:v>0.22</c:v>
                </c:pt>
              </c:numCache>
            </c:numRef>
          </c:val>
          <c:extLst>
            <c:ext xmlns:c16="http://schemas.microsoft.com/office/drawing/2014/chart" uri="{C3380CC4-5D6E-409C-BE32-E72D297353CC}">
              <c16:uniqueId val="{00000004-3929-4256-9CDB-AE3B40D1F0E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0.59</c:v>
                </c:pt>
                <c:pt idx="4">
                  <c:v>#N/A</c:v>
                </c:pt>
                <c:pt idx="5">
                  <c:v>0.7</c:v>
                </c:pt>
                <c:pt idx="6">
                  <c:v>#N/A</c:v>
                </c:pt>
                <c:pt idx="7">
                  <c:v>0.94</c:v>
                </c:pt>
                <c:pt idx="8">
                  <c:v>#N/A</c:v>
                </c:pt>
                <c:pt idx="9">
                  <c:v>0.83</c:v>
                </c:pt>
              </c:numCache>
            </c:numRef>
          </c:val>
          <c:extLst>
            <c:ext xmlns:c16="http://schemas.microsoft.com/office/drawing/2014/chart" uri="{C3380CC4-5D6E-409C-BE32-E72D297353CC}">
              <c16:uniqueId val="{00000005-3929-4256-9CDB-AE3B40D1F0E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1.87</c:v>
                </c:pt>
                <c:pt idx="2">
                  <c:v>#N/A</c:v>
                </c:pt>
                <c:pt idx="3">
                  <c:v>2.61</c:v>
                </c:pt>
                <c:pt idx="4">
                  <c:v>#N/A</c:v>
                </c:pt>
                <c:pt idx="5">
                  <c:v>2.41</c:v>
                </c:pt>
                <c:pt idx="6">
                  <c:v>#N/A</c:v>
                </c:pt>
                <c:pt idx="7">
                  <c:v>2.0099999999999998</c:v>
                </c:pt>
                <c:pt idx="8">
                  <c:v>#N/A</c:v>
                </c:pt>
                <c:pt idx="9">
                  <c:v>1.98</c:v>
                </c:pt>
              </c:numCache>
            </c:numRef>
          </c:val>
          <c:extLst>
            <c:ext xmlns:c16="http://schemas.microsoft.com/office/drawing/2014/chart" uri="{C3380CC4-5D6E-409C-BE32-E72D297353CC}">
              <c16:uniqueId val="{00000006-3929-4256-9CDB-AE3B40D1F0E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2.2000000000000002</c:v>
                </c:pt>
                <c:pt idx="2">
                  <c:v>#N/A</c:v>
                </c:pt>
                <c:pt idx="3">
                  <c:v>2.4700000000000002</c:v>
                </c:pt>
                <c:pt idx="4">
                  <c:v>#N/A</c:v>
                </c:pt>
                <c:pt idx="5">
                  <c:v>2.94</c:v>
                </c:pt>
                <c:pt idx="6">
                  <c:v>#N/A</c:v>
                </c:pt>
                <c:pt idx="7">
                  <c:v>3.4</c:v>
                </c:pt>
                <c:pt idx="8">
                  <c:v>#N/A</c:v>
                </c:pt>
                <c:pt idx="9">
                  <c:v>3.73</c:v>
                </c:pt>
              </c:numCache>
            </c:numRef>
          </c:val>
          <c:extLst>
            <c:ext xmlns:c16="http://schemas.microsoft.com/office/drawing/2014/chart" uri="{C3380CC4-5D6E-409C-BE32-E72D297353CC}">
              <c16:uniqueId val="{00000007-3929-4256-9CDB-AE3B40D1F0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7.46</c:v>
                </c:pt>
                <c:pt idx="2">
                  <c:v>#N/A</c:v>
                </c:pt>
                <c:pt idx="3">
                  <c:v>5.53</c:v>
                </c:pt>
                <c:pt idx="4">
                  <c:v>#N/A</c:v>
                </c:pt>
                <c:pt idx="5">
                  <c:v>5.62</c:v>
                </c:pt>
                <c:pt idx="6">
                  <c:v>#N/A</c:v>
                </c:pt>
                <c:pt idx="7">
                  <c:v>4.63</c:v>
                </c:pt>
                <c:pt idx="8">
                  <c:v>#N/A</c:v>
                </c:pt>
                <c:pt idx="9">
                  <c:v>4.0999999999999996</c:v>
                </c:pt>
              </c:numCache>
            </c:numRef>
          </c:val>
          <c:extLst>
            <c:ext xmlns:c16="http://schemas.microsoft.com/office/drawing/2014/chart" uri="{C3380CC4-5D6E-409C-BE32-E72D297353CC}">
              <c16:uniqueId val="{00000008-3929-4256-9CDB-AE3B40D1F0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10.74</c:v>
                </c:pt>
                <c:pt idx="2">
                  <c:v>#N/A</c:v>
                </c:pt>
                <c:pt idx="3">
                  <c:v>18.440000000000001</c:v>
                </c:pt>
                <c:pt idx="4">
                  <c:v>#N/A</c:v>
                </c:pt>
                <c:pt idx="5">
                  <c:v>16.3</c:v>
                </c:pt>
                <c:pt idx="6">
                  <c:v>#N/A</c:v>
                </c:pt>
                <c:pt idx="7">
                  <c:v>13.79</c:v>
                </c:pt>
                <c:pt idx="8">
                  <c:v>#N/A</c:v>
                </c:pt>
                <c:pt idx="9">
                  <c:v>15.64</c:v>
                </c:pt>
              </c:numCache>
            </c:numRef>
          </c:val>
          <c:extLst>
            <c:ext xmlns:c16="http://schemas.microsoft.com/office/drawing/2014/chart" uri="{C3380CC4-5D6E-409C-BE32-E72D297353CC}">
              <c16:uniqueId val="{00000009-3929-4256-9CDB-AE3B40D1F0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1572</c:v>
                </c:pt>
                <c:pt idx="5">
                  <c:v>1604</c:v>
                </c:pt>
                <c:pt idx="8">
                  <c:v>1418</c:v>
                </c:pt>
                <c:pt idx="11">
                  <c:v>1481</c:v>
                </c:pt>
                <c:pt idx="14">
                  <c:v>1363</c:v>
                </c:pt>
              </c:numCache>
            </c:numRef>
          </c:val>
          <c:extLst>
            <c:ext xmlns:c16="http://schemas.microsoft.com/office/drawing/2014/chart" uri="{C3380CC4-5D6E-409C-BE32-E72D297353CC}">
              <c16:uniqueId val="{00000000-FB3B-4911-870B-D294FB9F05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3B-4911-870B-D294FB9F05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35</c:v>
                </c:pt>
                <c:pt idx="6">
                  <c:v>64</c:v>
                </c:pt>
                <c:pt idx="9">
                  <c:v>65</c:v>
                </c:pt>
                <c:pt idx="12">
                  <c:v>65</c:v>
                </c:pt>
              </c:numCache>
            </c:numRef>
          </c:val>
          <c:extLst>
            <c:ext xmlns:c16="http://schemas.microsoft.com/office/drawing/2014/chart" uri="{C3380CC4-5D6E-409C-BE32-E72D297353CC}">
              <c16:uniqueId val="{00000002-FB3B-4911-870B-D294FB9F05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28</c:v>
                </c:pt>
                <c:pt idx="6">
                  <c:v>41</c:v>
                </c:pt>
                <c:pt idx="9">
                  <c:v>72</c:v>
                </c:pt>
                <c:pt idx="12">
                  <c:v>78</c:v>
                </c:pt>
              </c:numCache>
            </c:numRef>
          </c:val>
          <c:extLst>
            <c:ext xmlns:c16="http://schemas.microsoft.com/office/drawing/2014/chart" uri="{C3380CC4-5D6E-409C-BE32-E72D297353CC}">
              <c16:uniqueId val="{00000003-FB3B-4911-870B-D294FB9F05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179</c:v>
                </c:pt>
                <c:pt idx="3">
                  <c:v>157</c:v>
                </c:pt>
                <c:pt idx="6">
                  <c:v>144</c:v>
                </c:pt>
                <c:pt idx="9">
                  <c:v>137</c:v>
                </c:pt>
                <c:pt idx="12">
                  <c:v>118</c:v>
                </c:pt>
              </c:numCache>
            </c:numRef>
          </c:val>
          <c:extLst>
            <c:ext xmlns:c16="http://schemas.microsoft.com/office/drawing/2014/chart" uri="{C3380CC4-5D6E-409C-BE32-E72D297353CC}">
              <c16:uniqueId val="{00000004-FB3B-4911-870B-D294FB9F05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3B-4911-870B-D294FB9F05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3B-4911-870B-D294FB9F05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2007</c:v>
                </c:pt>
                <c:pt idx="3">
                  <c:v>2085</c:v>
                </c:pt>
                <c:pt idx="6">
                  <c:v>2169</c:v>
                </c:pt>
                <c:pt idx="9">
                  <c:v>2273</c:v>
                </c:pt>
                <c:pt idx="12">
                  <c:v>2315</c:v>
                </c:pt>
              </c:numCache>
            </c:numRef>
          </c:val>
          <c:extLst>
            <c:ext xmlns:c16="http://schemas.microsoft.com/office/drawing/2014/chart" uri="{C3380CC4-5D6E-409C-BE32-E72D297353CC}">
              <c16:uniqueId val="{00000007-FB3B-4911-870B-D294FB9F05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634</c:v>
                </c:pt>
                <c:pt idx="2">
                  <c:v>#N/A</c:v>
                </c:pt>
                <c:pt idx="3">
                  <c:v>#N/A</c:v>
                </c:pt>
                <c:pt idx="4">
                  <c:v>701</c:v>
                </c:pt>
                <c:pt idx="5">
                  <c:v>#N/A</c:v>
                </c:pt>
                <c:pt idx="6">
                  <c:v>#N/A</c:v>
                </c:pt>
                <c:pt idx="7">
                  <c:v>1000</c:v>
                </c:pt>
                <c:pt idx="8">
                  <c:v>#N/A</c:v>
                </c:pt>
                <c:pt idx="9">
                  <c:v>#N/A</c:v>
                </c:pt>
                <c:pt idx="10">
                  <c:v>1066</c:v>
                </c:pt>
                <c:pt idx="11">
                  <c:v>#N/A</c:v>
                </c:pt>
                <c:pt idx="12">
                  <c:v>#N/A</c:v>
                </c:pt>
                <c:pt idx="13">
                  <c:v>1213</c:v>
                </c:pt>
                <c:pt idx="14">
                  <c:v>#N/A</c:v>
                </c:pt>
              </c:numCache>
            </c:numRef>
          </c:val>
          <c:smooth val="0"/>
          <c:extLst>
            <c:ext xmlns:c16="http://schemas.microsoft.com/office/drawing/2014/chart" uri="{C3380CC4-5D6E-409C-BE32-E72D297353CC}">
              <c16:uniqueId val="{00000008-FB3B-4911-870B-D294FB9F05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7055</c:v>
                </c:pt>
                <c:pt idx="5">
                  <c:v>6331</c:v>
                </c:pt>
                <c:pt idx="8">
                  <c:v>5645</c:v>
                </c:pt>
                <c:pt idx="11">
                  <c:v>5090</c:v>
                </c:pt>
                <c:pt idx="14">
                  <c:v>4549</c:v>
                </c:pt>
              </c:numCache>
            </c:numRef>
          </c:val>
          <c:extLst>
            <c:ext xmlns:c16="http://schemas.microsoft.com/office/drawing/2014/chart" uri="{C3380CC4-5D6E-409C-BE32-E72D297353CC}">
              <c16:uniqueId val="{00000000-0794-4FD3-889C-380007B28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7907</c:v>
                </c:pt>
                <c:pt idx="5">
                  <c:v>7324</c:v>
                </c:pt>
                <c:pt idx="8">
                  <c:v>6193</c:v>
                </c:pt>
                <c:pt idx="11">
                  <c:v>5976</c:v>
                </c:pt>
                <c:pt idx="14">
                  <c:v>5819</c:v>
                </c:pt>
              </c:numCache>
            </c:numRef>
          </c:val>
          <c:extLst>
            <c:ext xmlns:c16="http://schemas.microsoft.com/office/drawing/2014/chart" uri="{C3380CC4-5D6E-409C-BE32-E72D297353CC}">
              <c16:uniqueId val="{00000001-0794-4FD3-889C-380007B28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3914</c:v>
                </c:pt>
                <c:pt idx="5">
                  <c:v>4075</c:v>
                </c:pt>
                <c:pt idx="8">
                  <c:v>5489</c:v>
                </c:pt>
                <c:pt idx="11">
                  <c:v>5838</c:v>
                </c:pt>
                <c:pt idx="14">
                  <c:v>5539</c:v>
                </c:pt>
              </c:numCache>
            </c:numRef>
          </c:val>
          <c:extLst>
            <c:ext xmlns:c16="http://schemas.microsoft.com/office/drawing/2014/chart" uri="{C3380CC4-5D6E-409C-BE32-E72D297353CC}">
              <c16:uniqueId val="{00000002-0794-4FD3-889C-380007B28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94-4FD3-889C-380007B28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94-4FD3-889C-380007B28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0794-4FD3-889C-380007B28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2830</c:v>
                </c:pt>
                <c:pt idx="3">
                  <c:v>2824</c:v>
                </c:pt>
                <c:pt idx="6">
                  <c:v>2765</c:v>
                </c:pt>
                <c:pt idx="9">
                  <c:v>2786</c:v>
                </c:pt>
                <c:pt idx="12">
                  <c:v>2826</c:v>
                </c:pt>
              </c:numCache>
            </c:numRef>
          </c:val>
          <c:extLst>
            <c:ext xmlns:c16="http://schemas.microsoft.com/office/drawing/2014/chart" uri="{C3380CC4-5D6E-409C-BE32-E72D297353CC}">
              <c16:uniqueId val="{00000006-0794-4FD3-889C-380007B28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c:v>
                </c:pt>
                <c:pt idx="3">
                  <c:v>286</c:v>
                </c:pt>
                <c:pt idx="6">
                  <c:v>471</c:v>
                </c:pt>
                <c:pt idx="9">
                  <c:v>636</c:v>
                </c:pt>
                <c:pt idx="12">
                  <c:v>589</c:v>
                </c:pt>
              </c:numCache>
            </c:numRef>
          </c:val>
          <c:extLst>
            <c:ext xmlns:c16="http://schemas.microsoft.com/office/drawing/2014/chart" uri="{C3380CC4-5D6E-409C-BE32-E72D297353CC}">
              <c16:uniqueId val="{00000007-0794-4FD3-889C-380007B28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1405</c:v>
                </c:pt>
                <c:pt idx="3">
                  <c:v>1160</c:v>
                </c:pt>
                <c:pt idx="6">
                  <c:v>1138</c:v>
                </c:pt>
                <c:pt idx="9">
                  <c:v>958</c:v>
                </c:pt>
                <c:pt idx="12">
                  <c:v>872</c:v>
                </c:pt>
              </c:numCache>
            </c:numRef>
          </c:val>
          <c:extLst>
            <c:ext xmlns:c16="http://schemas.microsoft.com/office/drawing/2014/chart" uri="{C3380CC4-5D6E-409C-BE32-E72D297353CC}">
              <c16:uniqueId val="{00000008-0794-4FD3-889C-380007B28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289</c:v>
                </c:pt>
                <c:pt idx="3">
                  <c:v>856</c:v>
                </c:pt>
                <c:pt idx="6">
                  <c:v>797</c:v>
                </c:pt>
                <c:pt idx="9">
                  <c:v>738</c:v>
                </c:pt>
                <c:pt idx="12">
                  <c:v>678</c:v>
                </c:pt>
              </c:numCache>
            </c:numRef>
          </c:val>
          <c:extLst>
            <c:ext xmlns:c16="http://schemas.microsoft.com/office/drawing/2014/chart" uri="{C3380CC4-5D6E-409C-BE32-E72D297353CC}">
              <c16:uniqueId val="{00000009-0794-4FD3-889C-380007B28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18710</c:v>
                </c:pt>
                <c:pt idx="3">
                  <c:v>18383</c:v>
                </c:pt>
                <c:pt idx="6">
                  <c:v>17743</c:v>
                </c:pt>
                <c:pt idx="9">
                  <c:v>17974</c:v>
                </c:pt>
                <c:pt idx="12">
                  <c:v>17226</c:v>
                </c:pt>
              </c:numCache>
            </c:numRef>
          </c:val>
          <c:extLst>
            <c:ext xmlns:c16="http://schemas.microsoft.com/office/drawing/2014/chart" uri="{C3380CC4-5D6E-409C-BE32-E72D297353CC}">
              <c16:uniqueId val="{0000000A-0794-4FD3-889C-380007B28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4435</c:v>
                </c:pt>
                <c:pt idx="2">
                  <c:v>#N/A</c:v>
                </c:pt>
                <c:pt idx="3">
                  <c:v>#N/A</c:v>
                </c:pt>
                <c:pt idx="4">
                  <c:v>5779</c:v>
                </c:pt>
                <c:pt idx="5">
                  <c:v>#N/A</c:v>
                </c:pt>
                <c:pt idx="6">
                  <c:v>#N/A</c:v>
                </c:pt>
                <c:pt idx="7">
                  <c:v>5587</c:v>
                </c:pt>
                <c:pt idx="8">
                  <c:v>#N/A</c:v>
                </c:pt>
                <c:pt idx="9">
                  <c:v>#N/A</c:v>
                </c:pt>
                <c:pt idx="10">
                  <c:v>6188</c:v>
                </c:pt>
                <c:pt idx="11">
                  <c:v>#N/A</c:v>
                </c:pt>
                <c:pt idx="12">
                  <c:v>#N/A</c:v>
                </c:pt>
                <c:pt idx="13">
                  <c:v>6286</c:v>
                </c:pt>
                <c:pt idx="14">
                  <c:v>#N/A</c:v>
                </c:pt>
              </c:numCache>
            </c:numRef>
          </c:val>
          <c:smooth val="0"/>
          <c:extLst>
            <c:ext xmlns:c16="http://schemas.microsoft.com/office/drawing/2014/chart" uri="{C3380CC4-5D6E-409C-BE32-E72D297353CC}">
              <c16:uniqueId val="{0000000B-0794-4FD3-889C-380007B28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1982</c:v>
                </c:pt>
                <c:pt idx="1">
                  <c:v>2369</c:v>
                </c:pt>
                <c:pt idx="2">
                  <c:v>2232</c:v>
                </c:pt>
              </c:numCache>
            </c:numRef>
          </c:val>
          <c:extLst>
            <c:ext xmlns:c16="http://schemas.microsoft.com/office/drawing/2014/chart" uri="{C3380CC4-5D6E-409C-BE32-E72D297353CC}">
              <c16:uniqueId val="{00000000-8456-4ED2-AD48-6F41781CD9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456-4ED2-AD48-6F41781CD9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2055</c:v>
                </c:pt>
                <c:pt idx="1">
                  <c:v>2017</c:v>
                </c:pt>
                <c:pt idx="2">
                  <c:v>2072</c:v>
                </c:pt>
              </c:numCache>
            </c:numRef>
          </c:val>
          <c:extLst>
            <c:ext xmlns:c16="http://schemas.microsoft.com/office/drawing/2014/chart" uri="{C3380CC4-5D6E-409C-BE32-E72D297353CC}">
              <c16:uniqueId val="{00000002-8456-4ED2-AD48-6F41781CD9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公共施設の老朽化対策、複数地区で施行している土地区画整理事業の元金償還の開始等により元利償還金が増加している。また、ごみ広域処理施設の建設に向けて一部事務組合を設立し、用地取得を進めていることから組合等が起こした地方債の元利償還金等に対する負担金等の増加により、元利償還金等（A）は全体的に増加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控除</a:t>
          </a:r>
          <a:r>
            <a:rPr kumimoji="1" lang="ja-JP" altLang="ja-JP" sz="900" b="0" i="0" baseline="0">
              <a:solidFill>
                <a:schemeClr val="dk1"/>
              </a:solidFill>
              <a:effectLst/>
              <a:latin typeface="+mn-lt"/>
              <a:ea typeface="+mn-ea"/>
              <a:cs typeface="+mn-cs"/>
            </a:rPr>
            <a:t>対象となる算入公債費等</a:t>
          </a:r>
          <a:r>
            <a:rPr kumimoji="1" lang="ja-JP" altLang="en-US"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B</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については、都市計画事業に対する都市計画税の充当割合の</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などから</a:t>
          </a:r>
          <a:r>
            <a:rPr kumimoji="1" lang="ja-JP" altLang="en-US" sz="900" b="0" i="0" baseline="0">
              <a:solidFill>
                <a:schemeClr val="dk1"/>
              </a:solidFill>
              <a:effectLst/>
              <a:latin typeface="+mn-lt"/>
              <a:ea typeface="+mn-ea"/>
              <a:cs typeface="+mn-cs"/>
            </a:rPr>
            <a:t>減少した。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元利償還金</a:t>
          </a:r>
          <a:r>
            <a:rPr kumimoji="1" lang="ja-JP" altLang="en-US" sz="900" b="0" i="0" baseline="0">
              <a:solidFill>
                <a:schemeClr val="dk1"/>
              </a:solidFill>
              <a:effectLst/>
              <a:latin typeface="+mn-lt"/>
              <a:ea typeface="+mn-ea"/>
              <a:cs typeface="+mn-cs"/>
            </a:rPr>
            <a:t>等（</a:t>
          </a:r>
          <a:r>
            <a:rPr kumimoji="1" lang="en-US" altLang="ja-JP" sz="900" b="0" i="0" baseline="0">
              <a:solidFill>
                <a:schemeClr val="dk1"/>
              </a:solidFill>
              <a:effectLst/>
              <a:latin typeface="+mn-lt"/>
              <a:ea typeface="+mn-ea"/>
              <a:cs typeface="+mn-cs"/>
            </a:rPr>
            <a:t>A</a:t>
          </a:r>
          <a:r>
            <a:rPr kumimoji="1" lang="ja-JP" altLang="en-US" sz="900" b="0" i="0" baseline="0">
              <a:solidFill>
                <a:schemeClr val="dk1"/>
              </a:solidFill>
              <a:effectLst/>
              <a:latin typeface="+mn-lt"/>
              <a:ea typeface="+mn-ea"/>
              <a:cs typeface="+mn-cs"/>
            </a:rPr>
            <a:t>）が増加し</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分母の伸び率を上回ったため、結果として</a:t>
          </a:r>
          <a:r>
            <a:rPr kumimoji="1" lang="ja-JP" altLang="ja-JP" sz="900" b="0" i="0" baseline="0">
              <a:solidFill>
                <a:schemeClr val="dk1"/>
              </a:solidFill>
              <a:effectLst/>
              <a:latin typeface="+mn-lt"/>
              <a:ea typeface="+mn-ea"/>
              <a:cs typeface="+mn-cs"/>
            </a:rPr>
            <a:t>比率</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上昇している。</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今後も都市基盤整備事業やごみ広域処理施設建設に係る元利償還金の増加が見込まれるため、将来世代に過度な負担を残さないよう、計画的かつ安定的な財政運営が必要である。</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　当市においては、満期一括償還を見据えた地方債の借入れを行っていないため、減債基金の積み立てをしていない。</a:t>
          </a:r>
          <a:endParaRPr lang="ja-JP" altLang="ja-JP" sz="7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将来負担額（A）のうち、一般会計等に係る地方債現在高</a:t>
          </a:r>
          <a:r>
            <a:rPr kumimoji="1" lang="ja-JP" altLang="en-US" sz="900" b="0" i="0" baseline="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元金償還額よりも借入額を抑制したため、</a:t>
          </a:r>
          <a:r>
            <a:rPr kumimoji="1" lang="en-US" altLang="ja-JP" sz="900" b="0" i="0" baseline="0">
              <a:solidFill>
                <a:schemeClr val="dk1"/>
              </a:solidFill>
              <a:effectLst/>
              <a:latin typeface="+mn-lt"/>
              <a:ea typeface="+mn-ea"/>
              <a:cs typeface="+mn-cs"/>
            </a:rPr>
            <a:t>748</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した。PFI事業で実施している広沢複合施設において令和3年度に施設整備が完了し、分割払い分の償還をしていることから、債務負担行為に基づく支出予定額が</a:t>
          </a:r>
          <a:r>
            <a:rPr kumimoji="1" lang="en-US" altLang="ja-JP" sz="900" b="0" i="0" baseline="0">
              <a:solidFill>
                <a:schemeClr val="dk1"/>
              </a:solidFill>
              <a:effectLst/>
              <a:latin typeface="+mn-lt"/>
              <a:ea typeface="+mn-ea"/>
              <a:cs typeface="+mn-cs"/>
            </a:rPr>
            <a:t>60</a:t>
          </a:r>
          <a:r>
            <a:rPr kumimoji="1" lang="ja-JP" altLang="ja-JP" sz="900" b="0" i="0" baseline="0">
              <a:solidFill>
                <a:schemeClr val="dk1"/>
              </a:solidFill>
              <a:effectLst/>
              <a:latin typeface="+mn-lt"/>
              <a:ea typeface="+mn-ea"/>
              <a:cs typeface="+mn-cs"/>
            </a:rPr>
            <a:t>百万円減少した。ごみ広域処理施設の建設に向けて一部事務組合を設立し、地方債を活用して用地取得を進めている</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5</a:t>
          </a:r>
          <a:r>
            <a:rPr kumimoji="1" lang="ja-JP" altLang="en-US" sz="900" b="0" i="0" baseline="0">
              <a:solidFill>
                <a:schemeClr val="dk1"/>
              </a:solidFill>
              <a:effectLst/>
              <a:latin typeface="+mn-lt"/>
              <a:ea typeface="+mn-ea"/>
              <a:cs typeface="+mn-cs"/>
            </a:rPr>
            <a:t>年度に比べて用地取得費が減少していることから、</a:t>
          </a:r>
          <a:r>
            <a:rPr kumimoji="1" lang="ja-JP" altLang="ja-JP" sz="900" b="0" i="0" baseline="0">
              <a:solidFill>
                <a:schemeClr val="dk1"/>
              </a:solidFill>
              <a:effectLst/>
              <a:latin typeface="+mn-lt"/>
              <a:ea typeface="+mn-ea"/>
              <a:cs typeface="+mn-cs"/>
            </a:rPr>
            <a:t>組合等負担等見込額</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47</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している。将来負担額全体としては、</a:t>
          </a:r>
          <a:r>
            <a:rPr kumimoji="1" lang="en-US" altLang="ja-JP" sz="900" b="0" i="0" baseline="0">
              <a:solidFill>
                <a:schemeClr val="dk1"/>
              </a:solidFill>
              <a:effectLst/>
              <a:latin typeface="+mn-lt"/>
              <a:ea typeface="+mn-ea"/>
              <a:cs typeface="+mn-cs"/>
            </a:rPr>
            <a:t>901</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控除となる充当可能財源等（B）のうち</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充当可能基金</a:t>
          </a:r>
          <a:r>
            <a:rPr kumimoji="1" lang="ja-JP" altLang="en-US" sz="900" b="0" i="0" baseline="0">
              <a:solidFill>
                <a:schemeClr val="dk1"/>
              </a:solidFill>
              <a:effectLst/>
              <a:latin typeface="+mn-lt"/>
              <a:ea typeface="+mn-ea"/>
              <a:cs typeface="+mn-cs"/>
            </a:rPr>
            <a:t>が基金の取崩し額の増加</a:t>
          </a:r>
          <a:r>
            <a:rPr kumimoji="1" lang="ja-JP" altLang="ja-JP" sz="900" b="0" i="0" baseline="0">
              <a:solidFill>
                <a:schemeClr val="dk1"/>
              </a:solidFill>
              <a:effectLst/>
              <a:latin typeface="+mn-lt"/>
              <a:ea typeface="+mn-ea"/>
              <a:cs typeface="+mn-cs"/>
            </a:rPr>
            <a:t>により、</a:t>
          </a:r>
          <a:r>
            <a:rPr kumimoji="1" lang="en-US" altLang="ja-JP" sz="900" b="0" i="0" baseline="0">
              <a:solidFill>
                <a:schemeClr val="dk1"/>
              </a:solidFill>
              <a:effectLst/>
              <a:latin typeface="+mn-lt"/>
              <a:ea typeface="+mn-ea"/>
              <a:cs typeface="+mn-cs"/>
            </a:rPr>
            <a:t>299</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減少し、</a:t>
          </a:r>
          <a:r>
            <a:rPr kumimoji="1" lang="ja-JP" altLang="ja-JP" sz="900" b="0" i="0" baseline="0">
              <a:solidFill>
                <a:schemeClr val="dk1"/>
              </a:solidFill>
              <a:effectLst/>
              <a:latin typeface="+mn-lt"/>
              <a:ea typeface="+mn-ea"/>
              <a:cs typeface="+mn-cs"/>
            </a:rPr>
            <a:t>充当可能特定歳入</a:t>
          </a:r>
          <a:r>
            <a:rPr kumimoji="1" lang="ja-JP" altLang="en-US" sz="900" b="0" i="0" baseline="0">
              <a:solidFill>
                <a:schemeClr val="dk1"/>
              </a:solidFill>
              <a:effectLst/>
              <a:latin typeface="+mn-lt"/>
              <a:ea typeface="+mn-ea"/>
              <a:cs typeface="+mn-cs"/>
            </a:rPr>
            <a:t>が都</a:t>
          </a:r>
          <a:r>
            <a:rPr kumimoji="1" lang="ja-JP" altLang="ja-JP" sz="900" b="0" i="0" baseline="0">
              <a:solidFill>
                <a:schemeClr val="dk1"/>
              </a:solidFill>
              <a:effectLst/>
              <a:latin typeface="+mn-lt"/>
              <a:ea typeface="+mn-ea"/>
              <a:cs typeface="+mn-cs"/>
            </a:rPr>
            <a:t>市計画事業に係る地方債現在高</a:t>
          </a:r>
          <a:r>
            <a:rPr kumimoji="1" lang="ja-JP" altLang="en-US" sz="900" b="0" i="0" baseline="0">
              <a:solidFill>
                <a:schemeClr val="dk1"/>
              </a:solidFill>
              <a:effectLst/>
              <a:latin typeface="+mn-lt"/>
              <a:ea typeface="+mn-ea"/>
              <a:cs typeface="+mn-cs"/>
            </a:rPr>
            <a:t>は増加しているものの、平均充当率の減少により、</a:t>
          </a:r>
          <a:r>
            <a:rPr kumimoji="1" lang="en-US" altLang="ja-JP" sz="900" b="0" i="0" baseline="0">
              <a:solidFill>
                <a:schemeClr val="dk1"/>
              </a:solidFill>
              <a:effectLst/>
              <a:latin typeface="+mn-lt"/>
              <a:ea typeface="+mn-ea"/>
              <a:cs typeface="+mn-cs"/>
            </a:rPr>
            <a:t>157</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減少し、</a:t>
          </a:r>
          <a:r>
            <a:rPr kumimoji="1" lang="ja-JP" altLang="ja-JP" sz="900" b="0" i="0" baseline="0">
              <a:solidFill>
                <a:schemeClr val="dk1"/>
              </a:solidFill>
              <a:effectLst/>
              <a:latin typeface="+mn-lt"/>
              <a:ea typeface="+mn-ea"/>
              <a:cs typeface="+mn-cs"/>
            </a:rPr>
            <a:t>基準財政需要額算入見込額</a:t>
          </a:r>
          <a:r>
            <a:rPr kumimoji="1" lang="ja-JP" altLang="en-US" sz="900" b="0" i="0" baseline="0">
              <a:solidFill>
                <a:schemeClr val="dk1"/>
              </a:solidFill>
              <a:effectLst/>
              <a:latin typeface="+mn-lt"/>
              <a:ea typeface="+mn-ea"/>
              <a:cs typeface="+mn-cs"/>
            </a:rPr>
            <a:t>が</a:t>
          </a:r>
          <a:r>
            <a:rPr kumimoji="1" lang="en-US" altLang="ja-JP" sz="900" b="0" i="0" baseline="0">
              <a:solidFill>
                <a:schemeClr val="dk1"/>
              </a:solidFill>
              <a:effectLst/>
              <a:latin typeface="+mn-lt"/>
              <a:ea typeface="+mn-ea"/>
              <a:cs typeface="+mn-cs"/>
            </a:rPr>
            <a:t>541</a:t>
          </a:r>
          <a:r>
            <a:rPr kumimoji="1" lang="ja-JP" altLang="ja-JP" sz="900" b="0" i="0" baseline="0">
              <a:solidFill>
                <a:schemeClr val="dk1"/>
              </a:solidFill>
              <a:effectLst/>
              <a:latin typeface="+mn-lt"/>
              <a:ea typeface="+mn-ea"/>
              <a:cs typeface="+mn-cs"/>
            </a:rPr>
            <a:t>百万円減少したことから、充当可能財源等は</a:t>
          </a:r>
          <a:r>
            <a:rPr kumimoji="1" lang="en-US" altLang="ja-JP" sz="900" b="0" i="0" baseline="0">
              <a:solidFill>
                <a:schemeClr val="dk1"/>
              </a:solidFill>
              <a:effectLst/>
              <a:latin typeface="+mn-lt"/>
              <a:ea typeface="+mn-ea"/>
              <a:cs typeface="+mn-cs"/>
            </a:rPr>
            <a:t>997</a:t>
          </a:r>
          <a:r>
            <a:rPr kumimoji="1" lang="ja-JP" altLang="ja-JP" sz="900" b="0" i="0" baseline="0">
              <a:solidFill>
                <a:schemeClr val="dk1"/>
              </a:solidFill>
              <a:effectLst/>
              <a:latin typeface="+mn-lt"/>
              <a:ea typeface="+mn-ea"/>
              <a:cs typeface="+mn-cs"/>
            </a:rPr>
            <a:t>百万円減少している。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将来負担額、充当可能財源等</a:t>
          </a:r>
          <a:r>
            <a:rPr kumimoji="1" lang="ja-JP" altLang="en-US" sz="900" b="0" i="0" baseline="0">
              <a:solidFill>
                <a:schemeClr val="dk1"/>
              </a:solidFill>
              <a:effectLst/>
              <a:latin typeface="+mn-lt"/>
              <a:ea typeface="+mn-ea"/>
              <a:cs typeface="+mn-cs"/>
            </a:rPr>
            <a:t>がともに</a:t>
          </a:r>
          <a:r>
            <a:rPr kumimoji="1" lang="ja-JP" altLang="ja-JP" sz="900" b="0" i="0" baseline="0">
              <a:solidFill>
                <a:schemeClr val="dk1"/>
              </a:solidFill>
              <a:effectLst/>
              <a:latin typeface="+mn-lt"/>
              <a:ea typeface="+mn-ea"/>
              <a:cs typeface="+mn-cs"/>
            </a:rPr>
            <a:t>減少</a:t>
          </a:r>
          <a:r>
            <a:rPr kumimoji="1" lang="ja-JP" altLang="en-US" sz="900" b="0" i="0" baseline="0">
              <a:solidFill>
                <a:schemeClr val="dk1"/>
              </a:solidFill>
              <a:effectLst/>
              <a:latin typeface="+mn-lt"/>
              <a:ea typeface="+mn-ea"/>
              <a:cs typeface="+mn-cs"/>
            </a:rPr>
            <a:t>し、</a:t>
          </a:r>
          <a:r>
            <a:rPr kumimoji="1" lang="ja-JP" altLang="ja-JP" sz="900" b="0" i="0" baseline="0">
              <a:solidFill>
                <a:schemeClr val="dk1"/>
              </a:solidFill>
              <a:effectLst/>
              <a:latin typeface="+mn-lt"/>
              <a:ea typeface="+mn-ea"/>
              <a:cs typeface="+mn-cs"/>
            </a:rPr>
            <a:t>結果として比率が</a:t>
          </a:r>
          <a:r>
            <a:rPr kumimoji="1" lang="ja-JP" altLang="en-US" sz="900" b="0" i="0" baseline="0">
              <a:solidFill>
                <a:schemeClr val="dk1"/>
              </a:solidFill>
              <a:effectLst/>
              <a:latin typeface="+mn-lt"/>
              <a:ea typeface="+mn-ea"/>
              <a:cs typeface="+mn-cs"/>
            </a:rPr>
            <a:t>低下</a:t>
          </a:r>
          <a:r>
            <a:rPr kumimoji="1" lang="ja-JP" altLang="ja-JP" sz="900" b="0" i="0" baseline="0">
              <a:solidFill>
                <a:schemeClr val="dk1"/>
              </a:solidFill>
              <a:effectLst/>
              <a:latin typeface="+mn-lt"/>
              <a:ea typeface="+mn-ea"/>
              <a:cs typeface="+mn-cs"/>
            </a:rPr>
            <a:t>している。</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今後も都市基盤整備事業やごみ広域処理施設建設に係る地方債の借入が見込まれるため、将来世代に過度な負担を残さないよう、計画的かつ安定的な財政運営を行っていく必要がある。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財政調整基金については、若干の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となっている。歳計剰余金が例年よりも多かったことから、学校施設の老朽化対策に備えて学校教育施設整備基金、都市基盤整備に備えて都市基盤整備基金など、特定目的基金に積み立てを行っ</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年度決算における歳計剰余金に比べて令和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年度決算における歳計剰余金が少なかったこと、令和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年度当初予算編成における取り崩しが令和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年度に比べて多かったことから、</a:t>
          </a:r>
          <a:r>
            <a:rPr kumimoji="1" lang="ja-JP" altLang="ja-JP" sz="1100" b="0" i="0" baseline="0">
              <a:solidFill>
                <a:schemeClr val="dk1"/>
              </a:solidFill>
              <a:effectLst/>
              <a:latin typeface="+mn-lt"/>
              <a:ea typeface="+mn-ea"/>
              <a:cs typeface="+mn-cs"/>
            </a:rPr>
            <a:t>基金全体の残高は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当市では、経済状況の著しい変動や災害発生等に伴う不測の支出に対応するために必要な資金として、標準財政規模の10％である約1</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億円を目標値に定めており、優先的に財政調整基金に積み立てることとしている。令和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年度末の基金残高は、この目標値を達成しているが、令和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年度の当初予算編成において取り崩しが生じており、年間を通して目標値を達成できていない状況にあるため、不測の支出に対応できるよう年間を通して基金残高を確保できるよう努める。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学校施設の老朽化に伴う改築、その他公共施設の老朽化対策などが控えていることに加え、土地区画整理事業などの都市基盤整備事業についても推進していく方針であるため、各特定目的金についても、歳計剰余金の状況を見ながら適宜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都市基盤整備基金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都市基盤の整備にかかる事業の資金に充てるためのもの。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公共施設整備基金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学校教育施設を除く公共施設の建設、改修、増設その他の整備の資金に充てるためのもの。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学校教育施設整備基金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学校教育施設の建設、改修、増設その他の整備の資金に充てるためのもの。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公共用地取得事業基金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公共用地取得事業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資金に充てるためのもの。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まちづくり基金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個人、団体等から広く寄附を募り、寄附を行う方の意向を政策に反映させることにより、寄附を通じた多様な人々の参加による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活力あるまちづくりを実現することを目的として</a:t>
          </a:r>
          <a:r>
            <a:rPr kumimoji="1" lang="ja-JP" altLang="en-US" sz="1100" b="0" i="0" baseline="0">
              <a:solidFill>
                <a:schemeClr val="dk1"/>
              </a:solidFill>
              <a:effectLst/>
              <a:latin typeface="+mn-lt"/>
              <a:ea typeface="+mn-ea"/>
              <a:cs typeface="+mn-cs"/>
            </a:rPr>
            <a:t>いて、寄附事業に要する費用に充てるためのもの</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森林整備その他促進費用に充てるためのもの。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都市基盤整備基</a:t>
          </a:r>
          <a:r>
            <a:rPr kumimoji="1" lang="ja-JP" altLang="en-US" sz="1100" b="0" i="0" baseline="0">
              <a:solidFill>
                <a:schemeClr val="dk1"/>
              </a:solidFill>
              <a:effectLst/>
              <a:latin typeface="+mn-lt"/>
              <a:ea typeface="+mn-ea"/>
              <a:cs typeface="+mn-cs"/>
            </a:rPr>
            <a:t>金　　　</a:t>
          </a:r>
          <a:r>
            <a:rPr kumimoji="1" lang="ja-JP" altLang="ja-JP" sz="1100" b="0" i="0" baseline="0">
              <a:solidFill>
                <a:schemeClr val="dk1"/>
              </a:solidFill>
              <a:effectLst/>
              <a:latin typeface="+mn-lt"/>
              <a:ea typeface="+mn-ea"/>
              <a:cs typeface="+mn-cs"/>
            </a:rPr>
            <a:t>：　基金運用要綱に基づき決算剰余金のうち</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億円を積立てたものの、組合施行の土地区画整理事業に</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億円充当した</a:t>
          </a:r>
          <a:r>
            <a:rPr kumimoji="1" lang="ja-JP" altLang="en-US" sz="1100" b="0" i="0" baseline="0">
              <a:solidFill>
                <a:schemeClr val="dk1"/>
              </a:solidFill>
              <a:effectLst/>
              <a:latin typeface="+mn-lt"/>
              <a:ea typeface="+mn-ea"/>
              <a:cs typeface="+mn-cs"/>
            </a:rPr>
            <a:t>ため、減少した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公共施設整備基金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基金運用要綱に基づき決算剰余金のうち</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千万円の積立を行ったものの、焼却・粗大施設修繕整備事業に</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千万円充当したことにより増減なし。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学校教育施設整備基金</a:t>
          </a:r>
          <a:r>
            <a:rPr kumimoji="1" lang="ja-JP" altLang="en-US" sz="1100" b="0" i="0" baseline="0">
              <a:solidFill>
                <a:schemeClr val="dk1"/>
              </a:solidFill>
              <a:effectLst/>
              <a:latin typeface="+mn-lt"/>
              <a:ea typeface="+mn-ea"/>
              <a:cs typeface="+mn-cs"/>
            </a:rPr>
            <a:t>　：　</a:t>
          </a:r>
          <a:r>
            <a:rPr kumimoji="1" lang="en-US" altLang="ja-JP" sz="1100" b="0" i="0" baseline="0">
              <a:solidFill>
                <a:schemeClr val="dk1"/>
              </a:solidFill>
              <a:effectLst/>
              <a:latin typeface="+mn-lt"/>
              <a:ea typeface="+mn-ea"/>
              <a:cs typeface="+mn-cs"/>
            </a:rPr>
            <a:t>学校の老朽化に伴う改築等に向けて、5</a:t>
          </a:r>
          <a:r>
            <a:rPr kumimoji="1" lang="ja-JP" altLang="ja-JP" sz="1100" b="0" i="0" baseline="0">
              <a:solidFill>
                <a:schemeClr val="dk1"/>
              </a:solidFill>
              <a:effectLst/>
              <a:latin typeface="+mn-lt"/>
              <a:ea typeface="+mn-ea"/>
              <a:cs typeface="+mn-cs"/>
            </a:rPr>
            <a:t>千万円の積立を行ったため、増加した。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公共用地取得事業基金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大きな増減なし。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まちづくり基金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遺贈があったため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大幅に</a:t>
          </a:r>
          <a:r>
            <a:rPr kumimoji="1" lang="ja-JP" altLang="ja-JP" sz="1100" b="0" i="0" baseline="0">
              <a:solidFill>
                <a:schemeClr val="dk1"/>
              </a:solidFill>
              <a:effectLst/>
              <a:latin typeface="+mn-lt"/>
              <a:ea typeface="+mn-ea"/>
              <a:cs typeface="+mn-cs"/>
            </a:rPr>
            <a:t>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森林環境譲与税の使途に合致する充当事業がなかったため、全額を基金に積み立てたため、増加した。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学校施設の老朽化に伴う改築、その他公共施設の老朽化対策などが控えていることに加え、土地区画整理事業などの都市基盤整備事業についても推進していく方針であるため、各特定目的金の残高を確保するため、歳計剰余金の状況を見ながら適宜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年度末の財政調整基金現在高は、</a:t>
          </a:r>
          <a:r>
            <a:rPr kumimoji="1" lang="en-US" altLang="ja-JP" sz="1100" b="0" i="0" baseline="0">
              <a:solidFill>
                <a:schemeClr val="dk1"/>
              </a:solidFill>
              <a:effectLst/>
              <a:latin typeface="+mn-lt"/>
              <a:ea typeface="+mn-ea"/>
              <a:cs typeface="+mn-cs"/>
            </a:rPr>
            <a:t>2,232</a:t>
          </a:r>
          <a:r>
            <a:rPr kumimoji="1" lang="ja-JP" altLang="ja-JP" sz="1100" b="0" i="0" baseline="0">
              <a:solidFill>
                <a:schemeClr val="dk1"/>
              </a:solidFill>
              <a:effectLst/>
              <a:latin typeface="+mn-lt"/>
              <a:ea typeface="+mn-ea"/>
              <a:cs typeface="+mn-cs"/>
            </a:rPr>
            <a:t>百万円となり、前年度末に比べて</a:t>
          </a:r>
          <a:r>
            <a:rPr kumimoji="1" lang="en-US" altLang="ja-JP" sz="1100" b="0" i="0" baseline="0">
              <a:solidFill>
                <a:schemeClr val="dk1"/>
              </a:solidFill>
              <a:effectLst/>
              <a:latin typeface="+mn-lt"/>
              <a:ea typeface="+mn-ea"/>
              <a:cs typeface="+mn-cs"/>
            </a:rPr>
            <a:t>137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年度予算編成において、財源不足額を基金から取り崩したが、令和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年度決算における歳計剰余金が</a:t>
          </a:r>
          <a:r>
            <a:rPr kumimoji="1" lang="ja-JP" altLang="en-US" sz="1100" b="0" i="0" baseline="0">
              <a:solidFill>
                <a:schemeClr val="dk1"/>
              </a:solidFill>
              <a:effectLst/>
              <a:latin typeface="+mn-lt"/>
              <a:ea typeface="+mn-ea"/>
              <a:cs typeface="+mn-cs"/>
            </a:rPr>
            <a:t>例年よりも多かった</a:t>
          </a:r>
          <a:r>
            <a:rPr kumimoji="1" lang="ja-JP" altLang="ja-JP" sz="1100" b="0" i="0" baseline="0">
              <a:solidFill>
                <a:schemeClr val="dk1"/>
              </a:solidFill>
              <a:effectLst/>
              <a:latin typeface="+mn-lt"/>
              <a:ea typeface="+mn-ea"/>
              <a:cs typeface="+mn-cs"/>
            </a:rPr>
            <a:t>ため、前年度と同水準まで積み立てることができた。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当市では、経済状況の著しい変動や災害発生等に伴う不測の支出に対応するために必要な資金として、標準財政規模の10％である約1</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億円を目標値に定めており、優先的に財政調整基金に積み立てることとしている。令和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年度末の基金残高は、この目標値を達成しているが、令和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年度の当初予算編成において取り崩しが生じており、年間を通して目標値を達成できていない状況にある。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今後も選択と集中の考え方の下、事業の実施時期の見直しや、社会情勢の変化に伴う事業内容の精査を行い、不測の支出に対応できるよう年間を通して基金残高を確保できるよう努める。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平成29年度の公債費に全額充当した後は、当該基金に積み立ては行っていない。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当面の間は、満期一括償還による借入等を予定していないため、当該基金への積み立ては行わない。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84,890
81,837
11.04
36,957,181
33,939,925
2,898,995
18,272,968
17,021,169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３ヵ年平均では</a:t>
          </a:r>
          <a:r>
            <a:rPr kumimoji="1" lang="en-US" altLang="ja-JP" sz="800" b="0" i="0" baseline="0">
              <a:solidFill>
                <a:schemeClr val="dk1"/>
              </a:solidFill>
              <a:effectLst/>
              <a:latin typeface="+mn-lt"/>
              <a:ea typeface="+mn-ea"/>
              <a:cs typeface="+mn-cs"/>
            </a:rPr>
            <a:t>1.08</a:t>
          </a:r>
          <a:r>
            <a:rPr kumimoji="1" lang="ja-JP" altLang="ja-JP" sz="800" b="0" i="0" baseline="0">
              <a:solidFill>
                <a:schemeClr val="dk1"/>
              </a:solidFill>
              <a:effectLst/>
              <a:latin typeface="+mn-lt"/>
              <a:ea typeface="+mn-ea"/>
              <a:cs typeface="+mn-cs"/>
            </a:rPr>
            <a:t>と前年度から</a:t>
          </a:r>
          <a:r>
            <a:rPr kumimoji="1" lang="en-US" altLang="ja-JP" sz="800" b="0" i="0" baseline="0">
              <a:solidFill>
                <a:schemeClr val="dk1"/>
              </a:solidFill>
              <a:effectLst/>
              <a:latin typeface="+mn-lt"/>
              <a:ea typeface="+mn-ea"/>
              <a:cs typeface="+mn-cs"/>
            </a:rPr>
            <a:t>0.03</a:t>
          </a:r>
          <a:r>
            <a:rPr kumimoji="1" lang="ja-JP" altLang="ja-JP" sz="800" b="0" i="0" baseline="0">
              <a:solidFill>
                <a:schemeClr val="dk1"/>
              </a:solidFill>
              <a:effectLst/>
              <a:latin typeface="+mn-lt"/>
              <a:ea typeface="+mn-ea"/>
              <a:cs typeface="+mn-cs"/>
            </a:rPr>
            <a:t>ポイント増加した。類似団体、全国平均及び埼玉県平均からみて高水準を維持している。なお、単年度の財政力指数については、1</a:t>
          </a:r>
          <a:r>
            <a:rPr kumimoji="1" lang="en-US" altLang="ja-JP" sz="800" b="0" i="0" baseline="0">
              <a:solidFill>
                <a:schemeClr val="dk1"/>
              </a:solidFill>
              <a:effectLst/>
              <a:latin typeface="+mn-lt"/>
              <a:ea typeface="+mn-ea"/>
              <a:cs typeface="+mn-cs"/>
            </a:rPr>
            <a:t>.091</a:t>
          </a:r>
          <a:r>
            <a:rPr kumimoji="1" lang="ja-JP" altLang="ja-JP" sz="800" b="0" i="0" baseline="0">
              <a:solidFill>
                <a:schemeClr val="dk1"/>
              </a:solidFill>
              <a:effectLst/>
              <a:latin typeface="+mn-lt"/>
              <a:ea typeface="+mn-ea"/>
              <a:cs typeface="+mn-cs"/>
            </a:rPr>
            <a:t>となった。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当市の財政力指数が高い主な要因は、市税収入が多いことであり、今後も都市基盤整備事業の推進により固定資産税等の増加が見込まれる。しかしながら、基準財政需要額の積算の中で大きなウェイトを占める人口も増加しているため、財政力指数は微増又は横ばいで推移していくものと見込んでい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78317</xdr:rowOff>
    </xdr:from>
    <xdr:to>
      <xdr:col>23</xdr:col>
      <xdr:colOff>133350</xdr:colOff>
      <xdr:row>37</xdr:row>
      <xdr:rowOff>138642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219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98425</xdr:rowOff>
    </xdr:from>
    <xdr:to>
      <xdr:col>11</xdr:col>
      <xdr:colOff>31750</xdr:colOff>
      <xdr:row>37</xdr:row>
      <xdr:rowOff>138642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420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120244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87842</xdr:rowOff>
    </xdr:from>
    <xdr:to>
      <xdr:col>19</xdr:col>
      <xdr:colOff>184150</xdr:colOff>
      <xdr:row>38</xdr:row>
      <xdr:rowOff>17991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28169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87842</xdr:rowOff>
    </xdr:from>
    <xdr:to>
      <xdr:col>11</xdr:col>
      <xdr:colOff>82550</xdr:colOff>
      <xdr:row>38</xdr:row>
      <xdr:rowOff>17991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28169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47625</xdr:rowOff>
    </xdr:from>
    <xdr:to>
      <xdr:col>7</xdr:col>
      <xdr:colOff>31750</xdr:colOff>
      <xdr:row>37</xdr:row>
      <xdr:rowOff>149225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159402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経常収支比率は前年度から</a:t>
          </a:r>
          <a:r>
            <a:rPr lang="en-US" altLang="ja-JP" sz="800" b="0" i="0" baseline="0">
              <a:solidFill>
                <a:schemeClr val="dk1"/>
              </a:solidFill>
              <a:effectLst/>
              <a:latin typeface="+mn-lt"/>
              <a:ea typeface="+mn-ea"/>
              <a:cs typeface="+mn-cs"/>
            </a:rPr>
            <a:t>0.4</a:t>
          </a:r>
          <a:r>
            <a:rPr lang="ja-JP" altLang="ja-JP" sz="800" b="0" i="0" baseline="0">
              <a:solidFill>
                <a:schemeClr val="dk1"/>
              </a:solidFill>
              <a:effectLst/>
              <a:latin typeface="+mn-lt"/>
              <a:ea typeface="+mn-ea"/>
              <a:cs typeface="+mn-cs"/>
            </a:rPr>
            <a:t>ポイント増加し、</a:t>
          </a:r>
          <a:r>
            <a:rPr lang="en-US" altLang="ja-JP" sz="800" b="0" i="0" baseline="0">
              <a:solidFill>
                <a:schemeClr val="dk1"/>
              </a:solidFill>
              <a:effectLst/>
              <a:latin typeface="+mn-lt"/>
              <a:ea typeface="+mn-ea"/>
              <a:cs typeface="+mn-cs"/>
            </a:rPr>
            <a:t>92.0</a:t>
          </a:r>
          <a:r>
            <a:rPr lang="ja-JP" altLang="ja-JP" sz="800" b="0" i="0" baseline="0">
              <a:solidFill>
                <a:schemeClr val="dk1"/>
              </a:solidFill>
              <a:effectLst/>
              <a:latin typeface="+mn-lt"/>
              <a:ea typeface="+mn-ea"/>
              <a:cs typeface="+mn-cs"/>
            </a:rPr>
            <a:t>となった。分母となる経常一般財源等については、地方税（+</a:t>
          </a:r>
          <a:r>
            <a:rPr lang="en-US" altLang="ja-JP" sz="800" b="0" i="0" baseline="0">
              <a:solidFill>
                <a:schemeClr val="dk1"/>
              </a:solidFill>
              <a:effectLst/>
              <a:latin typeface="+mn-lt"/>
              <a:ea typeface="+mn-ea"/>
              <a:cs typeface="+mn-cs"/>
            </a:rPr>
            <a:t>281,345</a:t>
          </a:r>
          <a:r>
            <a:rPr lang="ja-JP" altLang="ja-JP" sz="800" b="0" i="0" baseline="0">
              <a:solidFill>
                <a:schemeClr val="dk1"/>
              </a:solidFill>
              <a:effectLst/>
              <a:latin typeface="+mn-lt"/>
              <a:ea typeface="+mn-ea"/>
              <a:cs typeface="+mn-cs"/>
            </a:rPr>
            <a:t>千円）及び</a:t>
          </a:r>
          <a:r>
            <a:rPr lang="ja-JP" altLang="en-US" sz="800" b="0" i="0" baseline="0">
              <a:solidFill>
                <a:schemeClr val="dk1"/>
              </a:solidFill>
              <a:effectLst/>
              <a:latin typeface="+mn-lt"/>
              <a:ea typeface="+mn-ea"/>
              <a:cs typeface="+mn-cs"/>
            </a:rPr>
            <a:t>定額減税減収補填特例交付金</a:t>
          </a:r>
          <a:r>
            <a:rPr lang="ja-JP" altLang="ja-JP" sz="800" b="0" i="0" baseline="0">
              <a:solidFill>
                <a:schemeClr val="dk1"/>
              </a:solidFill>
              <a:effectLst/>
              <a:latin typeface="+mn-lt"/>
              <a:ea typeface="+mn-ea"/>
              <a:cs typeface="+mn-cs"/>
            </a:rPr>
            <a:t>（+</a:t>
          </a:r>
          <a:r>
            <a:rPr lang="en-US" altLang="ja-JP" sz="800" b="0" i="0" baseline="0">
              <a:solidFill>
                <a:schemeClr val="dk1"/>
              </a:solidFill>
              <a:effectLst/>
              <a:latin typeface="+mn-lt"/>
              <a:ea typeface="+mn-ea"/>
              <a:cs typeface="+mn-cs"/>
            </a:rPr>
            <a:t>433,176</a:t>
          </a:r>
          <a:r>
            <a:rPr lang="ja-JP" altLang="ja-JP" sz="800" b="0" i="0" baseline="0">
              <a:solidFill>
                <a:schemeClr val="dk1"/>
              </a:solidFill>
              <a:effectLst/>
              <a:latin typeface="+mn-lt"/>
              <a:ea typeface="+mn-ea"/>
              <a:cs typeface="+mn-cs"/>
            </a:rPr>
            <a:t>千円）等が増加し、全体として</a:t>
          </a:r>
          <a:r>
            <a:rPr lang="en-US" altLang="ja-JP" sz="800" b="0" i="0" baseline="0">
              <a:solidFill>
                <a:schemeClr val="dk1"/>
              </a:solidFill>
              <a:effectLst/>
              <a:latin typeface="+mn-lt"/>
              <a:ea typeface="+mn-ea"/>
              <a:cs typeface="+mn-cs"/>
            </a:rPr>
            <a:t>954,635</a:t>
          </a:r>
          <a:r>
            <a:rPr lang="ja-JP" altLang="ja-JP" sz="800" b="0" i="0" baseline="0">
              <a:solidFill>
                <a:schemeClr val="dk1"/>
              </a:solidFill>
              <a:effectLst/>
              <a:latin typeface="+mn-lt"/>
              <a:ea typeface="+mn-ea"/>
              <a:cs typeface="+mn-cs"/>
            </a:rPr>
            <a:t>千円の増加となっている。分子となる経常的事業に充当した一般財源については、</a:t>
          </a:r>
          <a:r>
            <a:rPr lang="ja-JP" altLang="en-US" sz="800" b="0" i="0" baseline="0">
              <a:solidFill>
                <a:schemeClr val="dk1"/>
              </a:solidFill>
              <a:effectLst/>
              <a:latin typeface="+mn-lt"/>
              <a:ea typeface="+mn-ea"/>
              <a:cs typeface="+mn-cs"/>
            </a:rPr>
            <a:t>政府の電気・ガス価格激変緩和対策事業の終了に伴う需用費の増加、</a:t>
          </a:r>
          <a:r>
            <a:rPr lang="ja-JP" altLang="ja-JP" sz="800" b="0" i="0" baseline="0">
              <a:solidFill>
                <a:schemeClr val="dk1"/>
              </a:solidFill>
              <a:effectLst/>
              <a:latin typeface="+mn-lt"/>
              <a:ea typeface="+mn-ea"/>
              <a:cs typeface="+mn-cs"/>
            </a:rPr>
            <a:t>職員数の増加に伴う人件費の増加、都市基盤整備事業の推進による公債費の増加により、経常経費が増加し、</a:t>
          </a:r>
          <a:r>
            <a:rPr lang="ja-JP" altLang="en-US" sz="800" b="0" i="0" baseline="0">
              <a:solidFill>
                <a:schemeClr val="dk1"/>
              </a:solidFill>
              <a:effectLst/>
              <a:latin typeface="+mn-lt"/>
              <a:ea typeface="+mn-ea"/>
              <a:cs typeface="+mn-cs"/>
            </a:rPr>
            <a:t>分子の伸び率が分母の伸び率を上回ったため、</a:t>
          </a:r>
          <a:r>
            <a:rPr lang="ja-JP" altLang="ja-JP" sz="800" b="0" i="0" baseline="0">
              <a:solidFill>
                <a:schemeClr val="dk1"/>
              </a:solidFill>
              <a:effectLst/>
              <a:latin typeface="+mn-lt"/>
              <a:ea typeface="+mn-ea"/>
              <a:cs typeface="+mn-cs"/>
            </a:rPr>
            <a:t>経常収支比率が上昇している。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今後も物件費、公債費、扶助費等の経常経費の増加、普通交付税の不交付団体となることが見込まれるため、行政改革の推進による経常経費の削減を行うとともに、都市基盤整備事業の推進により地方税の増収に努め、比率の改善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8896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159068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4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人口1人当たり人件費・物件費等決算額については、前年度から</a:t>
          </a:r>
          <a:r>
            <a:rPr lang="en-US" altLang="ja-JP" sz="800" b="0" i="0" baseline="0">
              <a:solidFill>
                <a:schemeClr val="dk1"/>
              </a:solidFill>
              <a:effectLst/>
              <a:latin typeface="+mn-lt"/>
              <a:ea typeface="+mn-ea"/>
              <a:cs typeface="+mn-cs"/>
            </a:rPr>
            <a:t>5,770</a:t>
          </a:r>
          <a:r>
            <a:rPr lang="ja-JP" altLang="ja-JP" sz="800" b="0" i="0" baseline="0">
              <a:solidFill>
                <a:schemeClr val="dk1"/>
              </a:solidFill>
              <a:effectLst/>
              <a:latin typeface="+mn-lt"/>
              <a:ea typeface="+mn-ea"/>
              <a:cs typeface="+mn-cs"/>
            </a:rPr>
            <a:t>円</a:t>
          </a:r>
          <a:r>
            <a:rPr lang="ja-JP" altLang="en-US" sz="800" b="0" i="0" baseline="0">
              <a:solidFill>
                <a:schemeClr val="dk1"/>
              </a:solidFill>
              <a:effectLst/>
              <a:latin typeface="+mn-lt"/>
              <a:ea typeface="+mn-ea"/>
              <a:cs typeface="+mn-cs"/>
            </a:rPr>
            <a:t>増加</a:t>
          </a:r>
          <a:r>
            <a:rPr lang="ja-JP" altLang="ja-JP" sz="800" b="0" i="0" baseline="0">
              <a:solidFill>
                <a:schemeClr val="dk1"/>
              </a:solidFill>
              <a:effectLst/>
              <a:latin typeface="+mn-lt"/>
              <a:ea typeface="+mn-ea"/>
              <a:cs typeface="+mn-cs"/>
            </a:rPr>
            <a:t>し</a:t>
          </a:r>
          <a:r>
            <a:rPr lang="en-US" altLang="ja-JP" sz="800" b="0" i="0" baseline="0">
              <a:solidFill>
                <a:schemeClr val="dk1"/>
              </a:solidFill>
              <a:effectLst/>
              <a:latin typeface="+mn-lt"/>
              <a:ea typeface="+mn-ea"/>
              <a:cs typeface="+mn-cs"/>
            </a:rPr>
            <a:t>125,292</a:t>
          </a:r>
          <a:r>
            <a:rPr lang="ja-JP" altLang="ja-JP" sz="800" b="0" i="0" baseline="0">
              <a:solidFill>
                <a:schemeClr val="dk1"/>
              </a:solidFill>
              <a:effectLst/>
              <a:latin typeface="+mn-lt"/>
              <a:ea typeface="+mn-ea"/>
              <a:cs typeface="+mn-cs"/>
            </a:rPr>
            <a:t>円となった。</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令和</a:t>
          </a:r>
          <a:r>
            <a:rPr lang="en-US" altLang="ja-JP" sz="800" b="0" i="0" baseline="0">
              <a:solidFill>
                <a:schemeClr val="dk1"/>
              </a:solidFill>
              <a:effectLst/>
              <a:latin typeface="+mn-lt"/>
              <a:ea typeface="+mn-ea"/>
              <a:cs typeface="+mn-cs"/>
            </a:rPr>
            <a:t>6</a:t>
          </a:r>
          <a:r>
            <a:rPr lang="ja-JP" altLang="ja-JP" sz="800" b="0" i="0" baseline="0">
              <a:solidFill>
                <a:schemeClr val="dk1"/>
              </a:solidFill>
              <a:effectLst/>
              <a:latin typeface="+mn-lt"/>
              <a:ea typeface="+mn-ea"/>
              <a:cs typeface="+mn-cs"/>
            </a:rPr>
            <a:t>年度については、職員数の増員や人事院勧告に基づく期末・勤勉手当の支給率の増加により、人件費</a:t>
          </a:r>
          <a:r>
            <a:rPr lang="ja-JP" altLang="en-US" sz="800" b="0" i="0" baseline="0">
              <a:solidFill>
                <a:schemeClr val="dk1"/>
              </a:solidFill>
              <a:effectLst/>
              <a:latin typeface="+mn-lt"/>
              <a:ea typeface="+mn-ea"/>
              <a:cs typeface="+mn-cs"/>
            </a:rPr>
            <a:t>が</a:t>
          </a:r>
          <a:r>
            <a:rPr lang="ja-JP" altLang="ja-JP" sz="800" b="0" i="0" baseline="0">
              <a:solidFill>
                <a:schemeClr val="dk1"/>
              </a:solidFill>
              <a:effectLst/>
              <a:latin typeface="+mn-lt"/>
              <a:ea typeface="+mn-ea"/>
              <a:cs typeface="+mn-cs"/>
            </a:rPr>
            <a:t>増加し、</a:t>
          </a:r>
          <a:r>
            <a:rPr lang="ja-JP" altLang="en-US" sz="800" b="0" i="0" baseline="0">
              <a:solidFill>
                <a:schemeClr val="dk1"/>
              </a:solidFill>
              <a:effectLst/>
              <a:latin typeface="+mn-lt"/>
              <a:ea typeface="+mn-ea"/>
              <a:cs typeface="+mn-cs"/>
            </a:rPr>
            <a:t>物価高騰対応重点支援としてのクーポン給付事業費の皆増や衆議院議員総選挙及び最高裁判所裁判官国民審査費の皆増</a:t>
          </a:r>
          <a:r>
            <a:rPr lang="ja-JP" altLang="ja-JP" sz="800" b="0" i="0" baseline="0">
              <a:solidFill>
                <a:schemeClr val="dk1"/>
              </a:solidFill>
              <a:effectLst/>
              <a:latin typeface="+mn-lt"/>
              <a:ea typeface="+mn-ea"/>
              <a:cs typeface="+mn-cs"/>
            </a:rPr>
            <a:t>により、物件費が</a:t>
          </a:r>
          <a:r>
            <a:rPr lang="ja-JP" altLang="en-US" sz="800" b="0" i="0" baseline="0">
              <a:solidFill>
                <a:schemeClr val="dk1"/>
              </a:solidFill>
              <a:effectLst/>
              <a:latin typeface="+mn-lt"/>
              <a:ea typeface="+mn-ea"/>
              <a:cs typeface="+mn-cs"/>
            </a:rPr>
            <a:t>増加</a:t>
          </a:r>
          <a:r>
            <a:rPr lang="ja-JP" altLang="ja-JP" sz="800" b="0" i="0" baseline="0">
              <a:solidFill>
                <a:schemeClr val="dk1"/>
              </a:solidFill>
              <a:effectLst/>
              <a:latin typeface="+mn-lt"/>
              <a:ea typeface="+mn-ea"/>
              <a:cs typeface="+mn-cs"/>
            </a:rPr>
            <a:t>したことが主な要因である。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類似団体、全国平均及び県内平均に比べて低く抑えられている要因は、少ない職員数で行政運営を行ってきたことにより人件費が低水準であること、地理的優位性から人口が増加していること等が考えられ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当市では、和光市健全な財政運営に関する条例において、定期的に委託料等の見直しを行うことを規定しており、今後も有効性・効率性等の観点から見直しを行い、物件費等の抑制に努める。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94509</xdr:rowOff>
    </xdr:from>
    <xdr:to>
      <xdr:col>23</xdr:col>
      <xdr:colOff>133350</xdr:colOff>
      <xdr:row>80</xdr:row>
      <xdr:rowOff>114399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0509"/>
          <a:ext cx="838200" cy="1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94509</xdr:rowOff>
    </xdr:from>
    <xdr:to>
      <xdr:col>19</xdr:col>
      <xdr:colOff>133350</xdr:colOff>
      <xdr:row>80</xdr:row>
      <xdr:rowOff>108818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0509"/>
          <a:ext cx="889000" cy="1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97447</xdr:rowOff>
    </xdr:from>
    <xdr:to>
      <xdr:col>15</xdr:col>
      <xdr:colOff>82550</xdr:colOff>
      <xdr:row>80</xdr:row>
      <xdr:rowOff>108818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3447"/>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71138</xdr:rowOff>
    </xdr:from>
    <xdr:to>
      <xdr:col>11</xdr:col>
      <xdr:colOff>31750</xdr:colOff>
      <xdr:row>80</xdr:row>
      <xdr:rowOff>97447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7138"/>
          <a:ext cx="889000" cy="2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63599</xdr:rowOff>
    </xdr:from>
    <xdr:to>
      <xdr:col>23</xdr:col>
      <xdr:colOff>184150</xdr:colOff>
      <xdr:row>80</xdr:row>
      <xdr:rowOff>165199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156326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43709</xdr:rowOff>
    </xdr:from>
    <xdr:to>
      <xdr:col>19</xdr:col>
      <xdr:colOff>184150</xdr:colOff>
      <xdr:row>80</xdr:row>
      <xdr:rowOff>145309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155486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8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58018</xdr:rowOff>
    </xdr:from>
    <xdr:to>
      <xdr:col>15</xdr:col>
      <xdr:colOff>133350</xdr:colOff>
      <xdr:row>80</xdr:row>
      <xdr:rowOff>159618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169795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46647</xdr:rowOff>
    </xdr:from>
    <xdr:to>
      <xdr:col>11</xdr:col>
      <xdr:colOff>82550</xdr:colOff>
      <xdr:row>80</xdr:row>
      <xdr:rowOff>148247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158424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20338</xdr:rowOff>
    </xdr:from>
    <xdr:to>
      <xdr:col>7</xdr:col>
      <xdr:colOff>31750</xdr:colOff>
      <xdr:row>80</xdr:row>
      <xdr:rowOff>121938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132115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ラスパイレス指数は、類似団体平均及び全国市平均と比べて高くなっている。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主な要因としては、職員数が少ないため、給料月額に変動が生じた場合に経験年数階層に与える影響が大きくなること、また、国と比較して初任給の号給が高いことから、全体として給料額が上がる傾向にあることが挙げられ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高齢層職員の昇給・昇格抑制措置等を実施しており、今後も、人事院勧告や近隣市との均衡を考慮し、適正化に努める。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980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911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これまでの定員適正化の取組において、事務事業の見直し、民間委託の推進等を積極的に実施してきたことにより、県内の地方公共団体や類似団体に比べて少ない職員数で行政運営を行っている。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しかしながら、高齢化の進展等社会情勢の変化に伴う行政需要の増加等により業務量が増加していることから、限られた人的資源で業務効率を最大限に高め、業務量及び内容に応じた適正な人員配置を行うことを基本として、職員数を増員している</a:t>
          </a:r>
          <a:r>
            <a:rPr lang="ja-JP" altLang="ja-JP" sz="800">
              <a:solidFill>
                <a:schemeClr val="dk1"/>
              </a:solidFill>
              <a:effectLst/>
              <a:latin typeface="+mn-lt"/>
              <a:ea typeface="+mn-ea"/>
              <a:cs typeface="+mn-cs"/>
            </a:rPr>
            <a:t>ため、人口1,000人当たり職員数は増加している。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23919</xdr:rowOff>
    </xdr:from>
    <xdr:to>
      <xdr:col>81</xdr:col>
      <xdr:colOff>44450</xdr:colOff>
      <xdr:row>59</xdr:row>
      <xdr:rowOff>50059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39469"/>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23919</xdr:rowOff>
    </xdr:from>
    <xdr:to>
      <xdr:col>77</xdr:col>
      <xdr:colOff>44450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394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15875</xdr:rowOff>
    </xdr:from>
    <xdr:to>
      <xdr:col>72</xdr:col>
      <xdr:colOff>203200</xdr:colOff>
      <xdr:row>59</xdr:row>
      <xdr:rowOff>27940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314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11854</xdr:rowOff>
    </xdr:from>
    <xdr:to>
      <xdr:col>68</xdr:col>
      <xdr:colOff>152400</xdr:colOff>
      <xdr:row>59</xdr:row>
      <xdr:rowOff>15875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274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170709</xdr:rowOff>
    </xdr:from>
    <xdr:to>
      <xdr:col>81</xdr:col>
      <xdr:colOff>95250</xdr:colOff>
      <xdr:row>59</xdr:row>
      <xdr:rowOff>100859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144569</xdr:rowOff>
    </xdr:from>
    <xdr:to>
      <xdr:col>77</xdr:col>
      <xdr:colOff>95250</xdr:colOff>
      <xdr:row>59</xdr:row>
      <xdr:rowOff>74719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84896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5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148590</xdr:rowOff>
    </xdr:from>
    <xdr:to>
      <xdr:col>73</xdr:col>
      <xdr:colOff>44450</xdr:colOff>
      <xdr:row>59</xdr:row>
      <xdr:rowOff>78740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88917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132504</xdr:rowOff>
    </xdr:from>
    <xdr:to>
      <xdr:col>64</xdr:col>
      <xdr:colOff>152400</xdr:colOff>
      <xdr:row>59</xdr:row>
      <xdr:rowOff>62654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72831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実質公債費比率は、前年度と比較して0.</a:t>
          </a:r>
          <a:r>
            <a:rPr lang="en-US" altLang="ja-JP" sz="800" b="0" i="0" baseline="0">
              <a:solidFill>
                <a:schemeClr val="dk1"/>
              </a:solidFill>
              <a:effectLst/>
              <a:latin typeface="+mn-lt"/>
              <a:ea typeface="+mn-ea"/>
              <a:cs typeface="+mn-cs"/>
            </a:rPr>
            <a:t>8</a:t>
          </a:r>
          <a:r>
            <a:rPr lang="ja-JP" altLang="ja-JP" sz="800" b="0" i="0" baseline="0">
              <a:solidFill>
                <a:schemeClr val="dk1"/>
              </a:solidFill>
              <a:effectLst/>
              <a:latin typeface="+mn-lt"/>
              <a:ea typeface="+mn-ea"/>
              <a:cs typeface="+mn-cs"/>
            </a:rPr>
            <a:t>ポイント上昇し</a:t>
          </a:r>
          <a:r>
            <a:rPr lang="en-US" altLang="ja-JP" sz="800" b="0" i="0" baseline="0">
              <a:solidFill>
                <a:schemeClr val="dk1"/>
              </a:solidFill>
              <a:effectLst/>
              <a:latin typeface="+mn-lt"/>
              <a:ea typeface="+mn-ea"/>
              <a:cs typeface="+mn-cs"/>
            </a:rPr>
            <a:t>6.4</a:t>
          </a:r>
          <a:r>
            <a:rPr lang="ja-JP" altLang="ja-JP" sz="800" b="0" i="0" baseline="0">
              <a:solidFill>
                <a:schemeClr val="dk1"/>
              </a:solidFill>
              <a:effectLst/>
              <a:latin typeface="+mn-lt"/>
              <a:ea typeface="+mn-ea"/>
              <a:cs typeface="+mn-cs"/>
            </a:rPr>
            <a:t>％となった。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比率増加の主な要因として、分子については、都市基盤整備</a:t>
          </a:r>
          <a:r>
            <a:rPr kumimoji="1" lang="ja-JP" altLang="en-US" sz="800" b="0" i="0" baseline="0">
              <a:solidFill>
                <a:schemeClr val="dk1"/>
              </a:solidFill>
              <a:effectLst/>
              <a:latin typeface="+mn-lt"/>
              <a:ea typeface="+mn-ea"/>
              <a:cs typeface="+mn-cs"/>
            </a:rPr>
            <a:t>に係る</a:t>
          </a:r>
          <a:r>
            <a:rPr kumimoji="1" lang="ja-JP" altLang="ja-JP" sz="800" b="0" i="0" baseline="0">
              <a:solidFill>
                <a:schemeClr val="dk1"/>
              </a:solidFill>
              <a:effectLst/>
              <a:latin typeface="+mn-lt"/>
              <a:ea typeface="+mn-ea"/>
              <a:cs typeface="+mn-cs"/>
            </a:rPr>
            <a:t>元利償還金が増加し、また、一部事務組合でのごみ広域処理施設の建設に向けた用地取得等により、一部事務組合の地方債に充てたと認められる負担金額が増加している。分母については、標準税収入額等が固定資産税</a:t>
          </a:r>
          <a:r>
            <a:rPr kumimoji="1" lang="ja-JP" altLang="en-US" sz="800" b="0" i="0" baseline="0">
              <a:solidFill>
                <a:schemeClr val="dk1"/>
              </a:solidFill>
              <a:effectLst/>
              <a:latin typeface="+mn-lt"/>
              <a:ea typeface="+mn-ea"/>
              <a:cs typeface="+mn-cs"/>
            </a:rPr>
            <a:t>や法人事業税交付金</a:t>
          </a:r>
          <a:r>
            <a:rPr kumimoji="1" lang="ja-JP" altLang="ja-JP" sz="800" b="0" i="0" baseline="0">
              <a:solidFill>
                <a:schemeClr val="dk1"/>
              </a:solidFill>
              <a:effectLst/>
              <a:latin typeface="+mn-lt"/>
              <a:ea typeface="+mn-ea"/>
              <a:cs typeface="+mn-cs"/>
            </a:rPr>
            <a:t>の増等により増加した。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分子、分母ともに増加したが、分子の増加率が分母の増加率を上回ったため、実質公債費比率が増加した。</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68156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326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769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118956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0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402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700" b="0" i="0" baseline="0">
              <a:solidFill>
                <a:schemeClr val="dk1"/>
              </a:solidFill>
              <a:effectLst/>
              <a:latin typeface="+mn-lt"/>
              <a:ea typeface="+mn-ea"/>
              <a:cs typeface="+mn-cs"/>
            </a:rPr>
            <a:t>　将来負担比率は、前年度と比較して</a:t>
          </a:r>
          <a:r>
            <a:rPr kumimoji="1" lang="en-US" altLang="ja-JP" sz="700" b="0" i="0" baseline="0">
              <a:solidFill>
                <a:schemeClr val="dk1"/>
              </a:solidFill>
              <a:effectLst/>
              <a:latin typeface="+mn-lt"/>
              <a:ea typeface="+mn-ea"/>
              <a:cs typeface="+mn-cs"/>
            </a:rPr>
            <a:t>1.0</a:t>
          </a:r>
          <a:r>
            <a:rPr kumimoji="1" lang="ja-JP" altLang="ja-JP" sz="700" b="0" i="0" baseline="0">
              <a:solidFill>
                <a:schemeClr val="dk1"/>
              </a:solidFill>
              <a:effectLst/>
              <a:latin typeface="+mn-lt"/>
              <a:ea typeface="+mn-ea"/>
              <a:cs typeface="+mn-cs"/>
            </a:rPr>
            <a:t>ポイント</a:t>
          </a:r>
          <a:r>
            <a:rPr kumimoji="1" lang="ja-JP" altLang="en-US" sz="700" b="0" i="0" baseline="0">
              <a:solidFill>
                <a:schemeClr val="dk1"/>
              </a:solidFill>
              <a:effectLst/>
              <a:latin typeface="+mn-lt"/>
              <a:ea typeface="+mn-ea"/>
              <a:cs typeface="+mn-cs"/>
            </a:rPr>
            <a:t>減少</a:t>
          </a:r>
          <a:r>
            <a:rPr kumimoji="1" lang="ja-JP" altLang="ja-JP" sz="700" b="0" i="0" baseline="0">
              <a:solidFill>
                <a:schemeClr val="dk1"/>
              </a:solidFill>
              <a:effectLst/>
              <a:latin typeface="+mn-lt"/>
              <a:ea typeface="+mn-ea"/>
              <a:cs typeface="+mn-cs"/>
            </a:rPr>
            <a:t>し3</a:t>
          </a:r>
          <a:r>
            <a:rPr kumimoji="1" lang="en-US" altLang="ja-JP" sz="700" b="0" i="0" baseline="0">
              <a:solidFill>
                <a:schemeClr val="dk1"/>
              </a:solidFill>
              <a:effectLst/>
              <a:latin typeface="+mn-lt"/>
              <a:ea typeface="+mn-ea"/>
              <a:cs typeface="+mn-cs"/>
            </a:rPr>
            <a:t>5</a:t>
          </a:r>
          <a:r>
            <a:rPr kumimoji="1" lang="ja-JP" altLang="ja-JP" sz="700" b="0" i="0" baseline="0">
              <a:solidFill>
                <a:schemeClr val="dk1"/>
              </a:solidFill>
              <a:effectLst/>
              <a:latin typeface="+mn-lt"/>
              <a:ea typeface="+mn-ea"/>
              <a:cs typeface="+mn-cs"/>
            </a:rPr>
            <a:t>.</a:t>
          </a:r>
          <a:r>
            <a:rPr kumimoji="1" lang="en-US" altLang="ja-JP" sz="700" b="0" i="0" baseline="0">
              <a:solidFill>
                <a:schemeClr val="dk1"/>
              </a:solidFill>
              <a:effectLst/>
              <a:latin typeface="+mn-lt"/>
              <a:ea typeface="+mn-ea"/>
              <a:cs typeface="+mn-cs"/>
            </a:rPr>
            <a:t>7</a:t>
          </a:r>
          <a:r>
            <a:rPr kumimoji="1" lang="ja-JP" altLang="ja-JP" sz="7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700" b="0" i="0" baseline="0">
              <a:solidFill>
                <a:schemeClr val="dk1"/>
              </a:solidFill>
              <a:effectLst/>
              <a:latin typeface="+mn-lt"/>
              <a:ea typeface="+mn-ea"/>
              <a:cs typeface="+mn-cs"/>
            </a:rPr>
            <a:t>　比率</a:t>
          </a:r>
          <a:r>
            <a:rPr kumimoji="1" lang="ja-JP" altLang="en-US" sz="700" b="0" i="0" baseline="0">
              <a:solidFill>
                <a:schemeClr val="dk1"/>
              </a:solidFill>
              <a:effectLst/>
              <a:latin typeface="+mn-lt"/>
              <a:ea typeface="+mn-ea"/>
              <a:cs typeface="+mn-cs"/>
            </a:rPr>
            <a:t>減少</a:t>
          </a:r>
          <a:r>
            <a:rPr kumimoji="1" lang="ja-JP" altLang="ja-JP" sz="700" b="0" i="0" baseline="0">
              <a:solidFill>
                <a:schemeClr val="dk1"/>
              </a:solidFill>
              <a:effectLst/>
              <a:latin typeface="+mn-lt"/>
              <a:ea typeface="+mn-ea"/>
              <a:cs typeface="+mn-cs"/>
            </a:rPr>
            <a:t>の主な要因として、分子に</a:t>
          </a:r>
          <a:r>
            <a:rPr kumimoji="1" lang="ja-JP" altLang="en-US" sz="700" b="0" i="0" baseline="0">
              <a:solidFill>
                <a:schemeClr val="dk1"/>
              </a:solidFill>
              <a:effectLst/>
              <a:latin typeface="+mn-lt"/>
              <a:ea typeface="+mn-ea"/>
              <a:cs typeface="+mn-cs"/>
            </a:rPr>
            <a:t>おける</a:t>
          </a:r>
          <a:r>
            <a:rPr kumimoji="1" lang="ja-JP" altLang="ja-JP" sz="700" b="0" i="0" baseline="0">
              <a:solidFill>
                <a:schemeClr val="dk1"/>
              </a:solidFill>
              <a:effectLst/>
              <a:latin typeface="+mn-lt"/>
              <a:ea typeface="+mn-ea"/>
              <a:cs typeface="+mn-cs"/>
            </a:rPr>
            <a:t>、将来負担額のうち普通会計の地方債現在高</a:t>
          </a:r>
          <a:r>
            <a:rPr kumimoji="1" lang="ja-JP" altLang="en-US" sz="700" b="0" i="0" baseline="0">
              <a:solidFill>
                <a:schemeClr val="dk1"/>
              </a:solidFill>
              <a:effectLst/>
              <a:latin typeface="+mn-lt"/>
              <a:ea typeface="+mn-ea"/>
              <a:cs typeface="+mn-cs"/>
            </a:rPr>
            <a:t>について、令和</a:t>
          </a:r>
          <a:r>
            <a:rPr kumimoji="1" lang="en-US" altLang="ja-JP" sz="700" b="0" i="0" baseline="0">
              <a:solidFill>
                <a:schemeClr val="dk1"/>
              </a:solidFill>
              <a:effectLst/>
              <a:latin typeface="+mn-lt"/>
              <a:ea typeface="+mn-ea"/>
              <a:cs typeface="+mn-cs"/>
            </a:rPr>
            <a:t>6</a:t>
          </a:r>
          <a:r>
            <a:rPr kumimoji="1" lang="ja-JP" altLang="en-US" sz="700" b="0" i="0" baseline="0">
              <a:solidFill>
                <a:schemeClr val="dk1"/>
              </a:solidFill>
              <a:effectLst/>
              <a:latin typeface="+mn-lt"/>
              <a:ea typeface="+mn-ea"/>
              <a:cs typeface="+mn-cs"/>
            </a:rPr>
            <a:t>年度の元金償還額（△</a:t>
          </a:r>
          <a:r>
            <a:rPr kumimoji="1" lang="en-US" altLang="ja-JP" sz="700" b="0" i="0" baseline="0">
              <a:solidFill>
                <a:schemeClr val="dk1"/>
              </a:solidFill>
              <a:effectLst/>
              <a:latin typeface="+mn-lt"/>
              <a:ea typeface="+mn-ea"/>
              <a:cs typeface="+mn-cs"/>
            </a:rPr>
            <a:t>2,245,122</a:t>
          </a:r>
          <a:r>
            <a:rPr kumimoji="1" lang="ja-JP" altLang="en-US" sz="700" b="0" i="0" baseline="0">
              <a:solidFill>
                <a:schemeClr val="dk1"/>
              </a:solidFill>
              <a:effectLst/>
              <a:latin typeface="+mn-lt"/>
              <a:ea typeface="+mn-ea"/>
              <a:cs typeface="+mn-cs"/>
            </a:rPr>
            <a:t>千円）に対し、令和</a:t>
          </a:r>
          <a:r>
            <a:rPr kumimoji="1" lang="en-US" altLang="ja-JP" sz="700" b="0" i="0" baseline="0">
              <a:solidFill>
                <a:schemeClr val="dk1"/>
              </a:solidFill>
              <a:effectLst/>
              <a:latin typeface="+mn-lt"/>
              <a:ea typeface="+mn-ea"/>
              <a:cs typeface="+mn-cs"/>
            </a:rPr>
            <a:t>6</a:t>
          </a:r>
          <a:r>
            <a:rPr kumimoji="1" lang="ja-JP" altLang="en-US" sz="700" b="0" i="0" baseline="0">
              <a:solidFill>
                <a:schemeClr val="dk1"/>
              </a:solidFill>
              <a:effectLst/>
              <a:latin typeface="+mn-lt"/>
              <a:ea typeface="+mn-ea"/>
              <a:cs typeface="+mn-cs"/>
            </a:rPr>
            <a:t>年度の借入額（△</a:t>
          </a:r>
          <a:r>
            <a:rPr kumimoji="1" lang="en-US" altLang="ja-JP" sz="700" b="0" i="0" baseline="0">
              <a:solidFill>
                <a:schemeClr val="dk1"/>
              </a:solidFill>
              <a:effectLst/>
              <a:latin typeface="+mn-lt"/>
              <a:ea typeface="+mn-ea"/>
              <a:cs typeface="+mn-cs"/>
            </a:rPr>
            <a:t>1,497,200</a:t>
          </a:r>
          <a:r>
            <a:rPr kumimoji="1" lang="ja-JP" altLang="en-US" sz="700" b="0" i="0" baseline="0">
              <a:solidFill>
                <a:schemeClr val="dk1"/>
              </a:solidFill>
              <a:effectLst/>
              <a:latin typeface="+mn-lt"/>
              <a:ea typeface="+mn-ea"/>
              <a:cs typeface="+mn-cs"/>
            </a:rPr>
            <a:t>千円）が少ないため、合計</a:t>
          </a:r>
          <a:r>
            <a:rPr kumimoji="1" lang="en-US" altLang="ja-JP" sz="700" b="0" i="0" baseline="0">
              <a:solidFill>
                <a:schemeClr val="dk1"/>
              </a:solidFill>
              <a:effectLst/>
              <a:latin typeface="+mn-lt"/>
              <a:ea typeface="+mn-ea"/>
              <a:cs typeface="+mn-cs"/>
            </a:rPr>
            <a:t>747,922</a:t>
          </a:r>
          <a:r>
            <a:rPr kumimoji="1" lang="ja-JP" altLang="ja-JP" sz="700" b="0" i="0" baseline="0">
              <a:solidFill>
                <a:schemeClr val="dk1"/>
              </a:solidFill>
              <a:effectLst/>
              <a:latin typeface="+mn-lt"/>
              <a:ea typeface="+mn-ea"/>
              <a:cs typeface="+mn-cs"/>
            </a:rPr>
            <a:t>千円</a:t>
          </a:r>
          <a:r>
            <a:rPr kumimoji="1" lang="ja-JP" altLang="en-US" sz="700" b="0" i="0" baseline="0">
              <a:solidFill>
                <a:schemeClr val="dk1"/>
              </a:solidFill>
              <a:effectLst/>
              <a:latin typeface="+mn-lt"/>
              <a:ea typeface="+mn-ea"/>
              <a:cs typeface="+mn-cs"/>
            </a:rPr>
            <a:t>減少、組合負担金等見込額について、朝霞和光資源循環組合の地方債現在高に係る負担見込額（△</a:t>
          </a:r>
          <a:r>
            <a:rPr kumimoji="1" lang="en-US" altLang="ja-JP" sz="700" b="0" i="0" baseline="0">
              <a:solidFill>
                <a:schemeClr val="dk1"/>
              </a:solidFill>
              <a:effectLst/>
              <a:latin typeface="+mn-lt"/>
              <a:ea typeface="+mn-ea"/>
              <a:cs typeface="+mn-cs"/>
            </a:rPr>
            <a:t>39,525</a:t>
          </a:r>
          <a:r>
            <a:rPr kumimoji="1" lang="ja-JP" altLang="en-US" sz="700" b="0" i="0" baseline="0">
              <a:solidFill>
                <a:schemeClr val="dk1"/>
              </a:solidFill>
              <a:effectLst/>
              <a:latin typeface="+mn-lt"/>
              <a:ea typeface="+mn-ea"/>
              <a:cs typeface="+mn-cs"/>
            </a:rPr>
            <a:t>千円）、朝霞地区一部事務組合の地方債現在高に係る負担見込額（△</a:t>
          </a:r>
          <a:r>
            <a:rPr kumimoji="1" lang="en-US" altLang="ja-JP" sz="700" b="0" i="0" baseline="0">
              <a:solidFill>
                <a:schemeClr val="dk1"/>
              </a:solidFill>
              <a:effectLst/>
              <a:latin typeface="+mn-lt"/>
              <a:ea typeface="+mn-ea"/>
              <a:cs typeface="+mn-cs"/>
            </a:rPr>
            <a:t>7,692</a:t>
          </a:r>
          <a:r>
            <a:rPr kumimoji="1" lang="ja-JP" altLang="en-US" sz="700" b="0" i="0" baseline="0">
              <a:solidFill>
                <a:schemeClr val="dk1"/>
              </a:solidFill>
              <a:effectLst/>
              <a:latin typeface="+mn-lt"/>
              <a:ea typeface="+mn-ea"/>
              <a:cs typeface="+mn-cs"/>
            </a:rPr>
            <a:t>千円）の減少により、合計</a:t>
          </a:r>
          <a:r>
            <a:rPr kumimoji="1" lang="en-US" altLang="ja-JP" sz="700" b="0" i="0" baseline="0">
              <a:solidFill>
                <a:schemeClr val="dk1"/>
              </a:solidFill>
              <a:effectLst/>
              <a:latin typeface="+mn-lt"/>
              <a:ea typeface="+mn-ea"/>
              <a:cs typeface="+mn-cs"/>
            </a:rPr>
            <a:t>47,217</a:t>
          </a:r>
          <a:r>
            <a:rPr kumimoji="1" lang="ja-JP" altLang="en-US" sz="700" b="0" i="0" baseline="0">
              <a:solidFill>
                <a:schemeClr val="dk1"/>
              </a:solidFill>
              <a:effectLst/>
              <a:latin typeface="+mn-lt"/>
              <a:ea typeface="+mn-ea"/>
              <a:cs typeface="+mn-cs"/>
            </a:rPr>
            <a:t>千円減少</a:t>
          </a:r>
          <a:r>
            <a:rPr kumimoji="1" lang="ja-JP" altLang="ja-JP" sz="700" b="0" i="0" baseline="0">
              <a:solidFill>
                <a:schemeClr val="dk1"/>
              </a:solidFill>
              <a:effectLst/>
              <a:latin typeface="+mn-lt"/>
              <a:ea typeface="+mn-ea"/>
              <a:cs typeface="+mn-cs"/>
            </a:rPr>
            <a:t>し</a:t>
          </a:r>
          <a:r>
            <a:rPr kumimoji="1" lang="ja-JP" altLang="en-US" sz="700" b="0" i="0" baseline="0">
              <a:solidFill>
                <a:schemeClr val="dk1"/>
              </a:solidFill>
              <a:effectLst/>
              <a:latin typeface="+mn-lt"/>
              <a:ea typeface="+mn-ea"/>
              <a:cs typeface="+mn-cs"/>
            </a:rPr>
            <a:t>ているが</a:t>
          </a:r>
          <a:r>
            <a:rPr kumimoji="1" lang="ja-JP" altLang="ja-JP" sz="700" b="0" i="0" baseline="0">
              <a:solidFill>
                <a:schemeClr val="dk1"/>
              </a:solidFill>
              <a:effectLst/>
              <a:latin typeface="+mn-lt"/>
              <a:ea typeface="+mn-ea"/>
              <a:cs typeface="+mn-cs"/>
            </a:rPr>
            <a:t>、</a:t>
          </a:r>
          <a:r>
            <a:rPr kumimoji="1" lang="ja-JP" altLang="en-US" sz="700" b="0" i="0" baseline="0">
              <a:solidFill>
                <a:schemeClr val="dk1"/>
              </a:solidFill>
              <a:effectLst/>
              <a:latin typeface="+mn-lt"/>
              <a:ea typeface="+mn-ea"/>
              <a:cs typeface="+mn-cs"/>
            </a:rPr>
            <a:t>充当可能財源等においても、充当可能基金について、財政調整基金残高（△</a:t>
          </a:r>
          <a:r>
            <a:rPr kumimoji="1" lang="en-US" altLang="ja-JP" sz="700" b="0" i="0" baseline="0">
              <a:solidFill>
                <a:schemeClr val="dk1"/>
              </a:solidFill>
              <a:effectLst/>
              <a:latin typeface="+mn-lt"/>
              <a:ea typeface="+mn-ea"/>
              <a:cs typeface="+mn-cs"/>
            </a:rPr>
            <a:t>137,604</a:t>
          </a:r>
          <a:r>
            <a:rPr kumimoji="1" lang="ja-JP" altLang="en-US" sz="700" b="0" i="0" baseline="0">
              <a:solidFill>
                <a:schemeClr val="dk1"/>
              </a:solidFill>
              <a:effectLst/>
              <a:latin typeface="+mn-lt"/>
              <a:ea typeface="+mn-ea"/>
              <a:cs typeface="+mn-cs"/>
            </a:rPr>
            <a:t>千円）や都市基盤整備基金（△</a:t>
          </a:r>
          <a:r>
            <a:rPr kumimoji="1" lang="en-US" altLang="ja-JP" sz="700" b="0" i="0" baseline="0">
              <a:solidFill>
                <a:schemeClr val="dk1"/>
              </a:solidFill>
              <a:effectLst/>
              <a:latin typeface="+mn-lt"/>
              <a:ea typeface="+mn-ea"/>
              <a:cs typeface="+mn-cs"/>
            </a:rPr>
            <a:t>99,746</a:t>
          </a:r>
          <a:r>
            <a:rPr kumimoji="1" lang="ja-JP" altLang="en-US" sz="700" b="0" i="0" baseline="0">
              <a:solidFill>
                <a:schemeClr val="dk1"/>
              </a:solidFill>
              <a:effectLst/>
              <a:latin typeface="+mn-lt"/>
              <a:ea typeface="+mn-ea"/>
              <a:cs typeface="+mn-cs"/>
            </a:rPr>
            <a:t>千円）等の減少により、合計</a:t>
          </a:r>
          <a:r>
            <a:rPr kumimoji="1" lang="en-US" altLang="ja-JP" sz="700" b="0" i="0" baseline="0">
              <a:solidFill>
                <a:schemeClr val="dk1"/>
              </a:solidFill>
              <a:effectLst/>
              <a:latin typeface="+mn-lt"/>
              <a:ea typeface="+mn-ea"/>
              <a:cs typeface="+mn-cs"/>
            </a:rPr>
            <a:t>299,168</a:t>
          </a:r>
          <a:r>
            <a:rPr kumimoji="1" lang="ja-JP" altLang="en-US" sz="700" b="0" i="0" baseline="0">
              <a:solidFill>
                <a:schemeClr val="dk1"/>
              </a:solidFill>
              <a:effectLst/>
              <a:latin typeface="+mn-lt"/>
              <a:ea typeface="+mn-ea"/>
              <a:cs typeface="+mn-cs"/>
            </a:rPr>
            <a:t>千円減少、</a:t>
          </a:r>
          <a:r>
            <a:rPr kumimoji="1" lang="ja-JP" altLang="ja-JP" sz="700" b="0" i="0" baseline="0">
              <a:solidFill>
                <a:schemeClr val="dk1"/>
              </a:solidFill>
              <a:effectLst/>
              <a:latin typeface="+mn-lt"/>
              <a:ea typeface="+mn-ea"/>
              <a:cs typeface="+mn-cs"/>
            </a:rPr>
            <a:t>基準財政需要額算入見込額</a:t>
          </a:r>
          <a:r>
            <a:rPr kumimoji="1" lang="ja-JP" altLang="en-US" sz="700" b="0" i="0" baseline="0">
              <a:solidFill>
                <a:schemeClr val="dk1"/>
              </a:solidFill>
              <a:effectLst/>
              <a:latin typeface="+mn-lt"/>
              <a:ea typeface="+mn-ea"/>
              <a:cs typeface="+mn-cs"/>
            </a:rPr>
            <a:t>について、需要の費目である公債費のうち、臨時財政対策債償還費（△</a:t>
          </a:r>
          <a:r>
            <a:rPr kumimoji="1" lang="en-US" altLang="ja-JP" sz="700" b="0" i="0" baseline="0">
              <a:solidFill>
                <a:schemeClr val="dk1"/>
              </a:solidFill>
              <a:effectLst/>
              <a:latin typeface="+mn-lt"/>
              <a:ea typeface="+mn-ea"/>
              <a:cs typeface="+mn-cs"/>
            </a:rPr>
            <a:t>481,866</a:t>
          </a:r>
          <a:r>
            <a:rPr kumimoji="1" lang="ja-JP" altLang="en-US" sz="700" b="0" i="0" baseline="0">
              <a:solidFill>
                <a:schemeClr val="dk1"/>
              </a:solidFill>
              <a:effectLst/>
              <a:latin typeface="+mn-lt"/>
              <a:ea typeface="+mn-ea"/>
              <a:cs typeface="+mn-cs"/>
            </a:rPr>
            <a:t>千円）や公害防止事業債償還費（△</a:t>
          </a:r>
          <a:r>
            <a:rPr kumimoji="1" lang="en-US" altLang="ja-JP" sz="700" b="0" i="0" baseline="0">
              <a:solidFill>
                <a:schemeClr val="dk1"/>
              </a:solidFill>
              <a:effectLst/>
              <a:latin typeface="+mn-lt"/>
              <a:ea typeface="+mn-ea"/>
              <a:cs typeface="+mn-cs"/>
            </a:rPr>
            <a:t>91,334</a:t>
          </a:r>
          <a:r>
            <a:rPr kumimoji="1" lang="ja-JP" altLang="en-US" sz="700" b="0" i="0" baseline="0">
              <a:solidFill>
                <a:schemeClr val="dk1"/>
              </a:solidFill>
              <a:effectLst/>
              <a:latin typeface="+mn-lt"/>
              <a:ea typeface="+mn-ea"/>
              <a:cs typeface="+mn-cs"/>
            </a:rPr>
            <a:t>千円）等</a:t>
          </a:r>
          <a:r>
            <a:rPr kumimoji="1" lang="ja-JP" altLang="ja-JP" sz="700" b="0" i="0" baseline="0">
              <a:solidFill>
                <a:schemeClr val="dk1"/>
              </a:solidFill>
              <a:effectLst/>
              <a:latin typeface="+mn-lt"/>
              <a:ea typeface="+mn-ea"/>
              <a:cs typeface="+mn-cs"/>
            </a:rPr>
            <a:t>が</a:t>
          </a:r>
          <a:r>
            <a:rPr kumimoji="1" lang="ja-JP" altLang="en-US" sz="700" b="0" i="0" baseline="0">
              <a:solidFill>
                <a:schemeClr val="dk1"/>
              </a:solidFill>
              <a:effectLst/>
              <a:latin typeface="+mn-lt"/>
              <a:ea typeface="+mn-ea"/>
              <a:cs typeface="+mn-cs"/>
            </a:rPr>
            <a:t>減少し、合計</a:t>
          </a:r>
          <a:r>
            <a:rPr kumimoji="1" lang="en-US" altLang="ja-JP" sz="700" b="0" i="0" baseline="0">
              <a:solidFill>
                <a:schemeClr val="dk1"/>
              </a:solidFill>
              <a:effectLst/>
              <a:latin typeface="+mn-lt"/>
              <a:ea typeface="+mn-ea"/>
              <a:cs typeface="+mn-cs"/>
            </a:rPr>
            <a:t>541,106</a:t>
          </a:r>
          <a:r>
            <a:rPr kumimoji="1" lang="ja-JP" altLang="ja-JP" sz="700" b="0" i="0" baseline="0">
              <a:solidFill>
                <a:schemeClr val="dk1"/>
              </a:solidFill>
              <a:effectLst/>
              <a:latin typeface="+mn-lt"/>
              <a:ea typeface="+mn-ea"/>
              <a:cs typeface="+mn-cs"/>
            </a:rPr>
            <a:t>千円減少し</a:t>
          </a:r>
          <a:r>
            <a:rPr kumimoji="1" lang="ja-JP" altLang="en-US" sz="700" b="0" i="0" baseline="0">
              <a:solidFill>
                <a:schemeClr val="dk1"/>
              </a:solidFill>
              <a:effectLst/>
              <a:latin typeface="+mn-lt"/>
              <a:ea typeface="+mn-ea"/>
              <a:cs typeface="+mn-cs"/>
            </a:rPr>
            <a:t>ている。</a:t>
          </a:r>
          <a:endParaRPr lang="ja-JP" altLang="ja-JP" sz="900">
            <a:effectLst/>
          </a:endParaRPr>
        </a:p>
        <a:p>
          <a:pPr eaLnBrk="1" fontAlgn="auto" latinLnBrk="0" hangingPunct="1"/>
          <a:r>
            <a:rPr kumimoji="1" lang="ja-JP" altLang="en-US" sz="700" b="0" i="0" baseline="0">
              <a:solidFill>
                <a:schemeClr val="dk1"/>
              </a:solidFill>
              <a:effectLst/>
              <a:latin typeface="+mn-lt"/>
              <a:ea typeface="+mn-ea"/>
              <a:cs typeface="+mn-cs"/>
            </a:rPr>
            <a:t>　</a:t>
          </a:r>
          <a:r>
            <a:rPr kumimoji="1" lang="ja-JP" altLang="ja-JP" sz="700" b="0" i="0" baseline="0">
              <a:solidFill>
                <a:schemeClr val="dk1"/>
              </a:solidFill>
              <a:effectLst/>
              <a:latin typeface="+mn-lt"/>
              <a:ea typeface="+mn-ea"/>
              <a:cs typeface="+mn-cs"/>
            </a:rPr>
            <a:t>分母については、標準財政規模が前年度より</a:t>
          </a:r>
          <a:r>
            <a:rPr kumimoji="1" lang="en-US" altLang="ja-JP" sz="700" b="0" i="0" baseline="0">
              <a:solidFill>
                <a:schemeClr val="dk1"/>
              </a:solidFill>
              <a:effectLst/>
              <a:latin typeface="+mn-lt"/>
              <a:ea typeface="+mn-ea"/>
              <a:cs typeface="+mn-cs"/>
            </a:rPr>
            <a:t>661,360</a:t>
          </a:r>
          <a:r>
            <a:rPr kumimoji="1" lang="ja-JP" altLang="ja-JP" sz="700" b="0" i="0" baseline="0">
              <a:solidFill>
                <a:schemeClr val="dk1"/>
              </a:solidFill>
              <a:effectLst/>
              <a:latin typeface="+mn-lt"/>
              <a:ea typeface="+mn-ea"/>
              <a:cs typeface="+mn-cs"/>
            </a:rPr>
            <a:t>千円増加し</a:t>
          </a:r>
          <a:r>
            <a:rPr kumimoji="1" lang="ja-JP" altLang="en-US" sz="700" b="0" i="0" baseline="0">
              <a:solidFill>
                <a:schemeClr val="dk1"/>
              </a:solidFill>
              <a:effectLst/>
              <a:latin typeface="+mn-lt"/>
              <a:ea typeface="+mn-ea"/>
              <a:cs typeface="+mn-cs"/>
            </a:rPr>
            <a:t>た一方で</a:t>
          </a:r>
          <a:r>
            <a:rPr kumimoji="1" lang="ja-JP" altLang="ja-JP" sz="700" b="0" i="0" baseline="0">
              <a:solidFill>
                <a:schemeClr val="dk1"/>
              </a:solidFill>
              <a:effectLst/>
              <a:latin typeface="+mn-lt"/>
              <a:ea typeface="+mn-ea"/>
              <a:cs typeface="+mn-cs"/>
            </a:rPr>
            <a:t>、</a:t>
          </a:r>
          <a:r>
            <a:rPr kumimoji="1" lang="ja-JP" altLang="en-US" sz="700" b="0" i="0" baseline="0">
              <a:solidFill>
                <a:schemeClr val="dk1"/>
              </a:solidFill>
              <a:effectLst/>
              <a:latin typeface="+mn-lt"/>
              <a:ea typeface="+mn-ea"/>
              <a:cs typeface="+mn-cs"/>
            </a:rPr>
            <a:t>算入公債費等の額が</a:t>
          </a:r>
          <a:r>
            <a:rPr kumimoji="1" lang="en-US" altLang="ja-JP" sz="700" b="0" i="0" baseline="0">
              <a:solidFill>
                <a:schemeClr val="dk1"/>
              </a:solidFill>
              <a:effectLst/>
              <a:latin typeface="+mn-lt"/>
              <a:ea typeface="+mn-ea"/>
              <a:cs typeface="+mn-cs"/>
            </a:rPr>
            <a:t>91,593</a:t>
          </a:r>
          <a:r>
            <a:rPr kumimoji="1" lang="ja-JP" altLang="en-US" sz="700" b="0" i="0" baseline="0">
              <a:solidFill>
                <a:schemeClr val="dk1"/>
              </a:solidFill>
              <a:effectLst/>
              <a:latin typeface="+mn-lt"/>
              <a:ea typeface="+mn-ea"/>
              <a:cs typeface="+mn-cs"/>
            </a:rPr>
            <a:t>千円減少している。</a:t>
          </a:r>
          <a:endParaRPr kumimoji="1" lang="en-US" altLang="ja-JP" sz="700" b="0" i="0" baseline="0">
            <a:solidFill>
              <a:schemeClr val="dk1"/>
            </a:solidFill>
            <a:effectLst/>
            <a:latin typeface="+mn-lt"/>
            <a:ea typeface="+mn-ea"/>
            <a:cs typeface="+mn-cs"/>
          </a:endParaRPr>
        </a:p>
        <a:p>
          <a:pPr eaLnBrk="1" fontAlgn="auto" latinLnBrk="0" hangingPunct="1"/>
          <a:r>
            <a:rPr kumimoji="1" lang="ja-JP" altLang="en-US" sz="700" b="0" i="0" baseline="0">
              <a:solidFill>
                <a:schemeClr val="dk1"/>
              </a:solidFill>
              <a:effectLst/>
              <a:latin typeface="+mn-lt"/>
              <a:ea typeface="+mn-ea"/>
              <a:cs typeface="+mn-cs"/>
            </a:rPr>
            <a:t>　分母の伸び率が分子の伸び率を上回ったことで、</a:t>
          </a:r>
          <a:r>
            <a:rPr kumimoji="1" lang="ja-JP" altLang="ja-JP" sz="700" b="0" i="0" baseline="0">
              <a:solidFill>
                <a:schemeClr val="dk1"/>
              </a:solidFill>
              <a:effectLst/>
              <a:latin typeface="+mn-lt"/>
              <a:ea typeface="+mn-ea"/>
              <a:cs typeface="+mn-cs"/>
            </a:rPr>
            <a:t>結果的に将来負担比率は</a:t>
          </a:r>
          <a:r>
            <a:rPr kumimoji="1" lang="ja-JP" altLang="en-US" sz="700" b="0" i="0" baseline="0">
              <a:solidFill>
                <a:schemeClr val="dk1"/>
              </a:solidFill>
              <a:effectLst/>
              <a:latin typeface="+mn-lt"/>
              <a:ea typeface="+mn-ea"/>
              <a:cs typeface="+mn-cs"/>
            </a:rPr>
            <a:t>減少</a:t>
          </a:r>
          <a:r>
            <a:rPr kumimoji="1" lang="ja-JP" altLang="ja-JP" sz="700" b="0" i="0" baseline="0">
              <a:solidFill>
                <a:schemeClr val="dk1"/>
              </a:solidFill>
              <a:effectLst/>
              <a:latin typeface="+mn-lt"/>
              <a:ea typeface="+mn-ea"/>
              <a:cs typeface="+mn-cs"/>
            </a:rPr>
            <a:t>した。　</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151674</xdr:rowOff>
    </xdr:from>
    <xdr:to>
      <xdr:col>81</xdr:col>
      <xdr:colOff>44450</xdr:colOff>
      <xdr:row>15</xdr:row>
      <xdr:rowOff>163165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234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136737</xdr:rowOff>
    </xdr:from>
    <xdr:to>
      <xdr:col>77</xdr:col>
      <xdr:colOff>44450</xdr:colOff>
      <xdr:row>15</xdr:row>
      <xdr:rowOff>163165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70848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136737</xdr:rowOff>
    </xdr:from>
    <xdr:to>
      <xdr:col>72</xdr:col>
      <xdr:colOff>203200</xdr:colOff>
      <xdr:row>16</xdr:row>
      <xdr:rowOff>907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08487"/>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71241</xdr:rowOff>
    </xdr:from>
    <xdr:to>
      <xdr:col>68</xdr:col>
      <xdr:colOff>152400</xdr:colOff>
      <xdr:row>16</xdr:row>
      <xdr:rowOff>907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64299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100874</xdr:rowOff>
    </xdr:from>
    <xdr:to>
      <xdr:col>81</xdr:col>
      <xdr:colOff>95250</xdr:colOff>
      <xdr:row>16</xdr:row>
      <xdr:rowOff>31024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72951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4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112365</xdr:rowOff>
    </xdr:from>
    <xdr:to>
      <xdr:col>77</xdr:col>
      <xdr:colOff>95250</xdr:colOff>
      <xdr:row>16</xdr:row>
      <xdr:rowOff>42515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27292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7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121557</xdr:rowOff>
    </xdr:from>
    <xdr:to>
      <xdr:col>68</xdr:col>
      <xdr:colOff>203200</xdr:colOff>
      <xdr:row>16</xdr:row>
      <xdr:rowOff>51707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36484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20441</xdr:rowOff>
    </xdr:from>
    <xdr:to>
      <xdr:col>64</xdr:col>
      <xdr:colOff>152400</xdr:colOff>
      <xdr:row>15</xdr:row>
      <xdr:rowOff>122041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106818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84,890
81,837
11.04
36,957,181
33,939,925
2,898,995
18,272,968
17,021,169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人件費に係る経常収支比率は、前年度と比較して</a:t>
          </a:r>
          <a:r>
            <a:rPr lang="en-US" altLang="ja-JP" sz="800" b="0" i="0" baseline="0">
              <a:solidFill>
                <a:schemeClr val="dk1"/>
              </a:solidFill>
              <a:effectLst/>
              <a:latin typeface="+mn-lt"/>
              <a:ea typeface="+mn-ea"/>
              <a:cs typeface="+mn-cs"/>
            </a:rPr>
            <a:t>0.3</a:t>
          </a:r>
          <a:r>
            <a:rPr lang="ja-JP" altLang="ja-JP" sz="800" b="0" i="0" baseline="0">
              <a:solidFill>
                <a:schemeClr val="dk1"/>
              </a:solidFill>
              <a:effectLst/>
              <a:latin typeface="+mn-lt"/>
              <a:ea typeface="+mn-ea"/>
              <a:cs typeface="+mn-cs"/>
            </a:rPr>
            <a:t>ポイント増加し</a:t>
          </a:r>
          <a:r>
            <a:rPr lang="en-US" altLang="ja-JP" sz="800" b="0" i="0" baseline="0">
              <a:solidFill>
                <a:schemeClr val="dk1"/>
              </a:solidFill>
              <a:effectLst/>
              <a:latin typeface="+mn-lt"/>
              <a:ea typeface="+mn-ea"/>
              <a:cs typeface="+mn-cs"/>
            </a:rPr>
            <a:t>22.9</a:t>
          </a:r>
          <a:r>
            <a:rPr lang="ja-JP" altLang="ja-JP" sz="800" b="0" i="0" baseline="0">
              <a:solidFill>
                <a:schemeClr val="dk1"/>
              </a:solidFill>
              <a:effectLst/>
              <a:latin typeface="+mn-lt"/>
              <a:ea typeface="+mn-ea"/>
              <a:cs typeface="+mn-cs"/>
            </a:rPr>
            <a:t>％となった。</a:t>
          </a:r>
          <a:endParaRPr lang="en-US" altLang="ja-JP" sz="800" b="0" i="0" baseline="0">
            <a:solidFill>
              <a:schemeClr val="dk1"/>
            </a:solidFill>
            <a:effectLst/>
            <a:latin typeface="+mn-lt"/>
            <a:ea typeface="+mn-ea"/>
            <a:cs typeface="+mn-cs"/>
          </a:endParaRPr>
        </a:p>
        <a:p>
          <a:pPr eaLnBrk="1" fontAlgn="auto" latinLnBrk="0" hangingPunct="1"/>
          <a:r>
            <a:rPr lang="ja-JP" altLang="en-US" sz="800" b="0" i="0" baseline="0">
              <a:solidFill>
                <a:schemeClr val="dk1"/>
              </a:solidFill>
              <a:effectLst/>
              <a:latin typeface="+mn-lt"/>
              <a:ea typeface="+mn-ea"/>
              <a:cs typeface="+mn-cs"/>
            </a:rPr>
            <a:t>　</a:t>
          </a:r>
          <a:r>
            <a:rPr lang="ja-JP" altLang="ja-JP" sz="800" b="0" i="0" baseline="0">
              <a:solidFill>
                <a:schemeClr val="dk1"/>
              </a:solidFill>
              <a:effectLst/>
              <a:latin typeface="+mn-lt"/>
              <a:ea typeface="+mn-ea"/>
              <a:cs typeface="+mn-cs"/>
            </a:rPr>
            <a:t>増加の主な要因としては、職員数の増員や人事院勧告に基づく期末・勤勉手当の支給率の増加による。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a:t>
          </a:r>
          <a:r>
            <a:rPr lang="ja-JP" altLang="en-US" sz="800" b="0" i="0" baseline="0">
              <a:solidFill>
                <a:schemeClr val="dk1"/>
              </a:solidFill>
              <a:effectLst/>
              <a:latin typeface="+mn-lt"/>
              <a:ea typeface="+mn-ea"/>
              <a:cs typeface="+mn-cs"/>
            </a:rPr>
            <a:t>これまで</a:t>
          </a:r>
          <a:r>
            <a:rPr lang="ja-JP" altLang="ja-JP" sz="800" b="0" i="0" baseline="0">
              <a:solidFill>
                <a:schemeClr val="dk1"/>
              </a:solidFill>
              <a:effectLst/>
              <a:latin typeface="+mn-lt"/>
              <a:ea typeface="+mn-ea"/>
              <a:cs typeface="+mn-cs"/>
            </a:rPr>
            <a:t>定員適正化の取組により職員数を抑制</a:t>
          </a:r>
          <a:r>
            <a:rPr lang="ja-JP" altLang="en-US" sz="800" b="0" i="0" baseline="0">
              <a:solidFill>
                <a:schemeClr val="dk1"/>
              </a:solidFill>
              <a:effectLst/>
              <a:latin typeface="+mn-lt"/>
              <a:ea typeface="+mn-ea"/>
              <a:cs typeface="+mn-cs"/>
            </a:rPr>
            <a:t>してきた</a:t>
          </a:r>
          <a:r>
            <a:rPr lang="ja-JP" altLang="ja-JP" sz="800" b="0" i="0" baseline="0">
              <a:solidFill>
                <a:schemeClr val="dk1"/>
              </a:solidFill>
              <a:effectLst/>
              <a:latin typeface="+mn-lt"/>
              <a:ea typeface="+mn-ea"/>
              <a:cs typeface="+mn-cs"/>
            </a:rPr>
            <a:t>ため、類似団体平均及び埼玉県平均に比べて低い水準にあるが、職員数、時間外勤務手当等の増により人件費は増加傾向にある。</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また、今後も、限られた人的資源で業務効率を最大限に高め、業務量及び内容に応じた適正な人員配置を行うことを基本として、職員数を増員していく予定のため、会計年度任用職員や時間外勤務手当の縮減等も含めて、人件費の上昇に注視しながら行政運営を行っていく必要が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物件費に係る経常収支比率は、前年度から</a:t>
          </a:r>
          <a:r>
            <a:rPr kumimoji="1" lang="en-US" altLang="ja-JP" sz="800" b="0" i="0" baseline="0">
              <a:solidFill>
                <a:schemeClr val="dk1"/>
              </a:solidFill>
              <a:effectLst/>
              <a:latin typeface="+mn-lt"/>
              <a:ea typeface="+mn-ea"/>
              <a:cs typeface="+mn-cs"/>
            </a:rPr>
            <a:t>0.7</a:t>
          </a:r>
          <a:r>
            <a:rPr kumimoji="1" lang="ja-JP" altLang="ja-JP" sz="800" b="0" i="0" baseline="0">
              <a:solidFill>
                <a:schemeClr val="dk1"/>
              </a:solidFill>
              <a:effectLst/>
              <a:latin typeface="+mn-lt"/>
              <a:ea typeface="+mn-ea"/>
              <a:cs typeface="+mn-cs"/>
            </a:rPr>
            <a:t>ポイント</a:t>
          </a:r>
          <a:r>
            <a:rPr kumimoji="1" lang="ja-JP" altLang="en-US" sz="800" b="0" i="0" baseline="0">
              <a:solidFill>
                <a:schemeClr val="dk1"/>
              </a:solidFill>
              <a:effectLst/>
              <a:latin typeface="+mn-lt"/>
              <a:ea typeface="+mn-ea"/>
              <a:cs typeface="+mn-cs"/>
            </a:rPr>
            <a:t>増加</a:t>
          </a:r>
          <a:r>
            <a:rPr kumimoji="1" lang="ja-JP" altLang="ja-JP" sz="800" b="0" i="0" baseline="0">
              <a:solidFill>
                <a:schemeClr val="dk1"/>
              </a:solidFill>
              <a:effectLst/>
              <a:latin typeface="+mn-lt"/>
              <a:ea typeface="+mn-ea"/>
              <a:cs typeface="+mn-cs"/>
            </a:rPr>
            <a:t>し</a:t>
          </a:r>
          <a:r>
            <a:rPr kumimoji="1" lang="en-US" altLang="ja-JP" sz="800" b="0" i="0" baseline="0">
              <a:solidFill>
                <a:schemeClr val="dk1"/>
              </a:solidFill>
              <a:effectLst/>
              <a:latin typeface="+mn-lt"/>
              <a:ea typeface="+mn-ea"/>
              <a:cs typeface="+mn-cs"/>
            </a:rPr>
            <a:t>24.9</a:t>
          </a:r>
          <a:r>
            <a:rPr kumimoji="1" lang="ja-JP" altLang="ja-JP" sz="800" b="0" i="0" baseline="0">
              <a:solidFill>
                <a:schemeClr val="dk1"/>
              </a:solidFill>
              <a:effectLst/>
              <a:latin typeface="+mn-lt"/>
              <a:ea typeface="+mn-ea"/>
              <a:cs typeface="+mn-cs"/>
            </a:rPr>
            <a:t>％となった。</a:t>
          </a:r>
          <a:endParaRPr kumimoji="1" lang="en-US" altLang="ja-JP" sz="800" b="0" i="0" baseline="0">
            <a:solidFill>
              <a:schemeClr val="dk1"/>
            </a:solidFill>
            <a:effectLst/>
            <a:latin typeface="+mn-lt"/>
            <a:ea typeface="+mn-ea"/>
            <a:cs typeface="+mn-cs"/>
          </a:endParaRPr>
        </a:p>
        <a:p>
          <a:pPr eaLnBrk="1" fontAlgn="auto" latinLnBrk="0" hangingPunct="1"/>
          <a:r>
            <a:rPr kumimoji="1" lang="ja-JP" altLang="en-US"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分子となる物件費充当一般財源について、政府の電気・ガス価格激変緩和対策事業</a:t>
          </a:r>
          <a:r>
            <a:rPr kumimoji="1" lang="ja-JP" altLang="en-US" sz="800" b="0" i="0" baseline="0">
              <a:solidFill>
                <a:schemeClr val="dk1"/>
              </a:solidFill>
              <a:effectLst/>
              <a:latin typeface="+mn-lt"/>
              <a:ea typeface="+mn-ea"/>
              <a:cs typeface="+mn-cs"/>
            </a:rPr>
            <a:t>の終了</a:t>
          </a:r>
          <a:r>
            <a:rPr kumimoji="1" lang="ja-JP" altLang="ja-JP" sz="800" b="0" i="0" baseline="0">
              <a:solidFill>
                <a:schemeClr val="dk1"/>
              </a:solidFill>
              <a:effectLst/>
              <a:latin typeface="+mn-lt"/>
              <a:ea typeface="+mn-ea"/>
              <a:cs typeface="+mn-cs"/>
            </a:rPr>
            <a:t>により需用費</a:t>
          </a:r>
          <a:r>
            <a:rPr kumimoji="1" lang="ja-JP" altLang="en-US" sz="800" b="0" i="0" baseline="0">
              <a:solidFill>
                <a:schemeClr val="dk1"/>
              </a:solidFill>
              <a:effectLst/>
              <a:latin typeface="+mn-lt"/>
              <a:ea typeface="+mn-ea"/>
              <a:cs typeface="+mn-cs"/>
            </a:rPr>
            <a:t>が増加</a:t>
          </a:r>
          <a:r>
            <a:rPr kumimoji="1" lang="ja-JP" altLang="ja-JP" sz="800" b="0" i="0" baseline="0">
              <a:solidFill>
                <a:schemeClr val="dk1"/>
              </a:solidFill>
              <a:effectLst/>
              <a:latin typeface="+mn-lt"/>
              <a:ea typeface="+mn-ea"/>
              <a:cs typeface="+mn-cs"/>
            </a:rPr>
            <a:t>した</a:t>
          </a:r>
          <a:r>
            <a:rPr kumimoji="1" lang="ja-JP" altLang="en-US" sz="800" b="0" i="0" baseline="0">
              <a:solidFill>
                <a:schemeClr val="dk1"/>
              </a:solidFill>
              <a:effectLst/>
              <a:latin typeface="+mn-lt"/>
              <a:ea typeface="+mn-ea"/>
              <a:cs typeface="+mn-cs"/>
            </a:rPr>
            <a:t>ことに加え</a:t>
          </a:r>
          <a:r>
            <a:rPr kumimoji="1" lang="ja-JP" altLang="ja-JP" sz="800" b="0" i="0" baseline="0">
              <a:solidFill>
                <a:schemeClr val="dk1"/>
              </a:solidFill>
              <a:effectLst/>
              <a:latin typeface="+mn-lt"/>
              <a:ea typeface="+mn-ea"/>
              <a:cs typeface="+mn-cs"/>
            </a:rPr>
            <a:t>、</a:t>
          </a:r>
          <a:r>
            <a:rPr kumimoji="1" lang="ja-JP" altLang="en-US" sz="800" b="0" i="0" baseline="0">
              <a:solidFill>
                <a:schemeClr val="dk1"/>
              </a:solidFill>
              <a:effectLst/>
              <a:latin typeface="+mn-lt"/>
              <a:ea typeface="+mn-ea"/>
              <a:cs typeface="+mn-cs"/>
            </a:rPr>
            <a:t>学校施設包括管理業務委託等、施設の維持管理費用</a:t>
          </a:r>
          <a:r>
            <a:rPr kumimoji="1" lang="ja-JP" altLang="ja-JP" sz="800" b="0" i="0" baseline="0">
              <a:solidFill>
                <a:schemeClr val="dk1"/>
              </a:solidFill>
              <a:effectLst/>
              <a:latin typeface="+mn-lt"/>
              <a:ea typeface="+mn-ea"/>
              <a:cs typeface="+mn-cs"/>
            </a:rPr>
            <a:t>が増加したこと等により</a:t>
          </a:r>
          <a:r>
            <a:rPr lang="ja-JP" altLang="ja-JP" sz="800" b="0" i="0" baseline="0">
              <a:solidFill>
                <a:schemeClr val="dk1"/>
              </a:solidFill>
              <a:effectLst/>
              <a:latin typeface="+mn-lt"/>
              <a:ea typeface="+mn-ea"/>
              <a:cs typeface="+mn-cs"/>
            </a:rPr>
            <a:t>増加している。分母となる経常一般財源についても増加して</a:t>
          </a:r>
          <a:r>
            <a:rPr lang="ja-JP" altLang="en-US" sz="800" b="0" i="0" baseline="0">
              <a:solidFill>
                <a:schemeClr val="dk1"/>
              </a:solidFill>
              <a:effectLst/>
              <a:latin typeface="+mn-lt"/>
              <a:ea typeface="+mn-ea"/>
              <a:cs typeface="+mn-cs"/>
            </a:rPr>
            <a:t>いるが</a:t>
          </a:r>
          <a:r>
            <a:rPr lang="ja-JP" altLang="ja-JP" sz="800" b="0" i="0" baseline="0">
              <a:solidFill>
                <a:schemeClr val="dk1"/>
              </a:solidFill>
              <a:effectLst/>
              <a:latin typeface="+mn-lt"/>
              <a:ea typeface="+mn-ea"/>
              <a:cs typeface="+mn-cs"/>
            </a:rPr>
            <a:t>、物件費充当一般財源の増加</a:t>
          </a:r>
          <a:r>
            <a:rPr lang="ja-JP" altLang="en-US" sz="800" b="0" i="0" baseline="0">
              <a:solidFill>
                <a:schemeClr val="dk1"/>
              </a:solidFill>
              <a:effectLst/>
              <a:latin typeface="+mn-lt"/>
              <a:ea typeface="+mn-ea"/>
              <a:cs typeface="+mn-cs"/>
            </a:rPr>
            <a:t>が</a:t>
          </a:r>
          <a:r>
            <a:rPr lang="ja-JP" altLang="ja-JP" sz="800" b="0" i="0" baseline="0">
              <a:solidFill>
                <a:schemeClr val="dk1"/>
              </a:solidFill>
              <a:effectLst/>
              <a:latin typeface="+mn-lt"/>
              <a:ea typeface="+mn-ea"/>
              <a:cs typeface="+mn-cs"/>
            </a:rPr>
            <a:t>上回ったため、結果として物件費に係る経常収支比率は</a:t>
          </a:r>
          <a:r>
            <a:rPr lang="ja-JP" altLang="en-US" sz="800" b="0" i="0" baseline="0">
              <a:solidFill>
                <a:schemeClr val="dk1"/>
              </a:solidFill>
              <a:effectLst/>
              <a:latin typeface="+mn-lt"/>
              <a:ea typeface="+mn-ea"/>
              <a:cs typeface="+mn-cs"/>
            </a:rPr>
            <a:t>増加</a:t>
          </a:r>
          <a:r>
            <a:rPr lang="ja-JP" altLang="ja-JP" sz="800" b="0" i="0" baseline="0">
              <a:solidFill>
                <a:schemeClr val="dk1"/>
              </a:solidFill>
              <a:effectLst/>
              <a:latin typeface="+mn-lt"/>
              <a:ea typeface="+mn-ea"/>
              <a:cs typeface="+mn-cs"/>
            </a:rPr>
            <a:t>した。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本市の物件費の比率は類似団体等の平均値を大きく上回っている。これまで職員定数を抑制し、公共施設の指定管理者制度の活用や事務の効率化を図るためのシステム導入、業務の外部委託などを推進してきたことが要因である。今後は、職員数を増員していく予定のため、委託内容の見直し、類似業務の一括発注の検討等を行うことにより、物件費の抑制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146050</xdr:rowOff>
    </xdr:from>
    <xdr:to>
      <xdr:col>82</xdr:col>
      <xdr:colOff>107950</xdr:colOff>
      <xdr:row>21</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5750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146050</xdr:rowOff>
    </xdr:from>
    <xdr:to>
      <xdr:col>78</xdr:col>
      <xdr:colOff>69850</xdr:colOff>
      <xdr:row>21</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575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69850</xdr:rowOff>
    </xdr:from>
    <xdr:to>
      <xdr:col>73</xdr:col>
      <xdr:colOff>180975</xdr:colOff>
      <xdr:row>21</xdr:row>
      <xdr:rowOff>3175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498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69850</xdr:rowOff>
    </xdr:from>
    <xdr:to>
      <xdr:col>69</xdr:col>
      <xdr:colOff>92075</xdr:colOff>
      <xdr:row>20</xdr:row>
      <xdr:rowOff>136525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498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161925</xdr:rowOff>
    </xdr:from>
    <xdr:to>
      <xdr:col>82</xdr:col>
      <xdr:colOff>158750</xdr:colOff>
      <xdr:row>21</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70502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9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95250</xdr:rowOff>
    </xdr:from>
    <xdr:to>
      <xdr:col>78</xdr:col>
      <xdr:colOff>120650</xdr:colOff>
      <xdr:row>21</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1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123825</xdr:rowOff>
    </xdr:from>
    <xdr:to>
      <xdr:col>74</xdr:col>
      <xdr:colOff>31750</xdr:colOff>
      <xdr:row>21</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38752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3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19050</xdr:rowOff>
    </xdr:from>
    <xdr:to>
      <xdr:col>69</xdr:col>
      <xdr:colOff>142875</xdr:colOff>
      <xdr:row>20</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3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85725</xdr:rowOff>
    </xdr:from>
    <xdr:to>
      <xdr:col>65</xdr:col>
      <xdr:colOff>53975</xdr:colOff>
      <xdr:row>21</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0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700" b="0" i="0" baseline="0">
              <a:solidFill>
                <a:schemeClr val="dk1"/>
              </a:solidFill>
              <a:effectLst/>
              <a:latin typeface="+mn-lt"/>
              <a:ea typeface="+mn-ea"/>
              <a:cs typeface="+mn-cs"/>
            </a:rPr>
            <a:t>　扶助費に係る経常収支比率は、前年度から</a:t>
          </a:r>
          <a:r>
            <a:rPr lang="en-US" altLang="ja-JP" sz="700" b="0" i="0" baseline="0">
              <a:solidFill>
                <a:schemeClr val="dk1"/>
              </a:solidFill>
              <a:effectLst/>
              <a:latin typeface="+mn-lt"/>
              <a:ea typeface="+mn-ea"/>
              <a:cs typeface="+mn-cs"/>
            </a:rPr>
            <a:t>0</a:t>
          </a:r>
          <a:r>
            <a:rPr lang="ja-JP" altLang="ja-JP" sz="700" b="0" i="0" baseline="0">
              <a:solidFill>
                <a:schemeClr val="dk1"/>
              </a:solidFill>
              <a:effectLst/>
              <a:latin typeface="+mn-lt"/>
              <a:ea typeface="+mn-ea"/>
              <a:cs typeface="+mn-cs"/>
            </a:rPr>
            <a:t>.</a:t>
          </a:r>
          <a:r>
            <a:rPr lang="en-US" altLang="ja-JP" sz="700" b="0" i="0" baseline="0">
              <a:solidFill>
                <a:schemeClr val="dk1"/>
              </a:solidFill>
              <a:effectLst/>
              <a:latin typeface="+mn-lt"/>
              <a:ea typeface="+mn-ea"/>
              <a:cs typeface="+mn-cs"/>
            </a:rPr>
            <a:t>4</a:t>
          </a:r>
          <a:r>
            <a:rPr lang="ja-JP" altLang="ja-JP" sz="700" b="0" i="0" baseline="0">
              <a:solidFill>
                <a:schemeClr val="dk1"/>
              </a:solidFill>
              <a:effectLst/>
              <a:latin typeface="+mn-lt"/>
              <a:ea typeface="+mn-ea"/>
              <a:cs typeface="+mn-cs"/>
            </a:rPr>
            <a:t>ポイント</a:t>
          </a:r>
          <a:r>
            <a:rPr lang="ja-JP" altLang="en-US" sz="700" b="0" i="0" baseline="0">
              <a:solidFill>
                <a:schemeClr val="dk1"/>
              </a:solidFill>
              <a:effectLst/>
              <a:latin typeface="+mn-lt"/>
              <a:ea typeface="+mn-ea"/>
              <a:cs typeface="+mn-cs"/>
            </a:rPr>
            <a:t>減少</a:t>
          </a:r>
          <a:r>
            <a:rPr lang="ja-JP" altLang="ja-JP" sz="700" b="0" i="0" baseline="0">
              <a:solidFill>
                <a:schemeClr val="dk1"/>
              </a:solidFill>
              <a:effectLst/>
              <a:latin typeface="+mn-lt"/>
              <a:ea typeface="+mn-ea"/>
              <a:cs typeface="+mn-cs"/>
            </a:rPr>
            <a:t>し</a:t>
          </a:r>
          <a:r>
            <a:rPr lang="en-US" altLang="ja-JP" sz="700" b="0" i="0" baseline="0">
              <a:solidFill>
                <a:schemeClr val="dk1"/>
              </a:solidFill>
              <a:effectLst/>
              <a:latin typeface="+mn-lt"/>
              <a:ea typeface="+mn-ea"/>
              <a:cs typeface="+mn-cs"/>
            </a:rPr>
            <a:t>15.3</a:t>
          </a:r>
          <a:r>
            <a:rPr lang="ja-JP" altLang="ja-JP" sz="700" b="0" i="0" baseline="0">
              <a:solidFill>
                <a:schemeClr val="dk1"/>
              </a:solidFill>
              <a:effectLst/>
              <a:latin typeface="+mn-lt"/>
              <a:ea typeface="+mn-ea"/>
              <a:cs typeface="+mn-cs"/>
            </a:rPr>
            <a:t>％となった。</a:t>
          </a:r>
          <a:endParaRPr lang="en-US" altLang="ja-JP" sz="7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700" b="0" i="0" baseline="0">
              <a:solidFill>
                <a:schemeClr val="dk1"/>
              </a:solidFill>
              <a:effectLst/>
              <a:latin typeface="+mn-lt"/>
              <a:ea typeface="+mn-ea"/>
              <a:cs typeface="+mn-cs"/>
            </a:rPr>
            <a:t>　公定価格の上昇に伴い保育給付費が増加したことに加え、障害給付費や児童手当等が</a:t>
          </a:r>
          <a:r>
            <a:rPr lang="ja-JP" altLang="ja-JP" sz="700" b="0" i="0" baseline="0">
              <a:solidFill>
                <a:schemeClr val="dk1"/>
              </a:solidFill>
              <a:effectLst/>
              <a:latin typeface="+mn-lt"/>
              <a:ea typeface="+mn-ea"/>
              <a:cs typeface="+mn-cs"/>
            </a:rPr>
            <a:t>増加した</a:t>
          </a:r>
          <a:r>
            <a:rPr lang="ja-JP" altLang="en-US" sz="700" b="0" i="0" baseline="0">
              <a:solidFill>
                <a:schemeClr val="dk1"/>
              </a:solidFill>
              <a:effectLst/>
              <a:latin typeface="+mn-lt"/>
              <a:ea typeface="+mn-ea"/>
              <a:cs typeface="+mn-cs"/>
            </a:rPr>
            <a:t>ものの、分母となる経常一般財源の増加が上回ったため、結果として扶助</a:t>
          </a:r>
          <a:r>
            <a:rPr lang="ja-JP" altLang="ja-JP" sz="700" b="0" i="0" baseline="0">
              <a:solidFill>
                <a:schemeClr val="dk1"/>
              </a:solidFill>
              <a:effectLst/>
              <a:latin typeface="+mn-lt"/>
              <a:ea typeface="+mn-ea"/>
              <a:cs typeface="+mn-cs"/>
            </a:rPr>
            <a:t>費等に係る経常収支比率は</a:t>
          </a:r>
          <a:r>
            <a:rPr lang="ja-JP" altLang="en-US" sz="700" b="0" i="0" baseline="0">
              <a:solidFill>
                <a:schemeClr val="dk1"/>
              </a:solidFill>
              <a:effectLst/>
              <a:latin typeface="+mn-lt"/>
              <a:ea typeface="+mn-ea"/>
              <a:cs typeface="+mn-cs"/>
            </a:rPr>
            <a:t>減少</a:t>
          </a:r>
          <a:r>
            <a:rPr lang="ja-JP" altLang="ja-JP" sz="700" b="0" i="0" baseline="0">
              <a:solidFill>
                <a:schemeClr val="dk1"/>
              </a:solidFill>
              <a:effectLst/>
              <a:latin typeface="+mn-lt"/>
              <a:ea typeface="+mn-ea"/>
              <a:cs typeface="+mn-cs"/>
            </a:rPr>
            <a:t>した。</a:t>
          </a:r>
          <a:endParaRPr lang="en-US" altLang="ja-JP" sz="5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500" b="0" i="0" baseline="0">
              <a:solidFill>
                <a:schemeClr val="dk1"/>
              </a:solidFill>
              <a:effectLst/>
              <a:latin typeface="+mn-lt"/>
              <a:ea typeface="+mn-ea"/>
              <a:cs typeface="+mn-cs"/>
            </a:rPr>
            <a:t>　</a:t>
          </a:r>
          <a:r>
            <a:rPr lang="ja-JP" altLang="ja-JP" sz="700" b="0" i="0" baseline="0">
              <a:solidFill>
                <a:schemeClr val="dk1"/>
              </a:solidFill>
              <a:effectLst/>
              <a:latin typeface="+mn-lt"/>
              <a:ea typeface="+mn-ea"/>
              <a:cs typeface="+mn-cs"/>
            </a:rPr>
            <a:t>当市の特徴として、子育て世帯が多いことから、子ども・子育て支援施策を重点的に行っており、保育所、学童保育等の待機児童解消に向けた児童福祉費が年々増加している。</a:t>
          </a:r>
          <a:endParaRPr lang="ja-JP" altLang="ja-JP" sz="900">
            <a:effectLst/>
          </a:endParaRPr>
        </a:p>
        <a:p>
          <a:pPr eaLnBrk="1" fontAlgn="auto" latinLnBrk="0" hangingPunct="1"/>
          <a:r>
            <a:rPr lang="ja-JP" altLang="ja-JP" sz="700" b="0" i="0" baseline="0">
              <a:solidFill>
                <a:schemeClr val="dk1"/>
              </a:solidFill>
              <a:effectLst/>
              <a:latin typeface="+mn-lt"/>
              <a:ea typeface="+mn-ea"/>
              <a:cs typeface="+mn-cs"/>
            </a:rPr>
            <a:t>　また、社会保障関連経費も全体的に逓増し、法令等に基づく扶助費の大幅な縮減は難しいことから、今後も増加することが見込まれる。</a:t>
          </a:r>
          <a:endParaRPr lang="ja-JP" altLang="ja-JP" sz="900">
            <a:effectLst/>
          </a:endParaRPr>
        </a:p>
        <a:p>
          <a:pPr eaLnBrk="1" fontAlgn="auto" latinLnBrk="0" hangingPunct="1"/>
          <a:r>
            <a:rPr lang="ja-JP" altLang="ja-JP" sz="700" b="0" i="0" baseline="0">
              <a:solidFill>
                <a:schemeClr val="dk1"/>
              </a:solidFill>
              <a:effectLst/>
              <a:latin typeface="+mn-lt"/>
              <a:ea typeface="+mn-ea"/>
              <a:cs typeface="+mn-cs"/>
            </a:rPr>
            <a:t>　行政改革の取組の一つとして、扶助事業の見直しを行っており、横出し上乗せ等の扶助費の抑制について定期的に検討する。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136525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71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xdr:rowOff>
    </xdr:from>
    <xdr:to>
      <xdr:col>19</xdr:col>
      <xdr:colOff>187325</xdr:colOff>
      <xdr:row>57</xdr:row>
      <xdr:rowOff>136525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758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xdr:rowOff>
    </xdr:from>
    <xdr:to>
      <xdr:col>15</xdr:col>
      <xdr:colOff>98425</xdr:colOff>
      <xdr:row>57</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7758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61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47625</xdr:rowOff>
    </xdr:from>
    <xdr:to>
      <xdr:col>24</xdr:col>
      <xdr:colOff>76200</xdr:colOff>
      <xdr:row>57</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19702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85725</xdr:rowOff>
    </xdr:from>
    <xdr:to>
      <xdr:col>20</xdr:col>
      <xdr:colOff>38100</xdr:colOff>
      <xdr:row>58</xdr:row>
      <xdr:rowOff>15875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123825</xdr:rowOff>
    </xdr:from>
    <xdr:to>
      <xdr:col>15</xdr:col>
      <xdr:colOff>149225</xdr:colOff>
      <xdr:row>57</xdr:row>
      <xdr:rowOff>53975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38752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66675</xdr:rowOff>
    </xdr:from>
    <xdr:to>
      <xdr:col>6</xdr:col>
      <xdr:colOff>171450</xdr:colOff>
      <xdr:row>57</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153052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その他に係る経常収支比率は、前年度から</a:t>
          </a:r>
          <a:r>
            <a:rPr kumimoji="1" lang="en-US" altLang="ja-JP" sz="800" b="0" i="0" baseline="0">
              <a:solidFill>
                <a:schemeClr val="dk1"/>
              </a:solidFill>
              <a:effectLst/>
              <a:latin typeface="+mn-lt"/>
              <a:ea typeface="+mn-ea"/>
              <a:cs typeface="+mn-cs"/>
            </a:rPr>
            <a:t>0.2</a:t>
          </a:r>
          <a:r>
            <a:rPr kumimoji="1" lang="ja-JP" altLang="ja-JP" sz="800" b="0" i="0" baseline="0">
              <a:solidFill>
                <a:schemeClr val="dk1"/>
              </a:solidFill>
              <a:effectLst/>
              <a:latin typeface="+mn-lt"/>
              <a:ea typeface="+mn-ea"/>
              <a:cs typeface="+mn-cs"/>
            </a:rPr>
            <a:t>ポイント</a:t>
          </a:r>
          <a:r>
            <a:rPr kumimoji="1" lang="ja-JP" altLang="en-US" sz="800" b="0" i="0" baseline="0">
              <a:solidFill>
                <a:schemeClr val="dk1"/>
              </a:solidFill>
              <a:effectLst/>
              <a:latin typeface="+mn-lt"/>
              <a:ea typeface="+mn-ea"/>
              <a:cs typeface="+mn-cs"/>
            </a:rPr>
            <a:t>減少</a:t>
          </a:r>
          <a:r>
            <a:rPr kumimoji="1" lang="ja-JP" altLang="ja-JP" sz="800" b="0" i="0" baseline="0">
              <a:solidFill>
                <a:schemeClr val="dk1"/>
              </a:solidFill>
              <a:effectLst/>
              <a:latin typeface="+mn-lt"/>
              <a:ea typeface="+mn-ea"/>
              <a:cs typeface="+mn-cs"/>
            </a:rPr>
            <a:t>し</a:t>
          </a:r>
          <a:r>
            <a:rPr kumimoji="1" lang="en-US" altLang="ja-JP" sz="800" b="0" i="0" baseline="0">
              <a:solidFill>
                <a:schemeClr val="dk1"/>
              </a:solidFill>
              <a:effectLst/>
              <a:latin typeface="+mn-lt"/>
              <a:ea typeface="+mn-ea"/>
              <a:cs typeface="+mn-cs"/>
            </a:rPr>
            <a:t>7.9</a:t>
          </a:r>
          <a:r>
            <a:rPr kumimoji="1" lang="ja-JP" altLang="ja-JP" sz="800" b="0" i="0" baseline="0">
              <a:solidFill>
                <a:schemeClr val="dk1"/>
              </a:solidFill>
              <a:effectLst/>
              <a:latin typeface="+mn-lt"/>
              <a:ea typeface="+mn-ea"/>
              <a:cs typeface="+mn-cs"/>
            </a:rPr>
            <a:t>％となった。</a:t>
          </a:r>
          <a:endParaRPr lang="ja-JP" altLang="ja-JP" sz="1000">
            <a:effectLst/>
          </a:endParaRPr>
        </a:p>
        <a:p>
          <a:pPr eaLnBrk="1" fontAlgn="auto" latinLnBrk="0" hangingPunct="1"/>
          <a:r>
            <a:rPr lang="ja-JP" altLang="ja-JP"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類似団体平均等と比べて低い水準を保っておりほぼ横ばいで推移しているが、令和3年度から国民健康保険特別会計への法定外</a:t>
          </a:r>
          <a:r>
            <a:rPr kumimoji="1" lang="ja-JP" altLang="en-US" sz="800" b="0" i="0" baseline="0">
              <a:solidFill>
                <a:schemeClr val="dk1"/>
              </a:solidFill>
              <a:effectLst/>
              <a:latin typeface="+mn-lt"/>
              <a:ea typeface="+mn-ea"/>
              <a:cs typeface="+mn-cs"/>
            </a:rPr>
            <a:t>繰出</a:t>
          </a:r>
          <a:r>
            <a:rPr kumimoji="1" lang="ja-JP" altLang="ja-JP" sz="800" b="0" i="0" baseline="0">
              <a:solidFill>
                <a:schemeClr val="dk1"/>
              </a:solidFill>
              <a:effectLst/>
              <a:latin typeface="+mn-lt"/>
              <a:ea typeface="+mn-ea"/>
              <a:cs typeface="+mn-cs"/>
            </a:rPr>
            <a:t>金を減額するなど、経費の抑制に努めている。今後も低水準となるよう留意する。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163576</xdr:rowOff>
    </xdr:from>
    <xdr:to>
      <xdr:col>82</xdr:col>
      <xdr:colOff>107950</xdr:colOff>
      <xdr:row>55</xdr:row>
      <xdr:rowOff>10414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218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163576</xdr:rowOff>
    </xdr:from>
    <xdr:to>
      <xdr:col>78</xdr:col>
      <xdr:colOff>69850</xdr:colOff>
      <xdr:row>55</xdr:row>
      <xdr:rowOff>10414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21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145288</xdr:rowOff>
    </xdr:from>
    <xdr:to>
      <xdr:col>73</xdr:col>
      <xdr:colOff>180975</xdr:colOff>
      <xdr:row>54</xdr:row>
      <xdr:rowOff>163576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03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136144</xdr:rowOff>
    </xdr:from>
    <xdr:to>
      <xdr:col>69</xdr:col>
      <xdr:colOff>92075</xdr:colOff>
      <xdr:row>54</xdr:row>
      <xdr:rowOff>145288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94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112776</xdr:rowOff>
    </xdr:from>
    <xdr:to>
      <xdr:col>82</xdr:col>
      <xdr:colOff>158750</xdr:colOff>
      <xdr:row>55</xdr:row>
      <xdr:rowOff>42926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129303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131064</xdr:rowOff>
    </xdr:from>
    <xdr:to>
      <xdr:col>78</xdr:col>
      <xdr:colOff>120650</xdr:colOff>
      <xdr:row>55</xdr:row>
      <xdr:rowOff>61214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71391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5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112776</xdr:rowOff>
    </xdr:from>
    <xdr:to>
      <xdr:col>74</xdr:col>
      <xdr:colOff>31750</xdr:colOff>
      <xdr:row>55</xdr:row>
      <xdr:rowOff>42926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53103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94488</xdr:rowOff>
    </xdr:from>
    <xdr:to>
      <xdr:col>69</xdr:col>
      <xdr:colOff>142875</xdr:colOff>
      <xdr:row>55</xdr:row>
      <xdr:rowOff>24638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34815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85344</xdr:rowOff>
    </xdr:from>
    <xdr:to>
      <xdr:col>65</xdr:col>
      <xdr:colOff>53975</xdr:colOff>
      <xdr:row>55</xdr:row>
      <xdr:rowOff>15494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25671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a:t>
          </a:r>
          <a:r>
            <a:rPr kumimoji="1" lang="ja-JP" altLang="ja-JP" sz="700" b="0" i="0" baseline="0">
              <a:solidFill>
                <a:schemeClr val="dk1"/>
              </a:solidFill>
              <a:effectLst/>
              <a:latin typeface="+mn-lt"/>
              <a:ea typeface="+mn-ea"/>
              <a:cs typeface="+mn-cs"/>
            </a:rPr>
            <a:t>補助費等に係る経常収支比率は、前年度から0.</a:t>
          </a:r>
          <a:r>
            <a:rPr kumimoji="1" lang="en-US" altLang="ja-JP" sz="700" b="0" i="0" baseline="0">
              <a:solidFill>
                <a:schemeClr val="dk1"/>
              </a:solidFill>
              <a:effectLst/>
              <a:latin typeface="+mn-lt"/>
              <a:ea typeface="+mn-ea"/>
              <a:cs typeface="+mn-cs"/>
            </a:rPr>
            <a:t>2</a:t>
          </a:r>
          <a:r>
            <a:rPr kumimoji="1" lang="ja-JP" altLang="ja-JP" sz="700" b="0" i="0" baseline="0">
              <a:solidFill>
                <a:schemeClr val="dk1"/>
              </a:solidFill>
              <a:effectLst/>
              <a:latin typeface="+mn-lt"/>
              <a:ea typeface="+mn-ea"/>
              <a:cs typeface="+mn-cs"/>
            </a:rPr>
            <a:t>ポイント</a:t>
          </a:r>
          <a:r>
            <a:rPr kumimoji="1" lang="ja-JP" altLang="en-US" sz="700" b="0" i="0" baseline="0">
              <a:solidFill>
                <a:schemeClr val="dk1"/>
              </a:solidFill>
              <a:effectLst/>
              <a:latin typeface="+mn-lt"/>
              <a:ea typeface="+mn-ea"/>
              <a:cs typeface="+mn-cs"/>
            </a:rPr>
            <a:t>増加</a:t>
          </a:r>
          <a:r>
            <a:rPr kumimoji="1" lang="ja-JP" altLang="ja-JP" sz="700" b="0" i="0" baseline="0">
              <a:solidFill>
                <a:schemeClr val="dk1"/>
              </a:solidFill>
              <a:effectLst/>
              <a:latin typeface="+mn-lt"/>
              <a:ea typeface="+mn-ea"/>
              <a:cs typeface="+mn-cs"/>
            </a:rPr>
            <a:t>し</a:t>
          </a:r>
          <a:r>
            <a:rPr kumimoji="1" lang="en-US" altLang="ja-JP" sz="700" b="0" i="0" baseline="0">
              <a:solidFill>
                <a:schemeClr val="dk1"/>
              </a:solidFill>
              <a:effectLst/>
              <a:latin typeface="+mn-lt"/>
              <a:ea typeface="+mn-ea"/>
              <a:cs typeface="+mn-cs"/>
            </a:rPr>
            <a:t>9.0</a:t>
          </a:r>
          <a:r>
            <a:rPr kumimoji="1" lang="ja-JP" altLang="ja-JP" sz="700" b="0" i="0" baseline="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700" b="0" i="0" baseline="0">
              <a:solidFill>
                <a:schemeClr val="dk1"/>
              </a:solidFill>
              <a:effectLst/>
              <a:latin typeface="+mn-lt"/>
              <a:ea typeface="+mn-ea"/>
              <a:cs typeface="+mn-cs"/>
            </a:rPr>
            <a:t>　令和2年度にごみ広域処理施設の新設に向けて一部事務組合を設立しており、当該組合において用地取得を進めていることや公債費負担金</a:t>
          </a:r>
          <a:r>
            <a:rPr kumimoji="1" lang="ja-JP" altLang="en-US" sz="700" b="0" i="0" baseline="0">
              <a:solidFill>
                <a:schemeClr val="dk1"/>
              </a:solidFill>
              <a:effectLst/>
              <a:latin typeface="+mn-lt"/>
              <a:ea typeface="+mn-ea"/>
              <a:cs typeface="+mn-cs"/>
            </a:rPr>
            <a:t>が増加していることに加え</a:t>
          </a:r>
          <a:r>
            <a:rPr kumimoji="1" lang="ja-JP" altLang="ja-JP" sz="700" b="0" i="0" baseline="0">
              <a:solidFill>
                <a:schemeClr val="dk1"/>
              </a:solidFill>
              <a:effectLst/>
              <a:latin typeface="+mn-lt"/>
              <a:ea typeface="+mn-ea"/>
              <a:cs typeface="+mn-cs"/>
            </a:rPr>
            <a:t>、</a:t>
          </a:r>
          <a:r>
            <a:rPr kumimoji="1" lang="ja-JP" altLang="en-US" sz="700" b="0" i="0" baseline="0">
              <a:solidFill>
                <a:schemeClr val="dk1"/>
              </a:solidFill>
              <a:effectLst/>
              <a:latin typeface="+mn-lt"/>
              <a:ea typeface="+mn-ea"/>
              <a:cs typeface="+mn-cs"/>
            </a:rPr>
            <a:t>公定価格の上昇に伴う保育給付費の増加や市内循環ワゴン車等運行事業交付金の増加により、</a:t>
          </a:r>
          <a:r>
            <a:rPr kumimoji="1" lang="ja-JP" altLang="ja-JP" sz="700" b="0" i="0" baseline="0">
              <a:solidFill>
                <a:schemeClr val="dk1"/>
              </a:solidFill>
              <a:effectLst/>
              <a:latin typeface="+mn-lt"/>
              <a:ea typeface="+mn-ea"/>
              <a:cs typeface="+mn-cs"/>
            </a:rPr>
            <a:t>分子となる補助費が増加している。</a:t>
          </a:r>
          <a:r>
            <a:rPr lang="ja-JP" altLang="ja-JP" sz="700" b="0" i="0" baseline="0">
              <a:solidFill>
                <a:schemeClr val="dk1"/>
              </a:solidFill>
              <a:effectLst/>
              <a:latin typeface="+mn-lt"/>
              <a:ea typeface="+mn-ea"/>
              <a:cs typeface="+mn-cs"/>
            </a:rPr>
            <a:t>分母となる経常一般財源についても増加して</a:t>
          </a:r>
          <a:r>
            <a:rPr lang="ja-JP" altLang="en-US" sz="700" b="0" i="0" baseline="0">
              <a:solidFill>
                <a:schemeClr val="dk1"/>
              </a:solidFill>
              <a:effectLst/>
              <a:latin typeface="+mn-lt"/>
              <a:ea typeface="+mn-ea"/>
              <a:cs typeface="+mn-cs"/>
            </a:rPr>
            <a:t>いるが</a:t>
          </a:r>
          <a:r>
            <a:rPr lang="ja-JP" altLang="ja-JP" sz="700" b="0" i="0" baseline="0">
              <a:solidFill>
                <a:schemeClr val="dk1"/>
              </a:solidFill>
              <a:effectLst/>
              <a:latin typeface="+mn-lt"/>
              <a:ea typeface="+mn-ea"/>
              <a:cs typeface="+mn-cs"/>
            </a:rPr>
            <a:t>、補助費等充当一般財源の増加</a:t>
          </a:r>
          <a:r>
            <a:rPr lang="ja-JP" altLang="en-US" sz="700" b="0" i="0" baseline="0">
              <a:solidFill>
                <a:schemeClr val="dk1"/>
              </a:solidFill>
              <a:effectLst/>
              <a:latin typeface="+mn-lt"/>
              <a:ea typeface="+mn-ea"/>
              <a:cs typeface="+mn-cs"/>
            </a:rPr>
            <a:t>が</a:t>
          </a:r>
          <a:r>
            <a:rPr lang="ja-JP" altLang="ja-JP" sz="700" b="0" i="0" baseline="0">
              <a:solidFill>
                <a:schemeClr val="dk1"/>
              </a:solidFill>
              <a:effectLst/>
              <a:latin typeface="+mn-lt"/>
              <a:ea typeface="+mn-ea"/>
              <a:cs typeface="+mn-cs"/>
            </a:rPr>
            <a:t>上回ったため、結果として補助費等に係る経常収支比率は</a:t>
          </a:r>
          <a:r>
            <a:rPr lang="ja-JP" altLang="en-US" sz="700" b="0" i="0" baseline="0">
              <a:solidFill>
                <a:schemeClr val="dk1"/>
              </a:solidFill>
              <a:effectLst/>
              <a:latin typeface="+mn-lt"/>
              <a:ea typeface="+mn-ea"/>
              <a:cs typeface="+mn-cs"/>
            </a:rPr>
            <a:t>増加</a:t>
          </a:r>
          <a:r>
            <a:rPr lang="ja-JP" altLang="ja-JP" sz="700" b="0" i="0" baseline="0">
              <a:solidFill>
                <a:schemeClr val="dk1"/>
              </a:solidFill>
              <a:effectLst/>
              <a:latin typeface="+mn-lt"/>
              <a:ea typeface="+mn-ea"/>
              <a:cs typeface="+mn-cs"/>
            </a:rPr>
            <a:t>した。</a:t>
          </a:r>
          <a:endParaRPr lang="ja-JP" altLang="ja-JP" sz="900">
            <a:effectLst/>
          </a:endParaRPr>
        </a:p>
        <a:p>
          <a:pPr eaLnBrk="1" fontAlgn="auto" latinLnBrk="0" hangingPunct="1"/>
          <a:r>
            <a:rPr kumimoji="1" lang="ja-JP" altLang="ja-JP" sz="700" b="0" i="0" baseline="0">
              <a:solidFill>
                <a:schemeClr val="dk1"/>
              </a:solidFill>
              <a:effectLst/>
              <a:latin typeface="+mn-lt"/>
              <a:ea typeface="+mn-ea"/>
              <a:cs typeface="+mn-cs"/>
            </a:rPr>
            <a:t>　今後も、ごみ広域処理施設の開設に向けて、建設</a:t>
          </a:r>
          <a:r>
            <a:rPr kumimoji="1" lang="ja-JP" altLang="en-US" sz="700" b="0" i="0" baseline="0">
              <a:solidFill>
                <a:schemeClr val="dk1"/>
              </a:solidFill>
              <a:effectLst/>
              <a:latin typeface="+mn-lt"/>
              <a:ea typeface="+mn-ea"/>
              <a:cs typeface="+mn-cs"/>
            </a:rPr>
            <a:t>や旧施設の解体</a:t>
          </a:r>
          <a:r>
            <a:rPr kumimoji="1" lang="ja-JP" altLang="ja-JP" sz="700" b="0" i="0" baseline="0">
              <a:solidFill>
                <a:schemeClr val="dk1"/>
              </a:solidFill>
              <a:effectLst/>
              <a:latin typeface="+mn-lt"/>
              <a:ea typeface="+mn-ea"/>
              <a:cs typeface="+mn-cs"/>
            </a:rPr>
            <a:t>費用に係る負担金の増加が見込まれるため、令和4年度から負担金の額を平準化するなど、補助費等の抑制に努めている。</a:t>
          </a:r>
          <a:endParaRPr lang="ja-JP" altLang="ja-JP" sz="900">
            <a:effectLst/>
          </a:endParaRPr>
        </a:p>
        <a:p>
          <a:pPr eaLnBrk="1" fontAlgn="auto" latinLnBrk="0" hangingPunct="1"/>
          <a:r>
            <a:rPr kumimoji="1" lang="ja-JP" altLang="ja-JP" sz="700" b="0" i="0" baseline="0">
              <a:solidFill>
                <a:schemeClr val="dk1"/>
              </a:solidFill>
              <a:effectLst/>
              <a:latin typeface="+mn-lt"/>
              <a:ea typeface="+mn-ea"/>
              <a:cs typeface="+mn-cs"/>
            </a:rPr>
            <a:t>　また、和光市健全な財政運営に関する条例において、補助金の公益性、公平性、有効性等の観点から見直しを行うことを規定しており、定期的に見直しを実施する。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300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公債費に係る経常収支比率は、前年度から0.</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ポイント</a:t>
          </a:r>
          <a:r>
            <a:rPr kumimoji="1" lang="ja-JP" altLang="en-US" sz="800" b="0" i="0" baseline="0">
              <a:solidFill>
                <a:schemeClr val="dk1"/>
              </a:solidFill>
              <a:effectLst/>
              <a:latin typeface="+mn-lt"/>
              <a:ea typeface="+mn-ea"/>
              <a:cs typeface="+mn-cs"/>
            </a:rPr>
            <a:t>減少</a:t>
          </a:r>
          <a:r>
            <a:rPr kumimoji="1" lang="ja-JP" altLang="ja-JP" sz="800" b="0" i="0" baseline="0">
              <a:solidFill>
                <a:schemeClr val="dk1"/>
              </a:solidFill>
              <a:effectLst/>
              <a:latin typeface="+mn-lt"/>
              <a:ea typeface="+mn-ea"/>
              <a:cs typeface="+mn-cs"/>
            </a:rPr>
            <a:t>し1</a:t>
          </a:r>
          <a:r>
            <a:rPr kumimoji="1" lang="en-US" altLang="ja-JP" sz="800" b="0" i="0" baseline="0">
              <a:solidFill>
                <a:schemeClr val="dk1"/>
              </a:solidFill>
              <a:effectLst/>
              <a:latin typeface="+mn-lt"/>
              <a:ea typeface="+mn-ea"/>
              <a:cs typeface="+mn-cs"/>
            </a:rPr>
            <a:t>2.0</a:t>
          </a:r>
          <a:r>
            <a:rPr kumimoji="1" lang="ja-JP" altLang="ja-JP" sz="800" b="0" i="0" baseline="0">
              <a:solidFill>
                <a:schemeClr val="dk1"/>
              </a:solidFill>
              <a:effectLst/>
              <a:latin typeface="+mn-lt"/>
              <a:ea typeface="+mn-ea"/>
              <a:cs typeface="+mn-cs"/>
            </a:rPr>
            <a:t>％となった。</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複数地区で実施している土地区画整理事業、小学校の用地取得や広沢複合施設整備に係る元利償還金が増加し</a:t>
          </a:r>
          <a:r>
            <a:rPr kumimoji="1" lang="ja-JP" altLang="en-US" sz="800" b="0" i="0" baseline="0">
              <a:solidFill>
                <a:schemeClr val="dk1"/>
              </a:solidFill>
              <a:effectLst/>
              <a:latin typeface="+mn-lt"/>
              <a:ea typeface="+mn-ea"/>
              <a:cs typeface="+mn-cs"/>
            </a:rPr>
            <a:t>たものの</a:t>
          </a:r>
          <a:r>
            <a:rPr kumimoji="1" lang="ja-JP" altLang="ja-JP" sz="800" b="0" i="0" baseline="0">
              <a:solidFill>
                <a:schemeClr val="dk1"/>
              </a:solidFill>
              <a:effectLst/>
              <a:latin typeface="+mn-lt"/>
              <a:ea typeface="+mn-ea"/>
              <a:cs typeface="+mn-cs"/>
            </a:rPr>
            <a:t>、分母となる経常一般財源の増加</a:t>
          </a:r>
          <a:r>
            <a:rPr kumimoji="1" lang="ja-JP" altLang="en-US" sz="800" b="0" i="0" baseline="0">
              <a:solidFill>
                <a:schemeClr val="dk1"/>
              </a:solidFill>
              <a:effectLst/>
              <a:latin typeface="+mn-lt"/>
              <a:ea typeface="+mn-ea"/>
              <a:cs typeface="+mn-cs"/>
            </a:rPr>
            <a:t>が上回ったため、結果として公債費に係る経常収支比率は減少した</a:t>
          </a:r>
          <a:r>
            <a:rPr kumimoji="1" lang="ja-JP" altLang="ja-JP" sz="8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現状では類似団体平均等と比べて低い水準を保っているが、史跡用地の取得</a:t>
          </a:r>
          <a:r>
            <a:rPr kumimoji="1" lang="ja-JP" altLang="en-US" sz="800" b="0" i="0" baseline="0">
              <a:solidFill>
                <a:schemeClr val="dk1"/>
              </a:solidFill>
              <a:effectLst/>
              <a:latin typeface="+mn-lt"/>
              <a:ea typeface="+mn-ea"/>
              <a:cs typeface="+mn-cs"/>
            </a:rPr>
            <a:t>や</a:t>
          </a:r>
          <a:r>
            <a:rPr kumimoji="1" lang="ja-JP" altLang="ja-JP" sz="800" b="0" i="0" baseline="0">
              <a:solidFill>
                <a:schemeClr val="dk1"/>
              </a:solidFill>
              <a:effectLst/>
              <a:latin typeface="+mn-lt"/>
              <a:ea typeface="+mn-ea"/>
              <a:cs typeface="+mn-cs"/>
            </a:rPr>
            <a:t>土地区画整理事業</a:t>
          </a:r>
          <a:r>
            <a:rPr kumimoji="1" lang="ja-JP" altLang="en-US"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駅前の再開発事業</a:t>
          </a:r>
          <a:r>
            <a:rPr kumimoji="1" lang="ja-JP" altLang="en-US" sz="800" b="0" i="0" baseline="0">
              <a:solidFill>
                <a:schemeClr val="dk1"/>
              </a:solidFill>
              <a:effectLst/>
              <a:latin typeface="+mn-lt"/>
              <a:ea typeface="+mn-ea"/>
              <a:cs typeface="+mn-cs"/>
            </a:rPr>
            <a:t>を継続していくため</a:t>
          </a:r>
          <a:r>
            <a:rPr kumimoji="1" lang="ja-JP" altLang="ja-JP" sz="800" b="0" i="0" baseline="0">
              <a:solidFill>
                <a:schemeClr val="dk1"/>
              </a:solidFill>
              <a:effectLst/>
              <a:latin typeface="+mn-lt"/>
              <a:ea typeface="+mn-ea"/>
              <a:cs typeface="+mn-cs"/>
            </a:rPr>
            <a:t>、公債費の増加が見込まれる。</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元金償還額と地方債発行額のバランスに留意し、公債費の抑制に努める。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42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公債費以外に係る経常収支比率は、前年度から</a:t>
          </a:r>
          <a:r>
            <a:rPr kumimoji="1" lang="en-US" altLang="ja-JP" sz="800" b="0" i="0" baseline="0">
              <a:solidFill>
                <a:schemeClr val="dk1"/>
              </a:solidFill>
              <a:effectLst/>
              <a:latin typeface="+mn-lt"/>
              <a:ea typeface="+mn-ea"/>
              <a:cs typeface="+mn-cs"/>
            </a:rPr>
            <a:t>0.6</a:t>
          </a:r>
          <a:r>
            <a:rPr kumimoji="1" lang="ja-JP" altLang="ja-JP" sz="800" b="0" i="0" baseline="0">
              <a:solidFill>
                <a:schemeClr val="dk1"/>
              </a:solidFill>
              <a:effectLst/>
              <a:latin typeface="+mn-lt"/>
              <a:ea typeface="+mn-ea"/>
              <a:cs typeface="+mn-cs"/>
            </a:rPr>
            <a:t>ポイント増加し</a:t>
          </a:r>
          <a:r>
            <a:rPr kumimoji="1" lang="en-US" altLang="ja-JP" sz="800" b="0" i="0" baseline="0">
              <a:solidFill>
                <a:schemeClr val="dk1"/>
              </a:solidFill>
              <a:effectLst/>
              <a:latin typeface="+mn-lt"/>
              <a:ea typeface="+mn-ea"/>
              <a:cs typeface="+mn-cs"/>
            </a:rPr>
            <a:t>80.0</a:t>
          </a:r>
          <a:r>
            <a:rPr kumimoji="1" lang="ja-JP" altLang="ja-JP" sz="800" b="0" i="0" baseline="0">
              <a:solidFill>
                <a:schemeClr val="dk1"/>
              </a:solidFill>
              <a:effectLst/>
              <a:latin typeface="+mn-lt"/>
              <a:ea typeface="+mn-ea"/>
              <a:cs typeface="+mn-cs"/>
            </a:rPr>
            <a:t>％となった。</a:t>
          </a:r>
          <a:endParaRPr kumimoji="1" lang="en-US" altLang="ja-JP" sz="800" b="0" i="0" baseline="0">
            <a:solidFill>
              <a:schemeClr val="dk1"/>
            </a:solidFill>
            <a:effectLst/>
            <a:latin typeface="+mn-lt"/>
            <a:ea typeface="+mn-ea"/>
            <a:cs typeface="+mn-cs"/>
          </a:endParaRPr>
        </a:p>
        <a:p>
          <a:pPr eaLnBrk="1" fontAlgn="auto" latinLnBrk="0" hangingPunct="1"/>
          <a:r>
            <a:rPr kumimoji="1" lang="ja-JP" altLang="en-US"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個別の経常収支比率は、概ね類似団体・全国・埼玉県平均を下回っているが、扶助費及び物件費に係る経常収支比率が当該平均値を大きく上回っており、</a:t>
          </a:r>
          <a:r>
            <a:rPr kumimoji="1" lang="ja-JP" altLang="en-US" sz="800" b="0" i="0" baseline="0">
              <a:solidFill>
                <a:schemeClr val="dk1"/>
              </a:solidFill>
              <a:effectLst/>
              <a:latin typeface="+mn-lt"/>
              <a:ea typeface="+mn-ea"/>
              <a:cs typeface="+mn-cs"/>
            </a:rPr>
            <a:t>特に物件費</a:t>
          </a:r>
          <a:r>
            <a:rPr kumimoji="1" lang="ja-JP" altLang="ja-JP" sz="800" b="0" i="0" baseline="0">
              <a:solidFill>
                <a:schemeClr val="dk1"/>
              </a:solidFill>
              <a:effectLst/>
              <a:latin typeface="+mn-lt"/>
              <a:ea typeface="+mn-ea"/>
              <a:cs typeface="+mn-cs"/>
            </a:rPr>
            <a:t>が増加したことから、公債費以外に係る経常収支比率が上昇する要因となっている。</a:t>
          </a:r>
          <a:endParaRPr lang="ja-JP" altLang="ja-JP" sz="1000">
            <a:effectLst/>
          </a:endParaRPr>
        </a:p>
        <a:p>
          <a:pPr eaLnBrk="1" fontAlgn="auto" latinLnBrk="0" hangingPunct="1"/>
          <a:r>
            <a:rPr kumimoji="1" lang="ja-JP" altLang="ja-JP" sz="800" b="0" i="0" baseline="0">
              <a:solidFill>
                <a:schemeClr val="dk1"/>
              </a:solidFill>
              <a:effectLst/>
              <a:latin typeface="+mn-lt"/>
              <a:ea typeface="+mn-ea"/>
              <a:cs typeface="+mn-cs"/>
            </a:rPr>
            <a:t>　今後は、都市基盤整備事業の進捗、公共施設の老朽化対策等より公債費の増加が見込まれることから、扶助費や委託料の内容等を精査し、経常事業の見直しを行い</a:t>
          </a:r>
          <a:r>
            <a:rPr kumimoji="1" lang="ja-JP" altLang="en-US"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比率の改善を図る。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154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51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92710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28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75</xdr:row>
      <xdr:rowOff>129286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286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20460</xdr:rowOff>
    </xdr:from>
    <xdr:to>
      <xdr:col>29</xdr:col>
      <xdr:colOff>127000</xdr:colOff>
      <xdr:row>20</xdr:row>
      <xdr:rowOff>67450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97085"/>
          <a:ext cx="647700" cy="46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67450</xdr:rowOff>
    </xdr:from>
    <xdr:to>
      <xdr:col>26</xdr:col>
      <xdr:colOff>50800</xdr:colOff>
      <xdr:row>20</xdr:row>
      <xdr:rowOff>93396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4075"/>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88506</xdr:rowOff>
    </xdr:from>
    <xdr:to>
      <xdr:col>22</xdr:col>
      <xdr:colOff>114300</xdr:colOff>
      <xdr:row>20</xdr:row>
      <xdr:rowOff>93396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65131"/>
          <a:ext cx="698500" cy="4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88506</xdr:rowOff>
    </xdr:from>
    <xdr:to>
      <xdr:col>18</xdr:col>
      <xdr:colOff>177800</xdr:colOff>
      <xdr:row>20</xdr:row>
      <xdr:rowOff>112611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5131"/>
          <a:ext cx="698500" cy="2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141110</xdr:rowOff>
    </xdr:from>
    <xdr:to>
      <xdr:col>29</xdr:col>
      <xdr:colOff>177800</xdr:colOff>
      <xdr:row>20</xdr:row>
      <xdr:rowOff>71260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4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49687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16650</xdr:rowOff>
    </xdr:from>
    <xdr:to>
      <xdr:col>26</xdr:col>
      <xdr:colOff>101600</xdr:colOff>
      <xdr:row>20</xdr:row>
      <xdr:rowOff>118250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103027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42596</xdr:rowOff>
    </xdr:from>
    <xdr:to>
      <xdr:col>22</xdr:col>
      <xdr:colOff>165100</xdr:colOff>
      <xdr:row>20</xdr:row>
      <xdr:rowOff>144196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128973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37706</xdr:rowOff>
    </xdr:from>
    <xdr:to>
      <xdr:col>19</xdr:col>
      <xdr:colOff>38100</xdr:colOff>
      <xdr:row>20</xdr:row>
      <xdr:rowOff>139306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1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124083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0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61811</xdr:rowOff>
    </xdr:from>
    <xdr:to>
      <xdr:col>15</xdr:col>
      <xdr:colOff>101600</xdr:colOff>
      <xdr:row>20</xdr:row>
      <xdr:rowOff>163411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8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148188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207859</xdr:rowOff>
    </xdr:from>
    <xdr:to>
      <xdr:col>29</xdr:col>
      <xdr:colOff>127000</xdr:colOff>
      <xdr:row>35</xdr:row>
      <xdr:rowOff>263507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18209"/>
          <a:ext cx="647700" cy="5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263507</xdr:rowOff>
    </xdr:from>
    <xdr:to>
      <xdr:col>26</xdr:col>
      <xdr:colOff>50800</xdr:colOff>
      <xdr:row>35</xdr:row>
      <xdr:rowOff>284930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73857"/>
          <a:ext cx="698500" cy="2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284930</xdr:rowOff>
    </xdr:from>
    <xdr:to>
      <xdr:col>22</xdr:col>
      <xdr:colOff>114300</xdr:colOff>
      <xdr:row>36</xdr:row>
      <xdr:rowOff>58028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5280"/>
          <a:ext cx="698500" cy="115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58028</xdr:rowOff>
    </xdr:from>
    <xdr:to>
      <xdr:col>18</xdr:col>
      <xdr:colOff>177800</xdr:colOff>
      <xdr:row>36</xdr:row>
      <xdr:rowOff>85297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1278"/>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157059</xdr:rowOff>
    </xdr:from>
    <xdr:to>
      <xdr:col>29</xdr:col>
      <xdr:colOff>177800</xdr:colOff>
      <xdr:row>35</xdr:row>
      <xdr:rowOff>258659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1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212707</xdr:rowOff>
    </xdr:from>
    <xdr:to>
      <xdr:col>26</xdr:col>
      <xdr:colOff>101600</xdr:colOff>
      <xdr:row>35</xdr:row>
      <xdr:rowOff>314307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91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234130</xdr:rowOff>
    </xdr:from>
    <xdr:to>
      <xdr:col>22</xdr:col>
      <xdr:colOff>165100</xdr:colOff>
      <xdr:row>35</xdr:row>
      <xdr:rowOff>335730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320507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7228</xdr:rowOff>
    </xdr:from>
    <xdr:to>
      <xdr:col>19</xdr:col>
      <xdr:colOff>38100</xdr:colOff>
      <xdr:row>36</xdr:row>
      <xdr:rowOff>108828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0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93605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34497</xdr:rowOff>
    </xdr:from>
    <xdr:to>
      <xdr:col>15</xdr:col>
      <xdr:colOff>101600</xdr:colOff>
      <xdr:row>36</xdr:row>
      <xdr:rowOff>136097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120874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84,890
81,837
11.04
36,957,181
33,939,925
2,898,995
18,272,968
17,021,169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20991</xdr:rowOff>
    </xdr:from>
    <xdr:to>
      <xdr:col>24</xdr:col>
      <xdr:colOff>63500</xdr:colOff>
      <xdr:row>38</xdr:row>
      <xdr:rowOff>74778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6091"/>
          <a:ext cx="8382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74778</xdr:rowOff>
    </xdr:from>
    <xdr:to>
      <xdr:col>19</xdr:col>
      <xdr:colOff>177800</xdr:colOff>
      <xdr:row>38</xdr:row>
      <xdr:rowOff>103908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9878"/>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96707</xdr:rowOff>
    </xdr:from>
    <xdr:to>
      <xdr:col>15</xdr:col>
      <xdr:colOff>50800</xdr:colOff>
      <xdr:row>38</xdr:row>
      <xdr:rowOff>103908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11807"/>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96707</xdr:rowOff>
    </xdr:from>
    <xdr:to>
      <xdr:col>10</xdr:col>
      <xdr:colOff>114300</xdr:colOff>
      <xdr:row>38</xdr:row>
      <xdr:rowOff>116236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1807"/>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141641</xdr:rowOff>
    </xdr:from>
    <xdr:to>
      <xdr:col>24</xdr:col>
      <xdr:colOff>114300</xdr:colOff>
      <xdr:row>38</xdr:row>
      <xdr:rowOff>71791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56568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23978</xdr:rowOff>
    </xdr:from>
    <xdr:to>
      <xdr:col>20</xdr:col>
      <xdr:colOff>38100</xdr:colOff>
      <xdr:row>38</xdr:row>
      <xdr:rowOff>125578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116705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53108</xdr:rowOff>
    </xdr:from>
    <xdr:to>
      <xdr:col>15</xdr:col>
      <xdr:colOff>101600</xdr:colOff>
      <xdr:row>38</xdr:row>
      <xdr:rowOff>154708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145835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45907</xdr:rowOff>
    </xdr:from>
    <xdr:to>
      <xdr:col>10</xdr:col>
      <xdr:colOff>165100</xdr:colOff>
      <xdr:row>38</xdr:row>
      <xdr:rowOff>147507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138634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65436</xdr:rowOff>
    </xdr:from>
    <xdr:to>
      <xdr:col>6</xdr:col>
      <xdr:colOff>38100</xdr:colOff>
      <xdr:row>38</xdr:row>
      <xdr:rowOff>167036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158163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36758</xdr:rowOff>
    </xdr:from>
    <xdr:to>
      <xdr:col>24</xdr:col>
      <xdr:colOff>63500</xdr:colOff>
      <xdr:row>58</xdr:row>
      <xdr:rowOff>45742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80858"/>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25599</xdr:rowOff>
    </xdr:from>
    <xdr:to>
      <xdr:col>19</xdr:col>
      <xdr:colOff>177800</xdr:colOff>
      <xdr:row>58</xdr:row>
      <xdr:rowOff>45742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69699"/>
          <a:ext cx="889000" cy="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25599</xdr:rowOff>
    </xdr:from>
    <xdr:to>
      <xdr:col>15</xdr:col>
      <xdr:colOff>50800</xdr:colOff>
      <xdr:row>58</xdr:row>
      <xdr:rowOff>37434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9699"/>
          <a:ext cx="889000" cy="1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37434</xdr:rowOff>
    </xdr:from>
    <xdr:to>
      <xdr:col>10</xdr:col>
      <xdr:colOff>114300</xdr:colOff>
      <xdr:row>58</xdr:row>
      <xdr:rowOff>58011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81534"/>
          <a:ext cx="889000" cy="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157408</xdr:rowOff>
    </xdr:from>
    <xdr:to>
      <xdr:col>24</xdr:col>
      <xdr:colOff>114300</xdr:colOff>
      <xdr:row>58</xdr:row>
      <xdr:rowOff>87558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166392</xdr:rowOff>
    </xdr:from>
    <xdr:to>
      <xdr:col>20</xdr:col>
      <xdr:colOff>38100</xdr:colOff>
      <xdr:row>58</xdr:row>
      <xdr:rowOff>96542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113069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1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146249</xdr:rowOff>
    </xdr:from>
    <xdr:to>
      <xdr:col>15</xdr:col>
      <xdr:colOff>101600</xdr:colOff>
      <xdr:row>58</xdr:row>
      <xdr:rowOff>76399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92926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158084</xdr:rowOff>
    </xdr:from>
    <xdr:to>
      <xdr:col>10</xdr:col>
      <xdr:colOff>165100</xdr:colOff>
      <xdr:row>58</xdr:row>
      <xdr:rowOff>88234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104761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0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7211</xdr:rowOff>
    </xdr:from>
    <xdr:to>
      <xdr:col>6</xdr:col>
      <xdr:colOff>38100</xdr:colOff>
      <xdr:row>58</xdr:row>
      <xdr:rowOff>108811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99938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4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597</xdr:rowOff>
    </xdr:from>
    <xdr:to>
      <xdr:col>24</xdr:col>
      <xdr:colOff>63500</xdr:colOff>
      <xdr:row>79</xdr:row>
      <xdr:rowOff>9092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45147"/>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170751</xdr:rowOff>
    </xdr:from>
    <xdr:to>
      <xdr:col>19</xdr:col>
      <xdr:colOff>177800</xdr:colOff>
      <xdr:row>79</xdr:row>
      <xdr:rowOff>597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4385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170751</xdr:rowOff>
    </xdr:from>
    <xdr:to>
      <xdr:col>15</xdr:col>
      <xdr:colOff>50800</xdr:colOff>
      <xdr:row>79</xdr:row>
      <xdr:rowOff>406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385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170942</xdr:rowOff>
    </xdr:from>
    <xdr:to>
      <xdr:col>10</xdr:col>
      <xdr:colOff>114300</xdr:colOff>
      <xdr:row>79</xdr:row>
      <xdr:rowOff>406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440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129742</xdr:rowOff>
    </xdr:from>
    <xdr:to>
      <xdr:col>24</xdr:col>
      <xdr:colOff>114300</xdr:colOff>
      <xdr:row>79</xdr:row>
      <xdr:rowOff>59892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44669</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121247</xdr:rowOff>
    </xdr:from>
    <xdr:to>
      <xdr:col>20</xdr:col>
      <xdr:colOff>38100</xdr:colOff>
      <xdr:row>79</xdr:row>
      <xdr:rowOff>51397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42524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8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119951</xdr:rowOff>
    </xdr:from>
    <xdr:to>
      <xdr:col>15</xdr:col>
      <xdr:colOff>101600</xdr:colOff>
      <xdr:row>79</xdr:row>
      <xdr:rowOff>50101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41228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121056</xdr:rowOff>
    </xdr:from>
    <xdr:to>
      <xdr:col>10</xdr:col>
      <xdr:colOff>165100</xdr:colOff>
      <xdr:row>79</xdr:row>
      <xdr:rowOff>51206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120142</xdr:rowOff>
    </xdr:from>
    <xdr:to>
      <xdr:col>6</xdr:col>
      <xdr:colOff>38100</xdr:colOff>
      <xdr:row>79</xdr:row>
      <xdr:rowOff>50292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41419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101850</xdr:rowOff>
    </xdr:from>
    <xdr:to>
      <xdr:col>24</xdr:col>
      <xdr:colOff>63500</xdr:colOff>
      <xdr:row>97</xdr:row>
      <xdr:rowOff>143836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32500"/>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143836</xdr:rowOff>
    </xdr:from>
    <xdr:to>
      <xdr:col>19</xdr:col>
      <xdr:colOff>177800</xdr:colOff>
      <xdr:row>98</xdr:row>
      <xdr:rowOff>67473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74486"/>
          <a:ext cx="889000" cy="9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106052</xdr:rowOff>
    </xdr:from>
    <xdr:to>
      <xdr:col>15</xdr:col>
      <xdr:colOff>50800</xdr:colOff>
      <xdr:row>98</xdr:row>
      <xdr:rowOff>67473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36702"/>
          <a:ext cx="889000" cy="13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106052</xdr:rowOff>
    </xdr:from>
    <xdr:to>
      <xdr:col>10</xdr:col>
      <xdr:colOff>114300</xdr:colOff>
      <xdr:row>98</xdr:row>
      <xdr:rowOff>168928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36702"/>
          <a:ext cx="889000" cy="23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17702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4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51050</xdr:rowOff>
    </xdr:from>
    <xdr:to>
      <xdr:col>24</xdr:col>
      <xdr:colOff>114300</xdr:colOff>
      <xdr:row>97</xdr:row>
      <xdr:rowOff>152650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29477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6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93036</xdr:rowOff>
    </xdr:from>
    <xdr:to>
      <xdr:col>20</xdr:col>
      <xdr:colOff>38100</xdr:colOff>
      <xdr:row>98</xdr:row>
      <xdr:rowOff>23186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14313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16673</xdr:rowOff>
    </xdr:from>
    <xdr:to>
      <xdr:col>15</xdr:col>
      <xdr:colOff>101600</xdr:colOff>
      <xdr:row>98</xdr:row>
      <xdr:rowOff>118273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109400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1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55252</xdr:rowOff>
    </xdr:from>
    <xdr:to>
      <xdr:col>10</xdr:col>
      <xdr:colOff>165100</xdr:colOff>
      <xdr:row>97</xdr:row>
      <xdr:rowOff>156852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147979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7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118128</xdr:rowOff>
    </xdr:from>
    <xdr:to>
      <xdr:col>6</xdr:col>
      <xdr:colOff>38100</xdr:colOff>
      <xdr:row>99</xdr:row>
      <xdr:rowOff>48278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39405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1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119179</xdr:rowOff>
    </xdr:from>
    <xdr:to>
      <xdr:col>55</xdr:col>
      <xdr:colOff>0</xdr:colOff>
      <xdr:row>37</xdr:row>
      <xdr:rowOff>150856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62829"/>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119179</xdr:rowOff>
    </xdr:from>
    <xdr:to>
      <xdr:col>50</xdr:col>
      <xdr:colOff>114300</xdr:colOff>
      <xdr:row>37</xdr:row>
      <xdr:rowOff>122098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62829"/>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122098</xdr:rowOff>
    </xdr:from>
    <xdr:to>
      <xdr:col>45</xdr:col>
      <xdr:colOff>177800</xdr:colOff>
      <xdr:row>37</xdr:row>
      <xdr:rowOff>161334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5748"/>
          <a:ext cx="889000" cy="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99055</xdr:rowOff>
    </xdr:from>
    <xdr:to>
      <xdr:col>41</xdr:col>
      <xdr:colOff>50800</xdr:colOff>
      <xdr:row>37</xdr:row>
      <xdr:rowOff>161334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56905"/>
          <a:ext cx="889000" cy="7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100056</xdr:rowOff>
    </xdr:from>
    <xdr:to>
      <xdr:col>55</xdr:col>
      <xdr:colOff>50800</xdr:colOff>
      <xdr:row>38</xdr:row>
      <xdr:rowOff>30206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14983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68379</xdr:rowOff>
    </xdr:from>
    <xdr:to>
      <xdr:col>50</xdr:col>
      <xdr:colOff>165100</xdr:colOff>
      <xdr:row>37</xdr:row>
      <xdr:rowOff>169979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161107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71298</xdr:rowOff>
    </xdr:from>
    <xdr:to>
      <xdr:col>46</xdr:col>
      <xdr:colOff>38100</xdr:colOff>
      <xdr:row>38</xdr:row>
      <xdr:rowOff>1448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164025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110533</xdr:rowOff>
    </xdr:from>
    <xdr:to>
      <xdr:col>41</xdr:col>
      <xdr:colOff>101600</xdr:colOff>
      <xdr:row>38</xdr:row>
      <xdr:rowOff>40683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31811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48255</xdr:rowOff>
    </xdr:from>
    <xdr:to>
      <xdr:col>36</xdr:col>
      <xdr:colOff>165100</xdr:colOff>
      <xdr:row>33</xdr:row>
      <xdr:rowOff>149855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0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140982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9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33869</xdr:rowOff>
    </xdr:from>
    <xdr:to>
      <xdr:col>55</xdr:col>
      <xdr:colOff>0</xdr:colOff>
      <xdr:row>56</xdr:row>
      <xdr:rowOff>159076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35069"/>
          <a:ext cx="838200" cy="1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33869</xdr:rowOff>
    </xdr:from>
    <xdr:to>
      <xdr:col>50</xdr:col>
      <xdr:colOff>114300</xdr:colOff>
      <xdr:row>57</xdr:row>
      <xdr:rowOff>47237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35069"/>
          <a:ext cx="889000" cy="1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134714</xdr:rowOff>
    </xdr:from>
    <xdr:to>
      <xdr:col>45</xdr:col>
      <xdr:colOff>177800</xdr:colOff>
      <xdr:row>57</xdr:row>
      <xdr:rowOff>47237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35914"/>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42273</xdr:rowOff>
    </xdr:from>
    <xdr:to>
      <xdr:col>41</xdr:col>
      <xdr:colOff>50800</xdr:colOff>
      <xdr:row>56</xdr:row>
      <xdr:rowOff>134714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43473"/>
          <a:ext cx="889000" cy="9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108276</xdr:rowOff>
    </xdr:from>
    <xdr:to>
      <xdr:col>55</xdr:col>
      <xdr:colOff>50800</xdr:colOff>
      <xdr:row>57</xdr:row>
      <xdr:rowOff>38426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86703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154519</xdr:rowOff>
    </xdr:from>
    <xdr:to>
      <xdr:col>50</xdr:col>
      <xdr:colOff>165100</xdr:colOff>
      <xdr:row>56</xdr:row>
      <xdr:rowOff>84669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101196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167887</xdr:rowOff>
    </xdr:from>
    <xdr:to>
      <xdr:col>46</xdr:col>
      <xdr:colOff>38100</xdr:colOff>
      <xdr:row>57</xdr:row>
      <xdr:rowOff>98037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89164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83914</xdr:rowOff>
    </xdr:from>
    <xdr:to>
      <xdr:col>41</xdr:col>
      <xdr:colOff>101600</xdr:colOff>
      <xdr:row>57</xdr:row>
      <xdr:rowOff>14064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5191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7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162923</xdr:rowOff>
    </xdr:from>
    <xdr:to>
      <xdr:col>36</xdr:col>
      <xdr:colOff>165100</xdr:colOff>
      <xdr:row>56</xdr:row>
      <xdr:rowOff>93073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84200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48888</xdr:rowOff>
    </xdr:from>
    <xdr:to>
      <xdr:col>55</xdr:col>
      <xdr:colOff>0</xdr:colOff>
      <xdr:row>77</xdr:row>
      <xdr:rowOff>109316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50538"/>
          <a:ext cx="838200" cy="6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48888</xdr:rowOff>
    </xdr:from>
    <xdr:to>
      <xdr:col>50</xdr:col>
      <xdr:colOff>114300</xdr:colOff>
      <xdr:row>78</xdr:row>
      <xdr:rowOff>82569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50538"/>
          <a:ext cx="889000" cy="2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31592</xdr:rowOff>
    </xdr:from>
    <xdr:to>
      <xdr:col>45</xdr:col>
      <xdr:colOff>177800</xdr:colOff>
      <xdr:row>78</xdr:row>
      <xdr:rowOff>82569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04692"/>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110401</xdr:rowOff>
    </xdr:from>
    <xdr:to>
      <xdr:col>41</xdr:col>
      <xdr:colOff>50800</xdr:colOff>
      <xdr:row>78</xdr:row>
      <xdr:rowOff>31592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12051"/>
          <a:ext cx="889000" cy="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58516</xdr:rowOff>
    </xdr:from>
    <xdr:to>
      <xdr:col>55</xdr:col>
      <xdr:colOff>50800</xdr:colOff>
      <xdr:row>77</xdr:row>
      <xdr:rowOff>160116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81393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169538</xdr:rowOff>
    </xdr:from>
    <xdr:to>
      <xdr:col>50</xdr:col>
      <xdr:colOff>165100</xdr:colOff>
      <xdr:row>77</xdr:row>
      <xdr:rowOff>99688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116215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7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31769</xdr:rowOff>
    </xdr:from>
    <xdr:to>
      <xdr:col>46</xdr:col>
      <xdr:colOff>38100</xdr:colOff>
      <xdr:row>78</xdr:row>
      <xdr:rowOff>133369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124496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9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152242</xdr:rowOff>
    </xdr:from>
    <xdr:to>
      <xdr:col>41</xdr:col>
      <xdr:colOff>101600</xdr:colOff>
      <xdr:row>78</xdr:row>
      <xdr:rowOff>82392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73519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4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59601</xdr:rowOff>
    </xdr:from>
    <xdr:to>
      <xdr:col>36</xdr:col>
      <xdr:colOff>165100</xdr:colOff>
      <xdr:row>77</xdr:row>
      <xdr:rowOff>161201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152328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50724</xdr:rowOff>
    </xdr:from>
    <xdr:to>
      <xdr:col>55</xdr:col>
      <xdr:colOff>0</xdr:colOff>
      <xdr:row>98</xdr:row>
      <xdr:rowOff>51130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52824"/>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158508</xdr:rowOff>
    </xdr:from>
    <xdr:to>
      <xdr:col>50</xdr:col>
      <xdr:colOff>114300</xdr:colOff>
      <xdr:row>98</xdr:row>
      <xdr:rowOff>50724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89158"/>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20231</xdr:rowOff>
    </xdr:from>
    <xdr:to>
      <xdr:col>45</xdr:col>
      <xdr:colOff>177800</xdr:colOff>
      <xdr:row>97</xdr:row>
      <xdr:rowOff>158508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50881"/>
          <a:ext cx="889000" cy="13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20231</xdr:rowOff>
    </xdr:from>
    <xdr:to>
      <xdr:col>41</xdr:col>
      <xdr:colOff>50800</xdr:colOff>
      <xdr:row>97</xdr:row>
      <xdr:rowOff>134226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50881"/>
          <a:ext cx="889000" cy="1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330</xdr:rowOff>
    </xdr:from>
    <xdr:to>
      <xdr:col>55</xdr:col>
      <xdr:colOff>50800</xdr:colOff>
      <xdr:row>98</xdr:row>
      <xdr:rowOff>101930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86707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171374</xdr:rowOff>
    </xdr:from>
    <xdr:to>
      <xdr:col>50</xdr:col>
      <xdr:colOff>165100</xdr:colOff>
      <xdr:row>98</xdr:row>
      <xdr:rowOff>101524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92651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9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107708</xdr:rowOff>
    </xdr:from>
    <xdr:to>
      <xdr:col>46</xdr:col>
      <xdr:colOff>38100</xdr:colOff>
      <xdr:row>98</xdr:row>
      <xdr:rowOff>37858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3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28985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3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140881</xdr:rowOff>
    </xdr:from>
    <xdr:to>
      <xdr:col>41</xdr:col>
      <xdr:colOff>101600</xdr:colOff>
      <xdr:row>97</xdr:row>
      <xdr:rowOff>71031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87558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83426</xdr:rowOff>
    </xdr:from>
    <xdr:to>
      <xdr:col>36</xdr:col>
      <xdr:colOff>165100</xdr:colOff>
      <xdr:row>98</xdr:row>
      <xdr:rowOff>13576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4703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42456</xdr:rowOff>
    </xdr:from>
    <xdr:to>
      <xdr:col>85</xdr:col>
      <xdr:colOff>127000</xdr:colOff>
      <xdr:row>77</xdr:row>
      <xdr:rowOff>53315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44106"/>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53315</xdr:rowOff>
    </xdr:from>
    <xdr:to>
      <xdr:col>81</xdr:col>
      <xdr:colOff>50800</xdr:colOff>
      <xdr:row>77</xdr:row>
      <xdr:rowOff>67438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4965"/>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67438</xdr:rowOff>
    </xdr:from>
    <xdr:to>
      <xdr:col>76</xdr:col>
      <xdr:colOff>114300</xdr:colOff>
      <xdr:row>77</xdr:row>
      <xdr:rowOff>78715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6908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78715</xdr:rowOff>
    </xdr:from>
    <xdr:to>
      <xdr:col>71</xdr:col>
      <xdr:colOff>177800</xdr:colOff>
      <xdr:row>77</xdr:row>
      <xdr:rowOff>92075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0365"/>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163106</xdr:rowOff>
    </xdr:from>
    <xdr:to>
      <xdr:col>85</xdr:col>
      <xdr:colOff>177800</xdr:colOff>
      <xdr:row>77</xdr:row>
      <xdr:rowOff>93256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141533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7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2515</xdr:rowOff>
    </xdr:from>
    <xdr:to>
      <xdr:col>81</xdr:col>
      <xdr:colOff>101600</xdr:colOff>
      <xdr:row>77</xdr:row>
      <xdr:rowOff>104115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95242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16638</xdr:rowOff>
    </xdr:from>
    <xdr:to>
      <xdr:col>76</xdr:col>
      <xdr:colOff>165100</xdr:colOff>
      <xdr:row>77</xdr:row>
      <xdr:rowOff>118238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109365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27915</xdr:rowOff>
    </xdr:from>
    <xdr:to>
      <xdr:col>72</xdr:col>
      <xdr:colOff>38100</xdr:colOff>
      <xdr:row>77</xdr:row>
      <xdr:rowOff>129515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120642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41275</xdr:rowOff>
    </xdr:from>
    <xdr:to>
      <xdr:col>67</xdr:col>
      <xdr:colOff>101600</xdr:colOff>
      <xdr:row>77</xdr:row>
      <xdr:rowOff>142875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134002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49009</xdr:rowOff>
    </xdr:from>
    <xdr:to>
      <xdr:col>85</xdr:col>
      <xdr:colOff>127000</xdr:colOff>
      <xdr:row>97</xdr:row>
      <xdr:rowOff>83538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79659"/>
          <a:ext cx="838200" cy="3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44731</xdr:rowOff>
    </xdr:from>
    <xdr:to>
      <xdr:col>81</xdr:col>
      <xdr:colOff>50800</xdr:colOff>
      <xdr:row>97</xdr:row>
      <xdr:rowOff>49009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5381"/>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44731</xdr:rowOff>
    </xdr:from>
    <xdr:to>
      <xdr:col>76</xdr:col>
      <xdr:colOff>114300</xdr:colOff>
      <xdr:row>97</xdr:row>
      <xdr:rowOff>88987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5381"/>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88987</xdr:rowOff>
    </xdr:from>
    <xdr:to>
      <xdr:col>71</xdr:col>
      <xdr:colOff>177800</xdr:colOff>
      <xdr:row>97</xdr:row>
      <xdr:rowOff>112075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19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32738</xdr:rowOff>
    </xdr:from>
    <xdr:to>
      <xdr:col>85</xdr:col>
      <xdr:colOff>177800</xdr:colOff>
      <xdr:row>97</xdr:row>
      <xdr:rowOff>134338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6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55615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1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169659</xdr:rowOff>
    </xdr:from>
    <xdr:to>
      <xdr:col>81</xdr:col>
      <xdr:colOff>101600</xdr:colOff>
      <xdr:row>97</xdr:row>
      <xdr:rowOff>99809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116336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165381</xdr:rowOff>
    </xdr:from>
    <xdr:to>
      <xdr:col>76</xdr:col>
      <xdr:colOff>165100</xdr:colOff>
      <xdr:row>97</xdr:row>
      <xdr:rowOff>95531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112058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38187</xdr:rowOff>
    </xdr:from>
    <xdr:to>
      <xdr:col>72</xdr:col>
      <xdr:colOff>38100</xdr:colOff>
      <xdr:row>97</xdr:row>
      <xdr:rowOff>139787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156314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61275</xdr:rowOff>
    </xdr:from>
    <xdr:to>
      <xdr:col>67</xdr:col>
      <xdr:colOff>101600</xdr:colOff>
      <xdr:row>97</xdr:row>
      <xdr:rowOff>162875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7952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133048</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7148"/>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128476</xdr:rowOff>
    </xdr:from>
    <xdr:to>
      <xdr:col>102</xdr:col>
      <xdr:colOff>114300</xdr:colOff>
      <xdr:row>58</xdr:row>
      <xdr:rowOff>133048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2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82248</xdr:rowOff>
    </xdr:from>
    <xdr:to>
      <xdr:col>102</xdr:col>
      <xdr:colOff>165100</xdr:colOff>
      <xdr:row>59</xdr:row>
      <xdr:rowOff>12398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3525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77676</xdr:rowOff>
    </xdr:from>
    <xdr:to>
      <xdr:col>98</xdr:col>
      <xdr:colOff>38100</xdr:colOff>
      <xdr:row>59</xdr:row>
      <xdr:rowOff>7826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170403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4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156541</xdr:rowOff>
    </xdr:from>
    <xdr:to>
      <xdr:col>116</xdr:col>
      <xdr:colOff>63500</xdr:colOff>
      <xdr:row>78</xdr:row>
      <xdr:rowOff>70358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58191"/>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70358</xdr:rowOff>
    </xdr:from>
    <xdr:to>
      <xdr:col>111</xdr:col>
      <xdr:colOff>177800</xdr:colOff>
      <xdr:row>78</xdr:row>
      <xdr:rowOff>83846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43458"/>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83846</xdr:rowOff>
    </xdr:from>
    <xdr:to>
      <xdr:col>107</xdr:col>
      <xdr:colOff>50800</xdr:colOff>
      <xdr:row>78</xdr:row>
      <xdr:rowOff>131242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56946"/>
          <a:ext cx="8890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67653</xdr:rowOff>
    </xdr:from>
    <xdr:to>
      <xdr:col>102</xdr:col>
      <xdr:colOff>114300</xdr:colOff>
      <xdr:row>78</xdr:row>
      <xdr:rowOff>131242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440753"/>
          <a:ext cx="88900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105741</xdr:rowOff>
    </xdr:from>
    <xdr:to>
      <xdr:col>116</xdr:col>
      <xdr:colOff>114300</xdr:colOff>
      <xdr:row>78</xdr:row>
      <xdr:rowOff>35891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84168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19558</xdr:rowOff>
    </xdr:from>
    <xdr:to>
      <xdr:col>112</xdr:col>
      <xdr:colOff>38100</xdr:colOff>
      <xdr:row>78</xdr:row>
      <xdr:rowOff>121158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112285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33046</xdr:rowOff>
    </xdr:from>
    <xdr:to>
      <xdr:col>107</xdr:col>
      <xdr:colOff>101600</xdr:colOff>
      <xdr:row>78</xdr:row>
      <xdr:rowOff>134646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125773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80442</xdr:rowOff>
    </xdr:from>
    <xdr:to>
      <xdr:col>102</xdr:col>
      <xdr:colOff>165100</xdr:colOff>
      <xdr:row>79</xdr:row>
      <xdr:rowOff>10592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1719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4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16853</xdr:rowOff>
    </xdr:from>
    <xdr:to>
      <xdr:col>98</xdr:col>
      <xdr:colOff>38100</xdr:colOff>
      <xdr:row>78</xdr:row>
      <xdr:rowOff>118453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109580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8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700" b="0" i="0" baseline="0">
              <a:solidFill>
                <a:schemeClr val="dk1"/>
              </a:solidFill>
              <a:effectLst/>
              <a:latin typeface="+mn-lt"/>
              <a:ea typeface="+mn-ea"/>
              <a:cs typeface="+mn-cs"/>
            </a:rPr>
            <a:t>　</a:t>
          </a:r>
          <a:r>
            <a:rPr kumimoji="1" lang="ja-JP" altLang="ja-JP" sz="700" b="0" i="0" baseline="0">
              <a:solidFill>
                <a:schemeClr val="dk1"/>
              </a:solidFill>
              <a:effectLst/>
              <a:latin typeface="+mn-lt"/>
              <a:ea typeface="+mn-ea"/>
              <a:cs typeface="+mn-cs"/>
            </a:rPr>
            <a:t>当市の歳出決算総額に対する住民一人当たりの金額は、</a:t>
          </a:r>
          <a:r>
            <a:rPr kumimoji="1" lang="en-US" altLang="ja-JP" sz="700" b="0" i="0" baseline="0">
              <a:solidFill>
                <a:schemeClr val="dk1"/>
              </a:solidFill>
              <a:effectLst/>
              <a:latin typeface="+mn-lt"/>
              <a:ea typeface="+mn-ea"/>
              <a:cs typeface="+mn-cs"/>
            </a:rPr>
            <a:t>399,811</a:t>
          </a:r>
          <a:r>
            <a:rPr kumimoji="1" lang="ja-JP" altLang="ja-JP" sz="700" b="0" i="0" baseline="0">
              <a:solidFill>
                <a:schemeClr val="dk1"/>
              </a:solidFill>
              <a:effectLst/>
              <a:latin typeface="+mn-lt"/>
              <a:ea typeface="+mn-ea"/>
              <a:cs typeface="+mn-cs"/>
            </a:rPr>
            <a:t>円となっている。主な構成要素は扶助費（</a:t>
          </a:r>
          <a:r>
            <a:rPr kumimoji="1" lang="en-US" altLang="ja-JP" sz="700" b="0" i="0" baseline="0">
              <a:solidFill>
                <a:schemeClr val="dk1"/>
              </a:solidFill>
              <a:effectLst/>
              <a:latin typeface="+mn-lt"/>
              <a:ea typeface="+mn-ea"/>
              <a:cs typeface="+mn-cs"/>
            </a:rPr>
            <a:t>121,227</a:t>
          </a:r>
          <a:r>
            <a:rPr kumimoji="1" lang="ja-JP" altLang="ja-JP" sz="700" b="0" i="0" baseline="0">
              <a:solidFill>
                <a:schemeClr val="dk1"/>
              </a:solidFill>
              <a:effectLst/>
              <a:latin typeface="+mn-lt"/>
              <a:ea typeface="+mn-ea"/>
              <a:cs typeface="+mn-cs"/>
            </a:rPr>
            <a:t>円）、物件費（</a:t>
          </a:r>
          <a:r>
            <a:rPr kumimoji="1" lang="en-US" altLang="ja-JP" sz="700" b="0" i="0" baseline="0">
              <a:solidFill>
                <a:schemeClr val="dk1"/>
              </a:solidFill>
              <a:effectLst/>
              <a:latin typeface="+mn-lt"/>
              <a:ea typeface="+mn-ea"/>
              <a:cs typeface="+mn-cs"/>
            </a:rPr>
            <a:t>71,522</a:t>
          </a:r>
          <a:r>
            <a:rPr kumimoji="1" lang="ja-JP" altLang="ja-JP" sz="700" b="0" i="0" baseline="0">
              <a:solidFill>
                <a:schemeClr val="dk1"/>
              </a:solidFill>
              <a:effectLst/>
              <a:latin typeface="+mn-lt"/>
              <a:ea typeface="+mn-ea"/>
              <a:cs typeface="+mn-cs"/>
            </a:rPr>
            <a:t>円）、普通建設事業費（</a:t>
          </a:r>
          <a:r>
            <a:rPr kumimoji="1" lang="en-US" altLang="ja-JP" sz="700" b="0" i="0" baseline="0">
              <a:solidFill>
                <a:schemeClr val="dk1"/>
              </a:solidFill>
              <a:effectLst/>
              <a:latin typeface="+mn-lt"/>
              <a:ea typeface="+mn-ea"/>
              <a:cs typeface="+mn-cs"/>
            </a:rPr>
            <a:t>41,720</a:t>
          </a:r>
          <a:r>
            <a:rPr kumimoji="1" lang="ja-JP" altLang="ja-JP" sz="700" b="0" i="0" baseline="0">
              <a:solidFill>
                <a:schemeClr val="dk1"/>
              </a:solidFill>
              <a:effectLst/>
              <a:latin typeface="+mn-lt"/>
              <a:ea typeface="+mn-ea"/>
              <a:cs typeface="+mn-cs"/>
            </a:rPr>
            <a:t>円）及び人件費（</a:t>
          </a:r>
          <a:r>
            <a:rPr kumimoji="1" lang="en-US" altLang="ja-JP" sz="700" b="0" i="0" baseline="0">
              <a:solidFill>
                <a:schemeClr val="dk1"/>
              </a:solidFill>
              <a:effectLst/>
              <a:latin typeface="+mn-lt"/>
              <a:ea typeface="+mn-ea"/>
              <a:cs typeface="+mn-cs"/>
            </a:rPr>
            <a:t>55,270円</a:t>
          </a:r>
          <a:r>
            <a:rPr kumimoji="1" lang="ja-JP" altLang="ja-JP" sz="700" b="0" i="0" baseline="0">
              <a:solidFill>
                <a:schemeClr val="dk1"/>
              </a:solidFill>
              <a:effectLst/>
              <a:latin typeface="+mn-lt"/>
              <a:ea typeface="+mn-ea"/>
              <a:cs typeface="+mn-cs"/>
            </a:rPr>
            <a:t>）である。</a:t>
          </a:r>
          <a:endParaRPr lang="ja-JP" altLang="ja-JP" sz="900">
            <a:effectLst/>
          </a:endParaRPr>
        </a:p>
        <a:p>
          <a:pPr eaLnBrk="1" fontAlgn="auto" latinLnBrk="0" hangingPunct="1"/>
          <a:r>
            <a:rPr kumimoji="1" lang="ja-JP" altLang="ja-JP" sz="700" b="0" i="0" baseline="0">
              <a:solidFill>
                <a:schemeClr val="dk1"/>
              </a:solidFill>
              <a:effectLst/>
              <a:latin typeface="+mn-lt"/>
              <a:ea typeface="+mn-ea"/>
              <a:cs typeface="+mn-cs"/>
            </a:rPr>
            <a:t>　扶助費については、政府による</a:t>
          </a:r>
          <a:r>
            <a:rPr kumimoji="1" lang="ja-JP" altLang="en-US" sz="700" b="0" i="0" baseline="0">
              <a:solidFill>
                <a:schemeClr val="dk1"/>
              </a:solidFill>
              <a:effectLst/>
              <a:latin typeface="+mn-lt"/>
              <a:ea typeface="+mn-ea"/>
              <a:cs typeface="+mn-cs"/>
            </a:rPr>
            <a:t>デフレ脱却のための総合経済対策給付金</a:t>
          </a:r>
          <a:r>
            <a:rPr kumimoji="1" lang="ja-JP" altLang="ja-JP" sz="700" b="0" i="0" baseline="0">
              <a:solidFill>
                <a:schemeClr val="dk1"/>
              </a:solidFill>
              <a:effectLst/>
              <a:latin typeface="+mn-lt"/>
              <a:ea typeface="+mn-ea"/>
              <a:cs typeface="+mn-cs"/>
            </a:rPr>
            <a:t>の支給に加え、経常的な扶助費についても、都心にアクセスしやすい地理的優位性から</a:t>
          </a:r>
          <a:r>
            <a:rPr lang="ja-JP" altLang="ja-JP" sz="700" b="0" i="0" baseline="0">
              <a:solidFill>
                <a:schemeClr val="dk1"/>
              </a:solidFill>
              <a:effectLst/>
              <a:latin typeface="+mn-lt"/>
              <a:ea typeface="+mn-ea"/>
              <a:cs typeface="+mn-cs"/>
            </a:rPr>
            <a:t>子育て世帯が多く、子ども・子育て支援施策を重点的に行っていること等から、児童福祉費が年々増加している。</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baseline="0">
              <a:solidFill>
                <a:schemeClr val="dk1"/>
              </a:solidFill>
              <a:effectLst/>
              <a:latin typeface="+mn-lt"/>
              <a:ea typeface="+mn-ea"/>
              <a:cs typeface="+mn-cs"/>
            </a:rPr>
            <a:t>　物件費については、</a:t>
          </a:r>
          <a:r>
            <a:rPr lang="ja-JP" altLang="ja-JP" sz="700" b="0" i="0" baseline="0">
              <a:solidFill>
                <a:schemeClr val="dk1"/>
              </a:solidFill>
              <a:effectLst/>
              <a:latin typeface="+mn-lt"/>
              <a:ea typeface="+mn-ea"/>
              <a:cs typeface="+mn-cs"/>
            </a:rPr>
            <a:t>物価高騰対応重点支援としてのクーポン給付事業費や衆議院議員総選挙及び最高裁判所裁判官国民審査費の</a:t>
          </a:r>
          <a:r>
            <a:rPr lang="ja-JP" altLang="en-US" sz="700" b="0" i="0" baseline="0">
              <a:solidFill>
                <a:schemeClr val="dk1"/>
              </a:solidFill>
              <a:effectLst/>
              <a:latin typeface="+mn-lt"/>
              <a:ea typeface="+mn-ea"/>
              <a:cs typeface="+mn-cs"/>
            </a:rPr>
            <a:t>増加</a:t>
          </a:r>
          <a:r>
            <a:rPr kumimoji="1" lang="ja-JP" altLang="ja-JP" sz="700" b="0" i="0" baseline="0">
              <a:solidFill>
                <a:schemeClr val="dk1"/>
              </a:solidFill>
              <a:effectLst/>
              <a:latin typeface="+mn-lt"/>
              <a:ea typeface="+mn-ea"/>
              <a:cs typeface="+mn-cs"/>
            </a:rPr>
            <a:t>により、前年度より</a:t>
          </a:r>
          <a:r>
            <a:rPr kumimoji="1" lang="ja-JP" altLang="en-US" sz="700" b="0" i="0" baseline="0">
              <a:solidFill>
                <a:schemeClr val="dk1"/>
              </a:solidFill>
              <a:effectLst/>
              <a:latin typeface="+mn-lt"/>
              <a:ea typeface="+mn-ea"/>
              <a:cs typeface="+mn-cs"/>
            </a:rPr>
            <a:t>増加</a:t>
          </a:r>
          <a:r>
            <a:rPr kumimoji="1" lang="ja-JP" altLang="ja-JP" sz="700" b="0" i="0" baseline="0">
              <a:solidFill>
                <a:schemeClr val="dk1"/>
              </a:solidFill>
              <a:effectLst/>
              <a:latin typeface="+mn-lt"/>
              <a:ea typeface="+mn-ea"/>
              <a:cs typeface="+mn-cs"/>
            </a:rPr>
            <a:t>している</a:t>
          </a:r>
          <a:r>
            <a:rPr kumimoji="1" lang="ja-JP" altLang="en-US" sz="700" b="0" i="0" baseline="0">
              <a:solidFill>
                <a:schemeClr val="dk1"/>
              </a:solidFill>
              <a:effectLst/>
              <a:latin typeface="+mn-lt"/>
              <a:ea typeface="+mn-ea"/>
              <a:cs typeface="+mn-cs"/>
            </a:rPr>
            <a:t>。これまで</a:t>
          </a:r>
          <a:r>
            <a:rPr kumimoji="1" lang="ja-JP" altLang="ja-JP" sz="700" b="0" i="0" baseline="0">
              <a:solidFill>
                <a:schemeClr val="dk1"/>
              </a:solidFill>
              <a:effectLst/>
              <a:latin typeface="+mn-lt"/>
              <a:ea typeface="+mn-ea"/>
              <a:cs typeface="+mn-cs"/>
            </a:rPr>
            <a:t>職員定数を抑制し、公共施設の指定管理者制度の活用や事務の効率化を図るためのシステム導入、業務の外部委託などを推進してき</a:t>
          </a:r>
          <a:r>
            <a:rPr kumimoji="1" lang="ja-JP" altLang="en-US" sz="700" b="0" i="0" baseline="0">
              <a:solidFill>
                <a:schemeClr val="dk1"/>
              </a:solidFill>
              <a:effectLst/>
              <a:latin typeface="+mn-lt"/>
              <a:ea typeface="+mn-ea"/>
              <a:cs typeface="+mn-cs"/>
            </a:rPr>
            <a:t>ているが、</a:t>
          </a:r>
          <a:r>
            <a:rPr lang="ja-JP" altLang="ja-JP" sz="700" b="0" i="0" baseline="0">
              <a:solidFill>
                <a:schemeClr val="dk1"/>
              </a:solidFill>
              <a:effectLst/>
              <a:latin typeface="+mn-lt"/>
              <a:ea typeface="+mn-ea"/>
              <a:cs typeface="+mn-cs"/>
            </a:rPr>
            <a:t>和光市健全な財政運営に関する条例において、定期的に委託料等の見直しを行うことを規定して</a:t>
          </a:r>
          <a:r>
            <a:rPr lang="ja-JP" altLang="en-US" sz="700" b="0" i="0" baseline="0">
              <a:solidFill>
                <a:schemeClr val="dk1"/>
              </a:solidFill>
              <a:effectLst/>
              <a:latin typeface="+mn-lt"/>
              <a:ea typeface="+mn-ea"/>
              <a:cs typeface="+mn-cs"/>
            </a:rPr>
            <a:t>いるため</a:t>
          </a:r>
          <a:r>
            <a:rPr lang="ja-JP" altLang="ja-JP" sz="700" b="0" i="0" baseline="0">
              <a:solidFill>
                <a:schemeClr val="dk1"/>
              </a:solidFill>
              <a:effectLst/>
              <a:latin typeface="+mn-lt"/>
              <a:ea typeface="+mn-ea"/>
              <a:cs typeface="+mn-cs"/>
            </a:rPr>
            <a:t>、今後も有効性・効率性等の観点から見直しを行い、物件費等の抑制に努め</a:t>
          </a:r>
          <a:r>
            <a:rPr lang="ja-JP" altLang="ja-JP" sz="600" b="0" i="0" baseline="0">
              <a:solidFill>
                <a:schemeClr val="dk1"/>
              </a:solidFill>
              <a:effectLst/>
              <a:latin typeface="+mn-lt"/>
              <a:ea typeface="+mn-ea"/>
              <a:cs typeface="+mn-cs"/>
            </a:rPr>
            <a:t>る。</a:t>
          </a:r>
          <a:endParaRPr lang="ja-JP" altLang="ja-JP" sz="200">
            <a:effectLst/>
          </a:endParaRPr>
        </a:p>
        <a:p>
          <a:pPr eaLnBrk="1" fontAlgn="auto" latinLnBrk="0" hangingPunct="1"/>
          <a:r>
            <a:rPr kumimoji="1" lang="ja-JP" altLang="ja-JP" sz="700" b="0" i="0" baseline="0">
              <a:solidFill>
                <a:schemeClr val="dk1"/>
              </a:solidFill>
              <a:effectLst/>
              <a:latin typeface="+mn-lt"/>
              <a:ea typeface="+mn-ea"/>
              <a:cs typeface="+mn-cs"/>
            </a:rPr>
            <a:t>　普通建設事業費については、工事</a:t>
          </a:r>
          <a:r>
            <a:rPr kumimoji="1" lang="ja-JP" altLang="en-US" sz="700" b="0" i="0" baseline="0">
              <a:solidFill>
                <a:schemeClr val="dk1"/>
              </a:solidFill>
              <a:effectLst/>
              <a:latin typeface="+mn-lt"/>
              <a:ea typeface="+mn-ea"/>
              <a:cs typeface="+mn-cs"/>
            </a:rPr>
            <a:t>や用地取得</a:t>
          </a:r>
          <a:r>
            <a:rPr kumimoji="1" lang="ja-JP" altLang="ja-JP" sz="700" b="0" i="0" baseline="0">
              <a:solidFill>
                <a:schemeClr val="dk1"/>
              </a:solidFill>
              <a:effectLst/>
              <a:latin typeface="+mn-lt"/>
              <a:ea typeface="+mn-ea"/>
              <a:cs typeface="+mn-cs"/>
            </a:rPr>
            <a:t>等、単年度で終わる事業</a:t>
          </a:r>
          <a:r>
            <a:rPr kumimoji="1" lang="ja-JP" altLang="en-US" sz="700" b="0" i="0" baseline="0">
              <a:solidFill>
                <a:schemeClr val="dk1"/>
              </a:solidFill>
              <a:effectLst/>
              <a:latin typeface="+mn-lt"/>
              <a:ea typeface="+mn-ea"/>
              <a:cs typeface="+mn-cs"/>
            </a:rPr>
            <a:t>が</a:t>
          </a:r>
          <a:r>
            <a:rPr kumimoji="1" lang="ja-JP" altLang="ja-JP" sz="700" b="0" i="0" baseline="0">
              <a:solidFill>
                <a:schemeClr val="dk1"/>
              </a:solidFill>
              <a:effectLst/>
              <a:latin typeface="+mn-lt"/>
              <a:ea typeface="+mn-ea"/>
              <a:cs typeface="+mn-cs"/>
            </a:rPr>
            <a:t>多く、前年度</a:t>
          </a:r>
          <a:r>
            <a:rPr kumimoji="1" lang="ja-JP" altLang="en-US" sz="700" b="0" i="0" baseline="0">
              <a:solidFill>
                <a:schemeClr val="dk1"/>
              </a:solidFill>
              <a:effectLst/>
              <a:latin typeface="+mn-lt"/>
              <a:ea typeface="+mn-ea"/>
              <a:cs typeface="+mn-cs"/>
            </a:rPr>
            <a:t>と比較して事業費が</a:t>
          </a:r>
          <a:r>
            <a:rPr kumimoji="1" lang="ja-JP" altLang="ja-JP" sz="700" b="0" i="0" baseline="0">
              <a:solidFill>
                <a:schemeClr val="dk1"/>
              </a:solidFill>
              <a:effectLst/>
              <a:latin typeface="+mn-lt"/>
              <a:ea typeface="+mn-ea"/>
              <a:cs typeface="+mn-cs"/>
            </a:rPr>
            <a:t>減少し</a:t>
          </a:r>
          <a:r>
            <a:rPr kumimoji="1" lang="ja-JP" altLang="en-US" sz="700" b="0" i="0" baseline="0">
              <a:solidFill>
                <a:schemeClr val="dk1"/>
              </a:solidFill>
              <a:effectLst/>
              <a:latin typeface="+mn-lt"/>
              <a:ea typeface="+mn-ea"/>
              <a:cs typeface="+mn-cs"/>
            </a:rPr>
            <a:t>ている</a:t>
          </a:r>
          <a:r>
            <a:rPr kumimoji="1" lang="ja-JP" altLang="ja-JP" sz="700" b="0" i="0" baseline="0">
              <a:solidFill>
                <a:schemeClr val="dk1"/>
              </a:solidFill>
              <a:effectLst/>
              <a:latin typeface="+mn-lt"/>
              <a:ea typeface="+mn-ea"/>
              <a:cs typeface="+mn-cs"/>
            </a:rPr>
            <a:t>。今後は、小学校の更新整備費用や市街地再開発事業等の都市基盤整備に係る普通建設事業費が増加することが見込まれる。経常経費の見直しを行うとともに、投資的経費についても特定財源の確保や優先度を的確に捉え、時機を逸するとなく推進していくことが必要である。</a:t>
          </a:r>
          <a:endParaRPr kumimoji="1" lang="en-US" altLang="ja-JP" sz="300" b="0" i="0" baseline="0">
            <a:solidFill>
              <a:schemeClr val="dk1"/>
            </a:solidFill>
            <a:effectLst/>
            <a:latin typeface="+mn-lt"/>
            <a:ea typeface="+mn-ea"/>
            <a:cs typeface="+mn-cs"/>
          </a:endParaRPr>
        </a:p>
        <a:p>
          <a:pPr eaLnBrk="1" fontAlgn="auto" latinLnBrk="0" hangingPunct="1"/>
          <a:r>
            <a:rPr kumimoji="1" lang="ja-JP" altLang="en-US" sz="700" b="0" i="0" baseline="0">
              <a:solidFill>
                <a:schemeClr val="dk1"/>
              </a:solidFill>
              <a:effectLst/>
              <a:latin typeface="+mn-lt"/>
              <a:ea typeface="+mn-ea"/>
              <a:cs typeface="+mn-cs"/>
            </a:rPr>
            <a:t>　</a:t>
          </a:r>
          <a:r>
            <a:rPr kumimoji="1" lang="ja-JP" altLang="ja-JP" sz="700" b="0" i="0" baseline="0">
              <a:solidFill>
                <a:schemeClr val="dk1"/>
              </a:solidFill>
              <a:effectLst/>
              <a:latin typeface="+mn-lt"/>
              <a:ea typeface="+mn-ea"/>
              <a:cs typeface="+mn-cs"/>
            </a:rPr>
            <a:t>人件費については、これまでの定員適正化の取組により職員数を抑制してきたため、類似団体内平均値を下回っている。前年度より増加した</a:t>
          </a:r>
          <a:r>
            <a:rPr kumimoji="1" lang="ja-JP" altLang="en-US" sz="700" b="0" i="0" baseline="0">
              <a:solidFill>
                <a:schemeClr val="dk1"/>
              </a:solidFill>
              <a:effectLst/>
              <a:latin typeface="+mn-lt"/>
              <a:ea typeface="+mn-ea"/>
              <a:cs typeface="+mn-cs"/>
            </a:rPr>
            <a:t>要因</a:t>
          </a:r>
          <a:r>
            <a:rPr kumimoji="1" lang="ja-JP" altLang="ja-JP" sz="700" b="0" i="0" baseline="0">
              <a:solidFill>
                <a:schemeClr val="dk1"/>
              </a:solidFill>
              <a:effectLst/>
              <a:latin typeface="+mn-lt"/>
              <a:ea typeface="+mn-ea"/>
              <a:cs typeface="+mn-cs"/>
            </a:rPr>
            <a:t>としては、</a:t>
          </a:r>
          <a:r>
            <a:rPr kumimoji="1" lang="ja-JP" altLang="en-US" sz="700" b="0" i="0" baseline="0">
              <a:solidFill>
                <a:schemeClr val="dk1"/>
              </a:solidFill>
              <a:effectLst/>
              <a:latin typeface="+mn-lt"/>
              <a:ea typeface="+mn-ea"/>
              <a:cs typeface="+mn-cs"/>
            </a:rPr>
            <a:t>令和</a:t>
          </a:r>
          <a:r>
            <a:rPr kumimoji="1" lang="en-US" altLang="ja-JP" sz="700" b="0" i="0" baseline="0">
              <a:solidFill>
                <a:schemeClr val="dk1"/>
              </a:solidFill>
              <a:effectLst/>
              <a:latin typeface="+mn-lt"/>
              <a:ea typeface="+mn-ea"/>
              <a:cs typeface="+mn-cs"/>
            </a:rPr>
            <a:t>5</a:t>
          </a:r>
          <a:r>
            <a:rPr kumimoji="1" lang="ja-JP" altLang="en-US" sz="700" b="0" i="0" baseline="0">
              <a:solidFill>
                <a:schemeClr val="dk1"/>
              </a:solidFill>
              <a:effectLst/>
              <a:latin typeface="+mn-lt"/>
              <a:ea typeface="+mn-ea"/>
              <a:cs typeface="+mn-cs"/>
            </a:rPr>
            <a:t>年度に定数条例の改定を行い職員定数を増やしたことに伴い、</a:t>
          </a:r>
          <a:r>
            <a:rPr kumimoji="1" lang="ja-JP" altLang="ja-JP" sz="700" b="0" i="0" baseline="0">
              <a:solidFill>
                <a:schemeClr val="dk1"/>
              </a:solidFill>
              <a:effectLst/>
              <a:latin typeface="+mn-lt"/>
              <a:ea typeface="+mn-ea"/>
              <a:cs typeface="+mn-cs"/>
            </a:rPr>
            <a:t>職員数</a:t>
          </a:r>
          <a:r>
            <a:rPr kumimoji="1" lang="ja-JP" altLang="en-US" sz="700" b="0" i="0" baseline="0">
              <a:solidFill>
                <a:schemeClr val="dk1"/>
              </a:solidFill>
              <a:effectLst/>
              <a:latin typeface="+mn-lt"/>
              <a:ea typeface="+mn-ea"/>
              <a:cs typeface="+mn-cs"/>
            </a:rPr>
            <a:t>が増加していること</a:t>
          </a:r>
          <a:r>
            <a:rPr kumimoji="1" lang="ja-JP" altLang="ja-JP" sz="700" b="0" i="0" baseline="0">
              <a:solidFill>
                <a:schemeClr val="dk1"/>
              </a:solidFill>
              <a:effectLst/>
              <a:latin typeface="+mn-lt"/>
              <a:ea typeface="+mn-ea"/>
              <a:cs typeface="+mn-cs"/>
            </a:rPr>
            <a:t>や</a:t>
          </a:r>
          <a:r>
            <a:rPr lang="ja-JP" altLang="ja-JP" sz="700" b="0" i="0" baseline="0">
              <a:solidFill>
                <a:schemeClr val="dk1"/>
              </a:solidFill>
              <a:effectLst/>
              <a:latin typeface="+mn-lt"/>
              <a:ea typeface="+mn-ea"/>
              <a:cs typeface="+mn-cs"/>
            </a:rPr>
            <a:t>人事院勧告に基づく期末・勤勉手当の支給率が増加したためである。今後も、業務量及び内容に応じた適正な人員配置を行うことを基本として、職員数を増員していく予定のため、会計年度任用職員や時間外勤務手当の縮減等も含めて、人件費の上昇に注視しながら行政運営を行っていく必要がある。</a:t>
          </a:r>
          <a:endParaRPr lang="ja-JP" altLang="ja-JP" sz="900">
            <a:effectLst/>
          </a:endParaRPr>
        </a:p>
        <a:p>
          <a:pPr eaLnBrk="1" fontAlgn="auto" latinLnBrk="0" hangingPunct="1"/>
          <a:r>
            <a:rPr lang="ja-JP" altLang="ja-JP" sz="700" b="0" i="0" baseline="0">
              <a:solidFill>
                <a:schemeClr val="dk1"/>
              </a:solidFill>
              <a:effectLst/>
              <a:latin typeface="+mn-lt"/>
              <a:ea typeface="+mn-ea"/>
              <a:cs typeface="+mn-cs"/>
            </a:rPr>
            <a:t>　</a:t>
          </a:r>
          <a:r>
            <a:rPr kumimoji="1" lang="ja-JP" altLang="ja-JP" sz="700" b="0" i="0" baseline="0">
              <a:solidFill>
                <a:schemeClr val="dk1"/>
              </a:solidFill>
              <a:effectLst/>
              <a:latin typeface="+mn-lt"/>
              <a:ea typeface="+mn-ea"/>
              <a:cs typeface="+mn-cs"/>
            </a:rPr>
            <a:t>補助費等については、ごみ広域処理施設の開設に向けた一部事務組合の公債費負担金が増加している。今後、施設建設が本格化する際に負担金の増加が見込まれるため、負担金の額を平準化し、後年度の補助費等の急激な増加</a:t>
          </a:r>
          <a:r>
            <a:rPr kumimoji="1" lang="ja-JP" altLang="en-US" sz="700" b="0" i="0" baseline="0">
              <a:solidFill>
                <a:schemeClr val="dk1"/>
              </a:solidFill>
              <a:effectLst/>
              <a:latin typeface="+mn-lt"/>
              <a:ea typeface="+mn-ea"/>
              <a:cs typeface="+mn-cs"/>
            </a:rPr>
            <a:t>の</a:t>
          </a:r>
          <a:r>
            <a:rPr kumimoji="1" lang="ja-JP" altLang="ja-JP" sz="700" b="0" i="0" baseline="0">
              <a:solidFill>
                <a:schemeClr val="dk1"/>
              </a:solidFill>
              <a:effectLst/>
              <a:latin typeface="+mn-lt"/>
              <a:ea typeface="+mn-ea"/>
              <a:cs typeface="+mn-cs"/>
            </a:rPr>
            <a:t>抑制に努めている。</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84,890
81,837
11.04
36,957,181
33,939,925
2,898,995
18,272,968
17,021,169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141072</xdr:rowOff>
    </xdr:from>
    <xdr:to>
      <xdr:col>24</xdr:col>
      <xdr:colOff>63500</xdr:colOff>
      <xdr:row>37</xdr:row>
      <xdr:rowOff>56032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41822"/>
          <a:ext cx="838200" cy="25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141072</xdr:rowOff>
    </xdr:from>
    <xdr:to>
      <xdr:col>19</xdr:col>
      <xdr:colOff>177800</xdr:colOff>
      <xdr:row>37</xdr:row>
      <xdr:rowOff>52375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41822"/>
          <a:ext cx="889000" cy="25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52375</xdr:rowOff>
    </xdr:from>
    <xdr:to>
      <xdr:col>15</xdr:col>
      <xdr:colOff>50800</xdr:colOff>
      <xdr:row>37</xdr:row>
      <xdr:rowOff>90780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9602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83007</xdr:rowOff>
    </xdr:from>
    <xdr:to>
      <xdr:col>10</xdr:col>
      <xdr:colOff>114300</xdr:colOff>
      <xdr:row>37</xdr:row>
      <xdr:rowOff>90780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2665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5232</xdr:rowOff>
    </xdr:from>
    <xdr:to>
      <xdr:col>24</xdr:col>
      <xdr:colOff>114300</xdr:colOff>
      <xdr:row>37</xdr:row>
      <xdr:rowOff>106832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91609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6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90272</xdr:rowOff>
    </xdr:from>
    <xdr:to>
      <xdr:col>20</xdr:col>
      <xdr:colOff>38100</xdr:colOff>
      <xdr:row>36</xdr:row>
      <xdr:rowOff>20422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1575</xdr:rowOff>
    </xdr:from>
    <xdr:to>
      <xdr:col>15</xdr:col>
      <xdr:colOff>101600</xdr:colOff>
      <xdr:row>37</xdr:row>
      <xdr:rowOff>103175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94302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39980</xdr:rowOff>
    </xdr:from>
    <xdr:to>
      <xdr:col>10</xdr:col>
      <xdr:colOff>165100</xdr:colOff>
      <xdr:row>37</xdr:row>
      <xdr:rowOff>141580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132707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32207</xdr:rowOff>
    </xdr:from>
    <xdr:to>
      <xdr:col>6</xdr:col>
      <xdr:colOff>38100</xdr:colOff>
      <xdr:row>37</xdr:row>
      <xdr:rowOff>133807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124934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34139</xdr:rowOff>
    </xdr:from>
    <xdr:to>
      <xdr:col>24</xdr:col>
      <xdr:colOff>63500</xdr:colOff>
      <xdr:row>57</xdr:row>
      <xdr:rowOff>45902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6789"/>
          <a:ext cx="8382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34139</xdr:rowOff>
    </xdr:from>
    <xdr:to>
      <xdr:col>19</xdr:col>
      <xdr:colOff>177800</xdr:colOff>
      <xdr:row>57</xdr:row>
      <xdr:rowOff>137205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06789"/>
          <a:ext cx="889000" cy="10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119597</xdr:rowOff>
    </xdr:from>
    <xdr:to>
      <xdr:col>15</xdr:col>
      <xdr:colOff>50800</xdr:colOff>
      <xdr:row>57</xdr:row>
      <xdr:rowOff>137205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20797"/>
          <a:ext cx="889000" cy="18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84026</xdr:rowOff>
    </xdr:from>
    <xdr:to>
      <xdr:col>10</xdr:col>
      <xdr:colOff>114300</xdr:colOff>
      <xdr:row>56</xdr:row>
      <xdr:rowOff>119597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0876"/>
          <a:ext cx="889000" cy="54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166552</xdr:rowOff>
    </xdr:from>
    <xdr:to>
      <xdr:col>24</xdr:col>
      <xdr:colOff>114300</xdr:colOff>
      <xdr:row>57</xdr:row>
      <xdr:rowOff>96702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144979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154789</xdr:rowOff>
    </xdr:from>
    <xdr:to>
      <xdr:col>20</xdr:col>
      <xdr:colOff>38100</xdr:colOff>
      <xdr:row>57</xdr:row>
      <xdr:rowOff>84939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76066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86405</xdr:rowOff>
    </xdr:from>
    <xdr:to>
      <xdr:col>15</xdr:col>
      <xdr:colOff>101600</xdr:colOff>
      <xdr:row>58</xdr:row>
      <xdr:rowOff>16555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68797</xdr:rowOff>
    </xdr:from>
    <xdr:to>
      <xdr:col>10</xdr:col>
      <xdr:colOff>165100</xdr:colOff>
      <xdr:row>56</xdr:row>
      <xdr:rowOff>170397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15474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4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33226</xdr:rowOff>
    </xdr:from>
    <xdr:to>
      <xdr:col>6</xdr:col>
      <xdr:colOff>38100</xdr:colOff>
      <xdr:row>53</xdr:row>
      <xdr:rowOff>134826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2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125953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107834</xdr:rowOff>
    </xdr:from>
    <xdr:to>
      <xdr:col>24</xdr:col>
      <xdr:colOff>63500</xdr:colOff>
      <xdr:row>77</xdr:row>
      <xdr:rowOff>154687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09484"/>
          <a:ext cx="838200" cy="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154687</xdr:rowOff>
    </xdr:from>
    <xdr:to>
      <xdr:col>19</xdr:col>
      <xdr:colOff>177800</xdr:colOff>
      <xdr:row>78</xdr:row>
      <xdr:rowOff>64519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56337"/>
          <a:ext cx="889000" cy="8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139874</xdr:rowOff>
    </xdr:from>
    <xdr:to>
      <xdr:col>15</xdr:col>
      <xdr:colOff>50800</xdr:colOff>
      <xdr:row>78</xdr:row>
      <xdr:rowOff>64519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1524"/>
          <a:ext cx="889000" cy="9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139874</xdr:rowOff>
    </xdr:from>
    <xdr:to>
      <xdr:col>10</xdr:col>
      <xdr:colOff>114300</xdr:colOff>
      <xdr:row>78</xdr:row>
      <xdr:rowOff>106316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1524"/>
          <a:ext cx="889000" cy="13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57034</xdr:rowOff>
    </xdr:from>
    <xdr:to>
      <xdr:col>24</xdr:col>
      <xdr:colOff>114300</xdr:colOff>
      <xdr:row>77</xdr:row>
      <xdr:rowOff>158634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35461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3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103887</xdr:rowOff>
    </xdr:from>
    <xdr:to>
      <xdr:col>20</xdr:col>
      <xdr:colOff>38100</xdr:colOff>
      <xdr:row>78</xdr:row>
      <xdr:rowOff>34037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25164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13719</xdr:rowOff>
    </xdr:from>
    <xdr:to>
      <xdr:col>15</xdr:col>
      <xdr:colOff>101600</xdr:colOff>
      <xdr:row>78</xdr:row>
      <xdr:rowOff>115319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106446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89074</xdr:rowOff>
    </xdr:from>
    <xdr:to>
      <xdr:col>10</xdr:col>
      <xdr:colOff>165100</xdr:colOff>
      <xdr:row>78</xdr:row>
      <xdr:rowOff>19224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55516</xdr:rowOff>
    </xdr:from>
    <xdr:to>
      <xdr:col>6</xdr:col>
      <xdr:colOff>38100</xdr:colOff>
      <xdr:row>78</xdr:row>
      <xdr:rowOff>157116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148243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85967</xdr:rowOff>
    </xdr:from>
    <xdr:to>
      <xdr:col>24</xdr:col>
      <xdr:colOff>63500</xdr:colOff>
      <xdr:row>98</xdr:row>
      <xdr:rowOff>93481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8067"/>
          <a:ext cx="8382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68035</xdr:rowOff>
    </xdr:from>
    <xdr:to>
      <xdr:col>19</xdr:col>
      <xdr:colOff>177800</xdr:colOff>
      <xdr:row>98</xdr:row>
      <xdr:rowOff>85967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0135"/>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68035</xdr:rowOff>
    </xdr:from>
    <xdr:to>
      <xdr:col>15</xdr:col>
      <xdr:colOff>50800</xdr:colOff>
      <xdr:row>98</xdr:row>
      <xdr:rowOff>79042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0135"/>
          <a:ext cx="8890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79042</xdr:rowOff>
    </xdr:from>
    <xdr:to>
      <xdr:col>10</xdr:col>
      <xdr:colOff>114300</xdr:colOff>
      <xdr:row>98</xdr:row>
      <xdr:rowOff>119461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1142"/>
          <a:ext cx="889000" cy="4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42681</xdr:rowOff>
    </xdr:from>
    <xdr:to>
      <xdr:col>24</xdr:col>
      <xdr:colOff>114300</xdr:colOff>
      <xdr:row>98</xdr:row>
      <xdr:rowOff>144281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35167</xdr:rowOff>
    </xdr:from>
    <xdr:to>
      <xdr:col>20</xdr:col>
      <xdr:colOff>38100</xdr:colOff>
      <xdr:row>98</xdr:row>
      <xdr:rowOff>136767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127894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17235</xdr:rowOff>
    </xdr:from>
    <xdr:to>
      <xdr:col>15</xdr:col>
      <xdr:colOff>101600</xdr:colOff>
      <xdr:row>98</xdr:row>
      <xdr:rowOff>118835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109962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28242</xdr:rowOff>
    </xdr:from>
    <xdr:to>
      <xdr:col>10</xdr:col>
      <xdr:colOff>165100</xdr:colOff>
      <xdr:row>98</xdr:row>
      <xdr:rowOff>129842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120969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68661</xdr:rowOff>
    </xdr:from>
    <xdr:to>
      <xdr:col>6</xdr:col>
      <xdr:colOff>38100</xdr:colOff>
      <xdr:row>98</xdr:row>
      <xdr:rowOff>170261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157480</xdr:rowOff>
    </xdr:from>
    <xdr:to>
      <xdr:col>55</xdr:col>
      <xdr:colOff>0</xdr:colOff>
      <xdr:row>38</xdr:row>
      <xdr:rowOff>160020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25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118618</xdr:rowOff>
    </xdr:from>
    <xdr:to>
      <xdr:col>50</xdr:col>
      <xdr:colOff>114300</xdr:colOff>
      <xdr:row>38</xdr:row>
      <xdr:rowOff>160020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3371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118618</xdr:rowOff>
    </xdr:from>
    <xdr:to>
      <xdr:col>45</xdr:col>
      <xdr:colOff>177800</xdr:colOff>
      <xdr:row>38</xdr:row>
      <xdr:rowOff>121412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3371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116586</xdr:rowOff>
    </xdr:from>
    <xdr:to>
      <xdr:col>41</xdr:col>
      <xdr:colOff>50800</xdr:colOff>
      <xdr:row>38</xdr:row>
      <xdr:rowOff>121412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316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106680</xdr:rowOff>
    </xdr:from>
    <xdr:to>
      <xdr:col>55</xdr:col>
      <xdr:colOff>50800</xdr:colOff>
      <xdr:row>39</xdr:row>
      <xdr:rowOff>36830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109220</xdr:rowOff>
    </xdr:from>
    <xdr:to>
      <xdr:col>50</xdr:col>
      <xdr:colOff>165100</xdr:colOff>
      <xdr:row>39</xdr:row>
      <xdr:rowOff>39370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30497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67818</xdr:rowOff>
    </xdr:from>
    <xdr:to>
      <xdr:col>46</xdr:col>
      <xdr:colOff>38100</xdr:colOff>
      <xdr:row>38</xdr:row>
      <xdr:rowOff>169418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14495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5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70612</xdr:rowOff>
    </xdr:from>
    <xdr:to>
      <xdr:col>41</xdr:col>
      <xdr:colOff>101600</xdr:colOff>
      <xdr:row>39</xdr:row>
      <xdr:rowOff>762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17289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65786</xdr:rowOff>
    </xdr:from>
    <xdr:to>
      <xdr:col>36</xdr:col>
      <xdr:colOff>165100</xdr:colOff>
      <xdr:row>38</xdr:row>
      <xdr:rowOff>167386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158513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7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15875</xdr:rowOff>
    </xdr:from>
    <xdr:to>
      <xdr:col>55</xdr:col>
      <xdr:colOff>0</xdr:colOff>
      <xdr:row>59</xdr:row>
      <xdr:rowOff>19571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31425"/>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15875</xdr:rowOff>
    </xdr:from>
    <xdr:to>
      <xdr:col>50</xdr:col>
      <xdr:colOff>114300</xdr:colOff>
      <xdr:row>59</xdr:row>
      <xdr:rowOff>22199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31425"/>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22199</xdr:rowOff>
    </xdr:from>
    <xdr:to>
      <xdr:col>45</xdr:col>
      <xdr:colOff>177800</xdr:colOff>
      <xdr:row>59</xdr:row>
      <xdr:rowOff>23457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37749"/>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23076</xdr:rowOff>
    </xdr:from>
    <xdr:to>
      <xdr:col>41</xdr:col>
      <xdr:colOff>50800</xdr:colOff>
      <xdr:row>59</xdr:row>
      <xdr:rowOff>23457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86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140221</xdr:rowOff>
    </xdr:from>
    <xdr:to>
      <xdr:col>55</xdr:col>
      <xdr:colOff>50800</xdr:colOff>
      <xdr:row>59</xdr:row>
      <xdr:rowOff>70371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55148</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9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136525</xdr:rowOff>
    </xdr:from>
    <xdr:to>
      <xdr:col>50</xdr:col>
      <xdr:colOff>165100</xdr:colOff>
      <xdr:row>59</xdr:row>
      <xdr:rowOff>66675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57802</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142849</xdr:rowOff>
    </xdr:from>
    <xdr:to>
      <xdr:col>46</xdr:col>
      <xdr:colOff>38100</xdr:colOff>
      <xdr:row>59</xdr:row>
      <xdr:rowOff>72999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64126</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144107</xdr:rowOff>
    </xdr:from>
    <xdr:to>
      <xdr:col>41</xdr:col>
      <xdr:colOff>101600</xdr:colOff>
      <xdr:row>59</xdr:row>
      <xdr:rowOff>74257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65384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143726</xdr:rowOff>
    </xdr:from>
    <xdr:to>
      <xdr:col>36</xdr:col>
      <xdr:colOff>165100</xdr:colOff>
      <xdr:row>59</xdr:row>
      <xdr:rowOff>73876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65003</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9816</xdr:rowOff>
    </xdr:from>
    <xdr:to>
      <xdr:col>55</xdr:col>
      <xdr:colOff>0</xdr:colOff>
      <xdr:row>79</xdr:row>
      <xdr:rowOff>9970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54366"/>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106668</xdr:rowOff>
    </xdr:from>
    <xdr:to>
      <xdr:col>50</xdr:col>
      <xdr:colOff>114300</xdr:colOff>
      <xdr:row>79</xdr:row>
      <xdr:rowOff>9970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7976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106668</xdr:rowOff>
    </xdr:from>
    <xdr:to>
      <xdr:col>45</xdr:col>
      <xdr:colOff>177800</xdr:colOff>
      <xdr:row>78</xdr:row>
      <xdr:rowOff>160159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9768"/>
          <a:ext cx="889000" cy="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137109</xdr:rowOff>
    </xdr:from>
    <xdr:to>
      <xdr:col>41</xdr:col>
      <xdr:colOff>50800</xdr:colOff>
      <xdr:row>78</xdr:row>
      <xdr:rowOff>160159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10209"/>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130466</xdr:rowOff>
    </xdr:from>
    <xdr:to>
      <xdr:col>55</xdr:col>
      <xdr:colOff>50800</xdr:colOff>
      <xdr:row>79</xdr:row>
      <xdr:rowOff>60616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45393</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1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130620</xdr:rowOff>
    </xdr:from>
    <xdr:to>
      <xdr:col>50</xdr:col>
      <xdr:colOff>165100</xdr:colOff>
      <xdr:row>79</xdr:row>
      <xdr:rowOff>60770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51897</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596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55868</xdr:rowOff>
    </xdr:from>
    <xdr:to>
      <xdr:col>46</xdr:col>
      <xdr:colOff>38100</xdr:colOff>
      <xdr:row>78</xdr:row>
      <xdr:rowOff>157468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148595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109359</xdr:rowOff>
    </xdr:from>
    <xdr:to>
      <xdr:col>41</xdr:col>
      <xdr:colOff>101600</xdr:colOff>
      <xdr:row>79</xdr:row>
      <xdr:rowOff>39509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30636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7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86309</xdr:rowOff>
    </xdr:from>
    <xdr:to>
      <xdr:col>36</xdr:col>
      <xdr:colOff>165100</xdr:colOff>
      <xdr:row>79</xdr:row>
      <xdr:rowOff>16459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109925</xdr:rowOff>
    </xdr:from>
    <xdr:to>
      <xdr:col>55</xdr:col>
      <xdr:colOff>0</xdr:colOff>
      <xdr:row>96</xdr:row>
      <xdr:rowOff>111316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69125"/>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111316</xdr:rowOff>
    </xdr:from>
    <xdr:to>
      <xdr:col>50</xdr:col>
      <xdr:colOff>114300</xdr:colOff>
      <xdr:row>97</xdr:row>
      <xdr:rowOff>111677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70516"/>
          <a:ext cx="889000" cy="17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111677</xdr:rowOff>
    </xdr:from>
    <xdr:to>
      <xdr:col>45</xdr:col>
      <xdr:colOff>177800</xdr:colOff>
      <xdr:row>97</xdr:row>
      <xdr:rowOff>169742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42327"/>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110249</xdr:rowOff>
    </xdr:from>
    <xdr:to>
      <xdr:col>41</xdr:col>
      <xdr:colOff>50800</xdr:colOff>
      <xdr:row>97</xdr:row>
      <xdr:rowOff>169742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69449"/>
          <a:ext cx="889000" cy="2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59125</xdr:rowOff>
    </xdr:from>
    <xdr:to>
      <xdr:col>55</xdr:col>
      <xdr:colOff>50800</xdr:colOff>
      <xdr:row>96</xdr:row>
      <xdr:rowOff>160725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82002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60516</xdr:rowOff>
    </xdr:from>
    <xdr:to>
      <xdr:col>50</xdr:col>
      <xdr:colOff>165100</xdr:colOff>
      <xdr:row>96</xdr:row>
      <xdr:rowOff>162116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60877</xdr:rowOff>
    </xdr:from>
    <xdr:to>
      <xdr:col>46</xdr:col>
      <xdr:colOff>38100</xdr:colOff>
      <xdr:row>97</xdr:row>
      <xdr:rowOff>162477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153604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118942</xdr:rowOff>
    </xdr:from>
    <xdr:to>
      <xdr:col>41</xdr:col>
      <xdr:colOff>101600</xdr:colOff>
      <xdr:row>98</xdr:row>
      <xdr:rowOff>49092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40219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4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59449</xdr:rowOff>
    </xdr:from>
    <xdr:to>
      <xdr:col>36</xdr:col>
      <xdr:colOff>165100</xdr:colOff>
      <xdr:row>96</xdr:row>
      <xdr:rowOff>161049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152176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122460</xdr:rowOff>
    </xdr:from>
    <xdr:to>
      <xdr:col>85</xdr:col>
      <xdr:colOff>127000</xdr:colOff>
      <xdr:row>37</xdr:row>
      <xdr:rowOff>135547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66110"/>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122460</xdr:rowOff>
    </xdr:from>
    <xdr:to>
      <xdr:col>81</xdr:col>
      <xdr:colOff>50800</xdr:colOff>
      <xdr:row>37</xdr:row>
      <xdr:rowOff>159379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6110"/>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159379</xdr:rowOff>
    </xdr:from>
    <xdr:to>
      <xdr:col>76</xdr:col>
      <xdr:colOff>114300</xdr:colOff>
      <xdr:row>37</xdr:row>
      <xdr:rowOff>167760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03029"/>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167760</xdr:rowOff>
    </xdr:from>
    <xdr:to>
      <xdr:col>71</xdr:col>
      <xdr:colOff>177800</xdr:colOff>
      <xdr:row>38</xdr:row>
      <xdr:rowOff>1778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11410"/>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84747</xdr:rowOff>
    </xdr:from>
    <xdr:to>
      <xdr:col>85</xdr:col>
      <xdr:colOff>177800</xdr:colOff>
      <xdr:row>38</xdr:row>
      <xdr:rowOff>14897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171124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71660</xdr:rowOff>
    </xdr:from>
    <xdr:to>
      <xdr:col>81</xdr:col>
      <xdr:colOff>101600</xdr:colOff>
      <xdr:row>38</xdr:row>
      <xdr:rowOff>1809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53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164387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108579</xdr:rowOff>
    </xdr:from>
    <xdr:to>
      <xdr:col>76</xdr:col>
      <xdr:colOff>165100</xdr:colOff>
      <xdr:row>38</xdr:row>
      <xdr:rowOff>38729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29856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116961</xdr:rowOff>
    </xdr:from>
    <xdr:to>
      <xdr:col>72</xdr:col>
      <xdr:colOff>38100</xdr:colOff>
      <xdr:row>38</xdr:row>
      <xdr:rowOff>47110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06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38237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122428</xdr:rowOff>
    </xdr:from>
    <xdr:to>
      <xdr:col>67</xdr:col>
      <xdr:colOff>101600</xdr:colOff>
      <xdr:row>38</xdr:row>
      <xdr:rowOff>52578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43705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83401</xdr:rowOff>
    </xdr:from>
    <xdr:to>
      <xdr:col>85</xdr:col>
      <xdr:colOff>127000</xdr:colOff>
      <xdr:row>58</xdr:row>
      <xdr:rowOff>8712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56051"/>
          <a:ext cx="838200" cy="9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155943</xdr:rowOff>
    </xdr:from>
    <xdr:to>
      <xdr:col>81</xdr:col>
      <xdr:colOff>50800</xdr:colOff>
      <xdr:row>57</xdr:row>
      <xdr:rowOff>83401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57143"/>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155943</xdr:rowOff>
    </xdr:from>
    <xdr:to>
      <xdr:col>76</xdr:col>
      <xdr:colOff>114300</xdr:colOff>
      <xdr:row>58</xdr:row>
      <xdr:rowOff>140271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57143"/>
          <a:ext cx="889000" cy="3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64148</xdr:rowOff>
    </xdr:from>
    <xdr:to>
      <xdr:col>71</xdr:col>
      <xdr:colOff>177800</xdr:colOff>
      <xdr:row>58</xdr:row>
      <xdr:rowOff>140271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08248"/>
          <a:ext cx="889000" cy="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129362</xdr:rowOff>
    </xdr:from>
    <xdr:to>
      <xdr:col>85</xdr:col>
      <xdr:colOff>177800</xdr:colOff>
      <xdr:row>58</xdr:row>
      <xdr:rowOff>59512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107789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32601</xdr:rowOff>
    </xdr:from>
    <xdr:to>
      <xdr:col>81</xdr:col>
      <xdr:colOff>101600</xdr:colOff>
      <xdr:row>57</xdr:row>
      <xdr:rowOff>134201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150728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105143</xdr:rowOff>
    </xdr:from>
    <xdr:to>
      <xdr:col>76</xdr:col>
      <xdr:colOff>165100</xdr:colOff>
      <xdr:row>57</xdr:row>
      <xdr:rowOff>35293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51820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89471</xdr:rowOff>
    </xdr:from>
    <xdr:to>
      <xdr:col>72</xdr:col>
      <xdr:colOff>38100</xdr:colOff>
      <xdr:row>59</xdr:row>
      <xdr:rowOff>19621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10748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2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13348</xdr:rowOff>
    </xdr:from>
    <xdr:to>
      <xdr:col>67</xdr:col>
      <xdr:colOff>101600</xdr:colOff>
      <xdr:row>58</xdr:row>
      <xdr:rowOff>114948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106075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42456</xdr:rowOff>
    </xdr:from>
    <xdr:to>
      <xdr:col>85</xdr:col>
      <xdr:colOff>127000</xdr:colOff>
      <xdr:row>97</xdr:row>
      <xdr:rowOff>53315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73106"/>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53315</xdr:rowOff>
    </xdr:from>
    <xdr:to>
      <xdr:col>81</xdr:col>
      <xdr:colOff>50800</xdr:colOff>
      <xdr:row>97</xdr:row>
      <xdr:rowOff>67438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83965"/>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67438</xdr:rowOff>
    </xdr:from>
    <xdr:to>
      <xdr:col>76</xdr:col>
      <xdr:colOff>114300</xdr:colOff>
      <xdr:row>97</xdr:row>
      <xdr:rowOff>78715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9808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78715</xdr:rowOff>
    </xdr:from>
    <xdr:to>
      <xdr:col>71</xdr:col>
      <xdr:colOff>177800</xdr:colOff>
      <xdr:row>97</xdr:row>
      <xdr:rowOff>92075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09365"/>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163106</xdr:rowOff>
    </xdr:from>
    <xdr:to>
      <xdr:col>85</xdr:col>
      <xdr:colOff>177800</xdr:colOff>
      <xdr:row>97</xdr:row>
      <xdr:rowOff>93256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141533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2515</xdr:rowOff>
    </xdr:from>
    <xdr:to>
      <xdr:col>81</xdr:col>
      <xdr:colOff>101600</xdr:colOff>
      <xdr:row>97</xdr:row>
      <xdr:rowOff>104115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95242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2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16638</xdr:rowOff>
    </xdr:from>
    <xdr:to>
      <xdr:col>76</xdr:col>
      <xdr:colOff>165100</xdr:colOff>
      <xdr:row>97</xdr:row>
      <xdr:rowOff>118238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109365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27915</xdr:rowOff>
    </xdr:from>
    <xdr:to>
      <xdr:col>72</xdr:col>
      <xdr:colOff>38100</xdr:colOff>
      <xdr:row>97</xdr:row>
      <xdr:rowOff>129515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120642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41275</xdr:rowOff>
    </xdr:from>
    <xdr:to>
      <xdr:col>67</xdr:col>
      <xdr:colOff>101600</xdr:colOff>
      <xdr:row>97</xdr:row>
      <xdr:rowOff>142875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134002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当市の歳出決算総額に対する住民一人当たりの金額は、</a:t>
          </a:r>
          <a:r>
            <a:rPr kumimoji="1" lang="en-US" altLang="ja-JP" sz="900" b="0" i="0" baseline="0">
              <a:solidFill>
                <a:schemeClr val="dk1"/>
              </a:solidFill>
              <a:effectLst/>
              <a:latin typeface="+mn-lt"/>
              <a:ea typeface="+mn-ea"/>
              <a:cs typeface="+mn-cs"/>
            </a:rPr>
            <a:t>399,811</a:t>
          </a:r>
          <a:r>
            <a:rPr kumimoji="1" lang="ja-JP" altLang="ja-JP" sz="900" b="0" i="0" baseline="0">
              <a:solidFill>
                <a:schemeClr val="dk1"/>
              </a:solidFill>
              <a:effectLst/>
              <a:latin typeface="+mn-lt"/>
              <a:ea typeface="+mn-ea"/>
              <a:cs typeface="+mn-cs"/>
            </a:rPr>
            <a:t>円となっている。目的別で見たときに類似団体内平均値を上回っているのは土木費である。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土木費は、和光北インター東部地区土地区画整理事業や駅北口土地区画整理事業費が増加</a:t>
          </a:r>
          <a:r>
            <a:rPr kumimoji="1" lang="ja-JP" altLang="en-US" sz="900" b="0" i="0" baseline="0">
              <a:solidFill>
                <a:schemeClr val="dk1"/>
              </a:solidFill>
              <a:effectLst/>
              <a:latin typeface="+mn-lt"/>
              <a:ea typeface="+mn-ea"/>
              <a:cs typeface="+mn-cs"/>
            </a:rPr>
            <a:t>していることに加え、新たに和光市市街地再開発事業に対する補助金が増加</a:t>
          </a:r>
          <a:r>
            <a:rPr kumimoji="1" lang="ja-JP" altLang="ja-JP" sz="900" b="0" i="0" baseline="0">
              <a:solidFill>
                <a:schemeClr val="dk1"/>
              </a:solidFill>
              <a:effectLst/>
              <a:latin typeface="+mn-lt"/>
              <a:ea typeface="+mn-ea"/>
              <a:cs typeface="+mn-cs"/>
            </a:rPr>
            <a:t>したためである。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歳出決算額のうち一番大きなウエイトを占めているのは民生費であり、前年度より増加しているのは、</a:t>
          </a:r>
          <a:r>
            <a:rPr kumimoji="1" lang="ja-JP" altLang="en-US" sz="900" b="0" i="0" baseline="0">
              <a:solidFill>
                <a:schemeClr val="dk1"/>
              </a:solidFill>
              <a:effectLst/>
              <a:latin typeface="+mn-lt"/>
              <a:ea typeface="+mn-ea"/>
              <a:cs typeface="+mn-cs"/>
            </a:rPr>
            <a:t>政府による</a:t>
          </a:r>
          <a:r>
            <a:rPr kumimoji="1" lang="ja-JP" altLang="ja-JP" sz="900" b="0" i="0" baseline="0">
              <a:solidFill>
                <a:schemeClr val="dk1"/>
              </a:solidFill>
              <a:effectLst/>
              <a:latin typeface="+mn-lt"/>
              <a:ea typeface="+mn-ea"/>
              <a:cs typeface="+mn-cs"/>
            </a:rPr>
            <a:t>デフレ脱却のための総合経済対策給付金</a:t>
          </a:r>
          <a:r>
            <a:rPr kumimoji="1" lang="ja-JP" altLang="en-US" sz="900" b="0" i="0" baseline="0">
              <a:solidFill>
                <a:schemeClr val="dk1"/>
              </a:solidFill>
              <a:effectLst/>
              <a:latin typeface="+mn-lt"/>
              <a:ea typeface="+mn-ea"/>
              <a:cs typeface="+mn-cs"/>
            </a:rPr>
            <a:t>や物価高対策給付金</a:t>
          </a:r>
          <a:r>
            <a:rPr kumimoji="1" lang="ja-JP" altLang="ja-JP" sz="900" b="0" i="0" baseline="0">
              <a:solidFill>
                <a:schemeClr val="dk1"/>
              </a:solidFill>
              <a:effectLst/>
              <a:latin typeface="+mn-lt"/>
              <a:ea typeface="+mn-ea"/>
              <a:cs typeface="+mn-cs"/>
            </a:rPr>
            <a:t>の支給に加え、経常的な費用についても都心にアクセスしやすい地理的優位性から</a:t>
          </a:r>
          <a:r>
            <a:rPr lang="ja-JP" altLang="ja-JP" sz="900" b="0" i="0" baseline="0">
              <a:solidFill>
                <a:schemeClr val="dk1"/>
              </a:solidFill>
              <a:effectLst/>
              <a:latin typeface="+mn-lt"/>
              <a:ea typeface="+mn-ea"/>
              <a:cs typeface="+mn-cs"/>
            </a:rPr>
            <a:t>子育て世帯が多く、子ども・子育て支援施策を重点的に行っていること等から、児童福祉費が年々増加していることや社会保障関連経費も全体的に逓増していることがコスト上昇の主な要因となっている。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900" b="0" i="0" baseline="0">
              <a:solidFill>
                <a:schemeClr val="dk1"/>
              </a:solidFill>
              <a:effectLst/>
              <a:latin typeface="+mn-lt"/>
              <a:ea typeface="+mn-ea"/>
              <a:cs typeface="+mn-cs"/>
            </a:rPr>
            <a:t>　財政調整基金残高について、平成22年度に約6億4千万円まで減少したものの、その後の人口増等に伴う市税の増加等により令和</a:t>
          </a:r>
          <a:r>
            <a:rPr lang="en-US" altLang="ja-JP" sz="900" b="0" i="0" baseline="0">
              <a:solidFill>
                <a:schemeClr val="dk1"/>
              </a:solidFill>
              <a:effectLst/>
              <a:latin typeface="+mn-lt"/>
              <a:ea typeface="+mn-ea"/>
              <a:cs typeface="+mn-cs"/>
            </a:rPr>
            <a:t>6</a:t>
          </a:r>
          <a:r>
            <a:rPr lang="ja-JP" altLang="ja-JP" sz="900" b="0" i="0" baseline="0">
              <a:solidFill>
                <a:schemeClr val="dk1"/>
              </a:solidFill>
              <a:effectLst/>
              <a:latin typeface="+mn-lt"/>
              <a:ea typeface="+mn-ea"/>
              <a:cs typeface="+mn-cs"/>
            </a:rPr>
            <a:t>年度末で約2</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億円に基金残高が回復し、標準財政規模比</a:t>
          </a:r>
          <a:r>
            <a:rPr lang="ja-JP" altLang="en-US" sz="900" b="0" i="0" baseline="0">
              <a:solidFill>
                <a:schemeClr val="dk1"/>
              </a:solidFill>
              <a:effectLst/>
              <a:latin typeface="+mn-lt"/>
              <a:ea typeface="+mn-ea"/>
              <a:cs typeface="+mn-cs"/>
            </a:rPr>
            <a:t>は</a:t>
          </a:r>
          <a:r>
            <a:rPr lang="en-US" altLang="ja-JP" sz="900" b="0" i="0" baseline="0">
              <a:solidFill>
                <a:schemeClr val="dk1"/>
              </a:solidFill>
              <a:effectLst/>
              <a:latin typeface="+mn-lt"/>
              <a:ea typeface="+mn-ea"/>
              <a:cs typeface="+mn-cs"/>
            </a:rPr>
            <a:t>10</a:t>
          </a:r>
          <a:r>
            <a:rPr lang="ja-JP" altLang="en-US" sz="900" b="0" i="0" baseline="0">
              <a:solidFill>
                <a:schemeClr val="dk1"/>
              </a:solidFill>
              <a:effectLst/>
              <a:latin typeface="+mn-lt"/>
              <a:ea typeface="+mn-ea"/>
              <a:cs typeface="+mn-cs"/>
            </a:rPr>
            <a:t>％を上回っている</a:t>
          </a:r>
          <a:r>
            <a:rPr lang="ja-JP" altLang="ja-JP" sz="900" b="0" i="0" baseline="0">
              <a:solidFill>
                <a:schemeClr val="dk1"/>
              </a:solidFill>
              <a:effectLst/>
              <a:latin typeface="+mn-lt"/>
              <a:ea typeface="+mn-ea"/>
              <a:cs typeface="+mn-cs"/>
            </a:rPr>
            <a:t>。一般的に標準財政規模の5～10％の基金残高が適正とされており、当市の比率も適正な水準と考えられる。しかしながら、当初予算編成における取崩しと、前年度歳計剰余金による積立により、年度内での基金残高に大幅な変動があるため、より安定的な財政運営のため、年間を通しての財政調整基金残高の確保に努める。</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実質収支については、令和</a:t>
          </a:r>
          <a:r>
            <a:rPr lang="en-US" altLang="ja-JP" sz="900" b="0" i="0" baseline="0">
              <a:solidFill>
                <a:schemeClr val="dk1"/>
              </a:solidFill>
              <a:effectLst/>
              <a:latin typeface="+mn-lt"/>
              <a:ea typeface="+mn-ea"/>
              <a:cs typeface="+mn-cs"/>
            </a:rPr>
            <a:t>5</a:t>
          </a:r>
          <a:r>
            <a:rPr lang="ja-JP" altLang="ja-JP" sz="900" b="0" i="0" baseline="0">
              <a:solidFill>
                <a:schemeClr val="dk1"/>
              </a:solidFill>
              <a:effectLst/>
              <a:latin typeface="+mn-lt"/>
              <a:ea typeface="+mn-ea"/>
              <a:cs typeface="+mn-cs"/>
            </a:rPr>
            <a:t>年度の実質収支</a:t>
          </a:r>
          <a:r>
            <a:rPr lang="ja-JP" altLang="en-US"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約</a:t>
          </a:r>
          <a:r>
            <a:rPr lang="en-US" altLang="ja-JP" sz="900" b="0" i="0" baseline="0">
              <a:solidFill>
                <a:schemeClr val="dk1"/>
              </a:solidFill>
              <a:effectLst/>
              <a:latin typeface="+mn-lt"/>
              <a:ea typeface="+mn-ea"/>
              <a:cs typeface="+mn-cs"/>
            </a:rPr>
            <a:t>24</a:t>
          </a:r>
          <a:r>
            <a:rPr lang="ja-JP" altLang="ja-JP" sz="900" b="0" i="0" baseline="0">
              <a:solidFill>
                <a:schemeClr val="dk1"/>
              </a:solidFill>
              <a:effectLst/>
              <a:latin typeface="+mn-lt"/>
              <a:ea typeface="+mn-ea"/>
              <a:cs typeface="+mn-cs"/>
            </a:rPr>
            <a:t>億円の黒字</a:t>
          </a:r>
          <a:r>
            <a:rPr lang="ja-JP" altLang="en-US" sz="900" b="0" i="0" baseline="0">
              <a:solidFill>
                <a:schemeClr val="dk1"/>
              </a:solidFill>
              <a:effectLst/>
              <a:latin typeface="+mn-lt"/>
              <a:ea typeface="+mn-ea"/>
              <a:cs typeface="+mn-cs"/>
            </a:rPr>
            <a:t>であり</a:t>
          </a:r>
          <a:r>
            <a:rPr lang="ja-JP" altLang="ja-JP" sz="900" b="0" i="0" baseline="0">
              <a:solidFill>
                <a:schemeClr val="dk1"/>
              </a:solidFill>
              <a:effectLst/>
              <a:latin typeface="+mn-lt"/>
              <a:ea typeface="+mn-ea"/>
              <a:cs typeface="+mn-cs"/>
            </a:rPr>
            <a:t>、令和</a:t>
          </a:r>
          <a:r>
            <a:rPr lang="en-US" altLang="ja-JP" sz="900" b="0" i="0" baseline="0">
              <a:solidFill>
                <a:schemeClr val="dk1"/>
              </a:solidFill>
              <a:effectLst/>
              <a:latin typeface="+mn-lt"/>
              <a:ea typeface="+mn-ea"/>
              <a:cs typeface="+mn-cs"/>
            </a:rPr>
            <a:t>6</a:t>
          </a:r>
          <a:r>
            <a:rPr lang="ja-JP" altLang="ja-JP" sz="900" b="0" i="0" baseline="0">
              <a:solidFill>
                <a:schemeClr val="dk1"/>
              </a:solidFill>
              <a:effectLst/>
              <a:latin typeface="+mn-lt"/>
              <a:ea typeface="+mn-ea"/>
              <a:cs typeface="+mn-cs"/>
            </a:rPr>
            <a:t>年度は約</a:t>
          </a:r>
          <a:r>
            <a:rPr lang="en-US" altLang="ja-JP" sz="900" b="0" i="0" baseline="0">
              <a:solidFill>
                <a:schemeClr val="dk1"/>
              </a:solidFill>
              <a:effectLst/>
              <a:latin typeface="+mn-lt"/>
              <a:ea typeface="+mn-ea"/>
              <a:cs typeface="+mn-cs"/>
            </a:rPr>
            <a:t>29</a:t>
          </a:r>
          <a:r>
            <a:rPr lang="ja-JP" altLang="ja-JP" sz="900" b="0" i="0" baseline="0">
              <a:solidFill>
                <a:schemeClr val="dk1"/>
              </a:solidFill>
              <a:effectLst/>
              <a:latin typeface="+mn-lt"/>
              <a:ea typeface="+mn-ea"/>
              <a:cs typeface="+mn-cs"/>
            </a:rPr>
            <a:t>億円と</a:t>
          </a:r>
          <a:r>
            <a:rPr lang="ja-JP" altLang="en-US" sz="900" b="0" i="0" baseline="0">
              <a:solidFill>
                <a:schemeClr val="dk1"/>
              </a:solidFill>
              <a:effectLst/>
              <a:latin typeface="+mn-lt"/>
              <a:ea typeface="+mn-ea"/>
              <a:cs typeface="+mn-cs"/>
            </a:rPr>
            <a:t>増加</a:t>
          </a:r>
          <a:r>
            <a:rPr lang="ja-JP" altLang="ja-JP" sz="900" b="0" i="0" baseline="0">
              <a:solidFill>
                <a:schemeClr val="dk1"/>
              </a:solidFill>
              <a:effectLst/>
              <a:latin typeface="+mn-lt"/>
              <a:ea typeface="+mn-ea"/>
              <a:cs typeface="+mn-cs"/>
            </a:rPr>
            <a:t>したため、実質単年度収支は</a:t>
          </a:r>
          <a:r>
            <a:rPr lang="ja-JP" altLang="en-US" sz="900" b="0" i="0" baseline="0">
              <a:solidFill>
                <a:schemeClr val="dk1"/>
              </a:solidFill>
              <a:effectLst/>
              <a:latin typeface="+mn-lt"/>
              <a:ea typeface="+mn-ea"/>
              <a:cs typeface="+mn-cs"/>
            </a:rPr>
            <a:t>増加</a:t>
          </a:r>
          <a:r>
            <a:rPr lang="ja-JP" altLang="ja-JP" sz="900" b="0" i="0" baseline="0">
              <a:solidFill>
                <a:schemeClr val="dk1"/>
              </a:solidFill>
              <a:effectLst/>
              <a:latin typeface="+mn-lt"/>
              <a:ea typeface="+mn-ea"/>
              <a:cs typeface="+mn-cs"/>
            </a:rPr>
            <a:t>した。依然として高い水準であり、標準財政規模比も高い水準で推移している。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　連結実質赤字比率については、各会計とも黒字で推移している。</a:t>
          </a:r>
          <a:r>
            <a:rPr lang="ja-JP" altLang="ja-JP" sz="900">
              <a:solidFill>
                <a:schemeClr val="dk1"/>
              </a:solidFill>
              <a:effectLst/>
              <a:latin typeface="+mn-lt"/>
              <a:ea typeface="+mn-ea"/>
              <a:cs typeface="+mn-cs"/>
            </a:rPr>
            <a:t>一般会計の黒字額が増加しており、全体の黒字額も増加した。</a:t>
          </a:r>
          <a:r>
            <a:rPr lang="ja-JP" altLang="ja-JP" sz="900" b="0" i="0" baseline="0">
              <a:solidFill>
                <a:schemeClr val="dk1"/>
              </a:solidFill>
              <a:effectLst/>
              <a:latin typeface="+mn-lt"/>
              <a:ea typeface="+mn-ea"/>
              <a:cs typeface="+mn-cs"/>
            </a:rPr>
            <a:t>依然として高い黒字額で推移しており、今後も黒字での財政運営を維持し、健全性の確保に努める。　</a:t>
          </a:r>
          <a:endParaRPr lang="ja-JP" altLang="ja-JP" sz="105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36957181</v>
      </c>
      <c r="BO4" s="358"/>
      <c r="BP4" s="358"/>
      <c r="BQ4" s="358"/>
      <c r="BR4" s="358"/>
      <c r="BS4" s="358"/>
      <c r="BT4" s="358"/>
      <c r="BU4" s="359"/>
      <c r="BV4" s="357">
        <v>37043303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15.9</v>
      </c>
      <c r="CU4" s="364"/>
      <c r="CV4" s="364"/>
      <c r="CW4" s="364"/>
      <c r="CX4" s="364"/>
      <c r="CY4" s="364"/>
      <c r="CZ4" s="364"/>
      <c r="DA4" s="365"/>
      <c r="DB4" s="363">
        <v>13.9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33939925</v>
      </c>
      <c r="BO5" s="395"/>
      <c r="BP5" s="395"/>
      <c r="BQ5" s="395"/>
      <c r="BR5" s="395"/>
      <c r="BS5" s="395"/>
      <c r="BT5" s="395"/>
      <c r="BU5" s="396"/>
      <c r="BV5" s="394">
        <v>34439718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v>
      </c>
      <c r="CU5" s="392"/>
      <c r="CV5" s="392"/>
      <c r="CW5" s="392"/>
      <c r="CX5" s="392"/>
      <c r="CY5" s="392"/>
      <c r="CZ5" s="392"/>
      <c r="DA5" s="393"/>
      <c r="DB5" s="391">
        <v>91.6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3017256</v>
      </c>
      <c r="BO6" s="395"/>
      <c r="BP6" s="395"/>
      <c r="BQ6" s="395"/>
      <c r="BR6" s="395"/>
      <c r="BS6" s="395"/>
      <c r="BT6" s="395"/>
      <c r="BU6" s="396"/>
      <c r="BV6" s="394">
        <v>2603585</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92</v>
      </c>
      <c r="CU6" s="432"/>
      <c r="CV6" s="432"/>
      <c r="CW6" s="432"/>
      <c r="CX6" s="432"/>
      <c r="CY6" s="432"/>
      <c r="CZ6" s="432"/>
      <c r="DA6" s="433"/>
      <c r="DB6" s="431">
        <v>91.6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118261</v>
      </c>
      <c r="BO7" s="395"/>
      <c r="BP7" s="395"/>
      <c r="BQ7" s="395"/>
      <c r="BR7" s="395"/>
      <c r="BS7" s="395"/>
      <c r="BT7" s="395"/>
      <c r="BU7" s="396"/>
      <c r="BV7" s="394">
        <v>151907</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18272968</v>
      </c>
      <c r="CU7" s="395"/>
      <c r="CV7" s="395"/>
      <c r="CW7" s="395"/>
      <c r="CX7" s="395"/>
      <c r="CY7" s="395"/>
      <c r="CZ7" s="395"/>
      <c r="DA7" s="396"/>
      <c r="DB7" s="394">
        <v>17611608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2898995</v>
      </c>
      <c r="BO8" s="395"/>
      <c r="BP8" s="395"/>
      <c r="BQ8" s="395"/>
      <c r="BR8" s="395"/>
      <c r="BS8" s="395"/>
      <c r="BT8" s="395"/>
      <c r="BU8" s="396"/>
      <c r="BV8" s="394">
        <v>2451678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1.08</v>
      </c>
      <c r="CU8" s="435"/>
      <c r="CV8" s="435"/>
      <c r="CW8" s="435"/>
      <c r="CX8" s="435"/>
      <c r="CY8" s="435"/>
      <c r="CZ8" s="435"/>
      <c r="DA8" s="436"/>
      <c r="DB8" s="434">
        <v>1.05</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83989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447317</v>
      </c>
      <c r="BO9" s="395"/>
      <c r="BP9" s="395"/>
      <c r="BQ9" s="395"/>
      <c r="BR9" s="395"/>
      <c r="BS9" s="395"/>
      <c r="BT9" s="395"/>
      <c r="BU9" s="396"/>
      <c r="BV9" s="394">
        <v>-411401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8.8000000000000007</v>
      </c>
      <c r="CU9" s="392"/>
      <c r="CV9" s="392"/>
      <c r="CW9" s="392"/>
      <c r="CX9" s="392"/>
      <c r="CY9" s="392"/>
      <c r="CZ9" s="392"/>
      <c r="DA9" s="393"/>
      <c r="DB9" s="391">
        <v>8.6999999999999993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80826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1771603</v>
      </c>
      <c r="BO10" s="395"/>
      <c r="BP10" s="395"/>
      <c r="BQ10" s="395"/>
      <c r="BR10" s="395"/>
      <c r="BS10" s="395"/>
      <c r="BT10" s="395"/>
      <c r="BU10" s="396"/>
      <c r="BV10" s="394">
        <v>2205345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84890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1909207</v>
      </c>
      <c r="BO12" s="395"/>
      <c r="BP12" s="395"/>
      <c r="BQ12" s="395"/>
      <c r="BR12" s="395"/>
      <c r="BS12" s="395"/>
      <c r="BT12" s="395"/>
      <c r="BU12" s="396"/>
      <c r="BV12" s="394">
        <v>1817625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81837</v>
      </c>
      <c r="S13" s="479"/>
      <c r="T13" s="479"/>
      <c r="U13" s="479"/>
      <c r="V13" s="480"/>
      <c r="W13" s="410" t="s">
        <v>131</v>
      </c>
      <c r="X13" s="411"/>
      <c r="Y13" s="411"/>
      <c r="Z13" s="411"/>
      <c r="AA13" s="411"/>
      <c r="AB13" s="401"/>
      <c r="AC13" s="445">
        <v>293</v>
      </c>
      <c r="AD13" s="446"/>
      <c r="AE13" s="446"/>
      <c r="AF13" s="446"/>
      <c r="AG13" s="488"/>
      <c r="AH13" s="445">
        <v>317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309713</v>
      </c>
      <c r="BO13" s="395"/>
      <c r="BP13" s="395"/>
      <c r="BQ13" s="395"/>
      <c r="BR13" s="395"/>
      <c r="BS13" s="395"/>
      <c r="BT13" s="395"/>
      <c r="BU13" s="396"/>
      <c r="BV13" s="394">
        <v>-23681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6.4</v>
      </c>
      <c r="CU13" s="392"/>
      <c r="CV13" s="392"/>
      <c r="CW13" s="392"/>
      <c r="CX13" s="392"/>
      <c r="CY13" s="392"/>
      <c r="CZ13" s="392"/>
      <c r="DA13" s="393"/>
      <c r="DB13" s="391">
        <v>5.6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84728</v>
      </c>
      <c r="S14" s="479"/>
      <c r="T14" s="479"/>
      <c r="U14" s="479"/>
      <c r="V14" s="480"/>
      <c r="W14" s="384"/>
      <c r="X14" s="385"/>
      <c r="Y14" s="385"/>
      <c r="Z14" s="385"/>
      <c r="AA14" s="385"/>
      <c r="AB14" s="374"/>
      <c r="AC14" s="481">
        <v>0.7</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35.700000000000003</v>
      </c>
      <c r="CU14" s="493"/>
      <c r="CV14" s="493"/>
      <c r="CW14" s="493"/>
      <c r="CX14" s="493"/>
      <c r="CY14" s="493"/>
      <c r="CZ14" s="493"/>
      <c r="DA14" s="494"/>
      <c r="DB14" s="492">
        <v>36.700000000000003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82003</v>
      </c>
      <c r="S15" s="479"/>
      <c r="T15" s="479"/>
      <c r="U15" s="479"/>
      <c r="V15" s="480"/>
      <c r="W15" s="410" t="s">
        <v>137</v>
      </c>
      <c r="X15" s="411"/>
      <c r="Y15" s="411"/>
      <c r="Z15" s="411"/>
      <c r="AA15" s="411"/>
      <c r="AB15" s="401"/>
      <c r="AC15" s="445">
        <v>6232</v>
      </c>
      <c r="AD15" s="446"/>
      <c r="AE15" s="446"/>
      <c r="AF15" s="446"/>
      <c r="AG15" s="488"/>
      <c r="AH15" s="445">
        <v>6155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14198320</v>
      </c>
      <c r="BO15" s="358"/>
      <c r="BP15" s="358"/>
      <c r="BQ15" s="358"/>
      <c r="BR15" s="358"/>
      <c r="BS15" s="358"/>
      <c r="BT15" s="358"/>
      <c r="BU15" s="359"/>
      <c r="BV15" s="357">
        <v>13696568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15.4</v>
      </c>
      <c r="AD16" s="482"/>
      <c r="AE16" s="482"/>
      <c r="AF16" s="482"/>
      <c r="AG16" s="483"/>
      <c r="AH16" s="481">
        <v>17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13014561</v>
      </c>
      <c r="BO16" s="395"/>
      <c r="BP16" s="395"/>
      <c r="BQ16" s="395"/>
      <c r="BR16" s="395"/>
      <c r="BS16" s="395"/>
      <c r="BT16" s="395"/>
      <c r="BU16" s="396"/>
      <c r="BV16" s="394">
        <v>12595465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33942</v>
      </c>
      <c r="AD17" s="446"/>
      <c r="AE17" s="446"/>
      <c r="AF17" s="446"/>
      <c r="AG17" s="488"/>
      <c r="AH17" s="445">
        <v>29827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18272968</v>
      </c>
      <c r="BO17" s="395"/>
      <c r="BP17" s="395"/>
      <c r="BQ17" s="395"/>
      <c r="BR17" s="395"/>
      <c r="BS17" s="395"/>
      <c r="BT17" s="395"/>
      <c r="BU17" s="396"/>
      <c r="BV17" s="394">
        <v>17611608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11.04</v>
      </c>
      <c r="M18" s="518"/>
      <c r="N18" s="518"/>
      <c r="O18" s="518"/>
      <c r="P18" s="518"/>
      <c r="Q18" s="518"/>
      <c r="R18" s="519"/>
      <c r="S18" s="519"/>
      <c r="T18" s="519"/>
      <c r="U18" s="519"/>
      <c r="V18" s="520"/>
      <c r="W18" s="412"/>
      <c r="X18" s="413"/>
      <c r="Y18" s="413"/>
      <c r="Z18" s="413"/>
      <c r="AA18" s="413"/>
      <c r="AB18" s="404"/>
      <c r="AC18" s="521">
        <v>83.9</v>
      </c>
      <c r="AD18" s="522"/>
      <c r="AE18" s="522"/>
      <c r="AF18" s="522"/>
      <c r="AG18" s="523"/>
      <c r="AH18" s="521">
        <v>82.2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17677272</v>
      </c>
      <c r="BO18" s="395"/>
      <c r="BP18" s="395"/>
      <c r="BQ18" s="395"/>
      <c r="BR18" s="395"/>
      <c r="BS18" s="395"/>
      <c r="BT18" s="395"/>
      <c r="BU18" s="396"/>
      <c r="BV18" s="394">
        <v>16719475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7608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26067026</v>
      </c>
      <c r="BO19" s="395"/>
      <c r="BP19" s="395"/>
      <c r="BQ19" s="395"/>
      <c r="BR19" s="395"/>
      <c r="BS19" s="395"/>
      <c r="BT19" s="395"/>
      <c r="BU19" s="396"/>
      <c r="BV19" s="394">
        <v>25619238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39889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17021169</v>
      </c>
      <c r="BO22" s="358"/>
      <c r="BP22" s="358"/>
      <c r="BQ22" s="358"/>
      <c r="BR22" s="358"/>
      <c r="BS22" s="358"/>
      <c r="BT22" s="358"/>
      <c r="BU22" s="359"/>
      <c r="BV22" s="357">
        <v>17761551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4452938</v>
      </c>
      <c r="BO23" s="395"/>
      <c r="BP23" s="395"/>
      <c r="BQ23" s="395"/>
      <c r="BR23" s="395"/>
      <c r="BS23" s="395"/>
      <c r="BT23" s="395"/>
      <c r="BU23" s="396"/>
      <c r="BV23" s="394">
        <v>5314287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8520</v>
      </c>
      <c r="R24" s="446"/>
      <c r="S24" s="446"/>
      <c r="T24" s="446"/>
      <c r="U24" s="446"/>
      <c r="V24" s="488"/>
      <c r="W24" s="540"/>
      <c r="X24" s="541"/>
      <c r="Y24" s="542"/>
      <c r="Z24" s="444" t="s">
        <v>162</v>
      </c>
      <c r="AA24" s="424"/>
      <c r="AB24" s="424"/>
      <c r="AC24" s="424"/>
      <c r="AD24" s="424"/>
      <c r="AE24" s="424"/>
      <c r="AF24" s="424"/>
      <c r="AG24" s="425"/>
      <c r="AH24" s="445">
        <v>407</v>
      </c>
      <c r="AI24" s="446"/>
      <c r="AJ24" s="446"/>
      <c r="AK24" s="446"/>
      <c r="AL24" s="488"/>
      <c r="AM24" s="445">
        <v>1292225</v>
      </c>
      <c r="AN24" s="446"/>
      <c r="AO24" s="446"/>
      <c r="AP24" s="446"/>
      <c r="AQ24" s="446"/>
      <c r="AR24" s="488"/>
      <c r="AS24" s="445">
        <v>3175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15261416</v>
      </c>
      <c r="BO24" s="395"/>
      <c r="BP24" s="395"/>
      <c r="BQ24" s="395"/>
      <c r="BR24" s="395"/>
      <c r="BS24" s="395"/>
      <c r="BT24" s="395"/>
      <c r="BU24" s="396"/>
      <c r="BV24" s="394">
        <v>15527299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3259562</v>
      </c>
      <c r="BO25" s="358"/>
      <c r="BP25" s="358"/>
      <c r="BQ25" s="358"/>
      <c r="BR25" s="358"/>
      <c r="BS25" s="358"/>
      <c r="BT25" s="358"/>
      <c r="BU25" s="359"/>
      <c r="BV25" s="357">
        <v>3056625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6980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4370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23052</v>
      </c>
      <c r="AN27" s="446"/>
      <c r="AO27" s="446"/>
      <c r="AP27" s="446"/>
      <c r="AQ27" s="446"/>
      <c r="AR27" s="488"/>
      <c r="AS27" s="445">
        <v>3842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3920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2231886</v>
      </c>
      <c r="BO28" s="358"/>
      <c r="BP28" s="358"/>
      <c r="BQ28" s="358"/>
      <c r="BR28" s="358"/>
      <c r="BS28" s="358"/>
      <c r="BT28" s="358"/>
      <c r="BU28" s="359"/>
      <c r="BV28" s="357">
        <v>2369490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3670</v>
      </c>
      <c r="R29" s="446"/>
      <c r="S29" s="446"/>
      <c r="T29" s="446"/>
      <c r="U29" s="446"/>
      <c r="V29" s="488"/>
      <c r="W29" s="543"/>
      <c r="X29" s="544"/>
      <c r="Y29" s="545"/>
      <c r="Z29" s="444" t="s">
        <v>177</v>
      </c>
      <c r="AA29" s="424"/>
      <c r="AB29" s="424"/>
      <c r="AC29" s="424"/>
      <c r="AD29" s="424"/>
      <c r="AE29" s="424"/>
      <c r="AF29" s="424"/>
      <c r="AG29" s="425"/>
      <c r="AH29" s="445">
        <v>413</v>
      </c>
      <c r="AI29" s="446"/>
      <c r="AJ29" s="446"/>
      <c r="AK29" s="446"/>
      <c r="AL29" s="488"/>
      <c r="AM29" s="445">
        <v>1315277</v>
      </c>
      <c r="AN29" s="446"/>
      <c r="AO29" s="446"/>
      <c r="AP29" s="446"/>
      <c r="AQ29" s="446"/>
      <c r="AR29" s="488"/>
      <c r="AS29" s="445">
        <v>3185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2071595</v>
      </c>
      <c r="BO30" s="514"/>
      <c r="BP30" s="514"/>
      <c r="BQ30" s="514"/>
      <c r="BR30" s="514"/>
      <c r="BS30" s="514"/>
      <c r="BT30" s="514"/>
      <c r="BU30" s="515"/>
      <c r="BV30" s="513">
        <v>2016558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朝霞地区一部事務組合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和光市文化振興公社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和光都市計画事業和光市駅北口土地区画整理事業特別会計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和光市学校給食協会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埼玉県後期高齢者医療広域連合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埼玉県市町村総合事務組合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彩の国さいたま人づくり広域連合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朝霞和光資源循環組合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JniY1UMcl1LdV5k49C5KF9SbxbiVw7mvcCNEq9NBE48yzRcaXwYzlXYbwm9hcHiYrGEgsQuLGrbhm5m4OsCxQ==" saltValue="D6aN25br4379d48JWvAX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10.74</v>
      </c>
      <c r="G34" s="33">
        <v>18.440000000000001</v>
      </c>
      <c r="H34" s="33">
        <v>16.3</v>
      </c>
      <c r="I34" s="33">
        <v>13.79</v>
      </c>
      <c r="J34" s="34">
        <v>15.64</v>
      </c>
      <c r="K34" s="22"/>
      <c r="L34" s="22"/>
      <c r="M34" s="22"/>
      <c r="N34" s="22"/>
      <c r="O34" s="22"/>
      <c r="P34" s="22"/>
    </row>
    <row r="35" spans="1:16" ht="39" customHeight="1" x14ac:dyDescent="0.15">
      <c r="A35" s="22"/>
      <c r="B35" s="35"/>
      <c r="C35" s="1132" t="s">
        <v>533</v>
      </c>
      <c r="D35" s="1132"/>
      <c r="E35" s="1133"/>
      <c r="F35" s="36">
        <v>7.46</v>
      </c>
      <c r="G35" s="37">
        <v>5.53</v>
      </c>
      <c r="H35" s="37">
        <v>5.62</v>
      </c>
      <c r="I35" s="37">
        <v>4.63</v>
      </c>
      <c r="J35" s="38">
        <v>4.0999999999999996</v>
      </c>
      <c r="K35" s="22"/>
      <c r="L35" s="22"/>
      <c r="M35" s="22"/>
      <c r="N35" s="22"/>
      <c r="O35" s="22"/>
      <c r="P35" s="22"/>
    </row>
    <row r="36" spans="1:16" ht="39" customHeight="1" x14ac:dyDescent="0.15">
      <c r="A36" s="22"/>
      <c r="B36" s="35"/>
      <c r="C36" s="1132" t="s">
        <v>534</v>
      </c>
      <c r="D36" s="1132"/>
      <c r="E36" s="1133"/>
      <c r="F36" s="36">
        <v>2.2000000000000002</v>
      </c>
      <c r="G36" s="37">
        <v>2.4700000000000002</v>
      </c>
      <c r="H36" s="37">
        <v>2.94</v>
      </c>
      <c r="I36" s="37">
        <v>3.4</v>
      </c>
      <c r="J36" s="38">
        <v>3.73</v>
      </c>
      <c r="K36" s="22"/>
      <c r="L36" s="22"/>
      <c r="M36" s="22"/>
      <c r="N36" s="22"/>
      <c r="O36" s="22"/>
      <c r="P36" s="22"/>
    </row>
    <row r="37" spans="1:16" ht="39" customHeight="1" x14ac:dyDescent="0.15">
      <c r="A37" s="22"/>
      <c r="B37" s="35"/>
      <c r="C37" s="1132" t="s">
        <v>535</v>
      </c>
      <c r="D37" s="1132"/>
      <c r="E37" s="1133"/>
      <c r="F37" s="36">
        <v>1.87</v>
      </c>
      <c r="G37" s="37">
        <v>2.61</v>
      </c>
      <c r="H37" s="37">
        <v>2.41</v>
      </c>
      <c r="I37" s="37">
        <v>2.0099999999999998</v>
      </c>
      <c r="J37" s="38">
        <v>1.98</v>
      </c>
      <c r="K37" s="22"/>
      <c r="L37" s="22"/>
      <c r="M37" s="22"/>
      <c r="N37" s="22"/>
      <c r="O37" s="22"/>
      <c r="P37" s="22"/>
    </row>
    <row r="38" spans="1:16" ht="39" customHeight="1" x14ac:dyDescent="0.15">
      <c r="A38" s="22"/>
      <c r="B38" s="35"/>
      <c r="C38" s="1132" t="s">
        <v>536</v>
      </c>
      <c r="D38" s="1132"/>
      <c r="E38" s="1133"/>
      <c r="F38" s="36">
        <v>0.41</v>
      </c>
      <c r="G38" s="37">
        <v>0.59</v>
      </c>
      <c r="H38" s="37">
        <v>0.7</v>
      </c>
      <c r="I38" s="37">
        <v>0.94</v>
      </c>
      <c r="J38" s="38">
        <v>0.83</v>
      </c>
      <c r="K38" s="22"/>
      <c r="L38" s="22"/>
      <c r="M38" s="22"/>
      <c r="N38" s="22"/>
      <c r="O38" s="22"/>
      <c r="P38" s="22"/>
    </row>
    <row r="39" spans="1:16" ht="39" customHeight="1" x14ac:dyDescent="0.15">
      <c r="A39" s="22"/>
      <c r="B39" s="35"/>
      <c r="C39" s="1132" t="s">
        <v>537</v>
      </c>
      <c r="D39" s="1132"/>
      <c r="E39" s="1133"/>
      <c r="F39" s="36">
        <v>0.28999999999999998</v>
      </c>
      <c r="G39" s="37">
        <v>0.15</v>
      </c>
      <c r="H39" s="37">
        <v>0.45</v>
      </c>
      <c r="I39" s="37">
        <v>0.12</v>
      </c>
      <c r="J39" s="38">
        <v>0.22</v>
      </c>
      <c r="K39" s="22"/>
      <c r="L39" s="22"/>
      <c r="M39" s="22"/>
      <c r="N39" s="22"/>
      <c r="O39" s="22"/>
      <c r="P39" s="22"/>
    </row>
    <row r="40" spans="1:16" ht="39" customHeight="1" x14ac:dyDescent="0.15">
      <c r="A40" s="22"/>
      <c r="B40" s="35"/>
      <c r="C40" s="1132" t="s">
        <v>538</v>
      </c>
      <c r="D40" s="1132"/>
      <c r="E40" s="1133"/>
      <c r="F40" s="36">
        <v>0</v>
      </c>
      <c r="G40" s="37">
        <v>0</v>
      </c>
      <c r="H40" s="37">
        <v>0.01</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BuzRkLhi4xHwyWrSttQ7difK/Ff7Yk/xw921sI3GrAWIftfew1dvpC/Ob+LqpKpElJHHm8caBcQnsPpoK/OKA==" saltValue="u0CC0KWnwHiFyjHXkegc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2007</v>
      </c>
      <c r="L45" s="58">
        <v>2085</v>
      </c>
      <c r="M45" s="58">
        <v>2169</v>
      </c>
      <c r="N45" s="58">
        <v>2273</v>
      </c>
      <c r="O45" s="59">
        <v>2315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179</v>
      </c>
      <c r="L48" s="62">
        <v>157</v>
      </c>
      <c r="M48" s="62">
        <v>144</v>
      </c>
      <c r="N48" s="62">
        <v>137</v>
      </c>
      <c r="O48" s="63">
        <v>118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v>
      </c>
      <c r="L49" s="62">
        <v>28</v>
      </c>
      <c r="M49" s="62">
        <v>41</v>
      </c>
      <c r="N49" s="62">
        <v>72</v>
      </c>
      <c r="O49" s="63">
        <v>78</v>
      </c>
      <c r="P49" s="46"/>
      <c r="Q49" s="46"/>
      <c r="R49" s="46"/>
      <c r="S49" s="46"/>
      <c r="T49" s="46"/>
      <c r="U49" s="46"/>
    </row>
    <row r="50" spans="1:21" ht="30.75" customHeight="1" x14ac:dyDescent="0.15">
      <c r="A50" s="46"/>
      <c r="B50" s="1140"/>
      <c r="C50" s="1141"/>
      <c r="D50" s="60"/>
      <c r="E50" s="1146" t="s">
        <v>15</v>
      </c>
      <c r="F50" s="1146"/>
      <c r="G50" s="1146"/>
      <c r="H50" s="1146"/>
      <c r="I50" s="1146"/>
      <c r="J50" s="1147"/>
      <c r="K50" s="61">
        <v>8</v>
      </c>
      <c r="L50" s="62">
        <v>35</v>
      </c>
      <c r="M50" s="62">
        <v>64</v>
      </c>
      <c r="N50" s="62">
        <v>65</v>
      </c>
      <c r="O50" s="63">
        <v>65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1572</v>
      </c>
      <c r="L52" s="62">
        <v>1604</v>
      </c>
      <c r="M52" s="62">
        <v>1418</v>
      </c>
      <c r="N52" s="62">
        <v>1481</v>
      </c>
      <c r="O52" s="63">
        <v>1363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634</v>
      </c>
      <c r="L53" s="67">
        <v>701</v>
      </c>
      <c r="M53" s="67">
        <v>1000</v>
      </c>
      <c r="N53" s="67">
        <v>1066</v>
      </c>
      <c r="O53" s="68">
        <v>1213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ngwNr1iQnoVozBZbW8CQjFZ4M28eRIaqO7OCu9e75Xzi29PGGpMxOfgydYB5NdnvAcGIcm/RDSWODbfBRKScA==" saltValue="4iXkTyOQnsk6tIW5d88A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18710</v>
      </c>
      <c r="J41" s="331">
        <v>18383</v>
      </c>
      <c r="K41" s="331">
        <v>17743</v>
      </c>
      <c r="L41" s="331">
        <v>17974</v>
      </c>
      <c r="M41" s="332">
        <v>17226</v>
      </c>
    </row>
    <row r="42" spans="2:13" ht="27.75" customHeight="1" x14ac:dyDescent="0.15">
      <c r="B42" s="1171"/>
      <c r="C42" s="1172"/>
      <c r="D42" s="104"/>
      <c r="E42" s="1177" t="s">
        <v>32</v>
      </c>
      <c r="F42" s="1177"/>
      <c r="G42" s="1177"/>
      <c r="H42" s="1178"/>
      <c r="I42" s="333">
        <v>289</v>
      </c>
      <c r="J42" s="334">
        <v>856</v>
      </c>
      <c r="K42" s="334">
        <v>797</v>
      </c>
      <c r="L42" s="334">
        <v>738</v>
      </c>
      <c r="M42" s="335">
        <v>678</v>
      </c>
    </row>
    <row r="43" spans="2:13" ht="27.75" customHeight="1" x14ac:dyDescent="0.15">
      <c r="B43" s="1171"/>
      <c r="C43" s="1172"/>
      <c r="D43" s="104"/>
      <c r="E43" s="1177" t="s">
        <v>33</v>
      </c>
      <c r="F43" s="1177"/>
      <c r="G43" s="1177"/>
      <c r="H43" s="1178"/>
      <c r="I43" s="333">
        <v>1405</v>
      </c>
      <c r="J43" s="334">
        <v>1160</v>
      </c>
      <c r="K43" s="334">
        <v>1138</v>
      </c>
      <c r="L43" s="334">
        <v>958</v>
      </c>
      <c r="M43" s="335">
        <v>872</v>
      </c>
    </row>
    <row r="44" spans="2:13" ht="27.75" customHeight="1" x14ac:dyDescent="0.15">
      <c r="B44" s="1171"/>
      <c r="C44" s="1172"/>
      <c r="D44" s="104"/>
      <c r="E44" s="1177" t="s">
        <v>34</v>
      </c>
      <c r="F44" s="1177"/>
      <c r="G44" s="1177"/>
      <c r="H44" s="1178"/>
      <c r="I44" s="333">
        <v>76</v>
      </c>
      <c r="J44" s="334">
        <v>286</v>
      </c>
      <c r="K44" s="334">
        <v>471</v>
      </c>
      <c r="L44" s="334">
        <v>636</v>
      </c>
      <c r="M44" s="335">
        <v>589</v>
      </c>
    </row>
    <row r="45" spans="2:13" ht="27.75" customHeight="1" x14ac:dyDescent="0.15">
      <c r="B45" s="1171"/>
      <c r="C45" s="1172"/>
      <c r="D45" s="104"/>
      <c r="E45" s="1177" t="s">
        <v>35</v>
      </c>
      <c r="F45" s="1177"/>
      <c r="G45" s="1177"/>
      <c r="H45" s="1178"/>
      <c r="I45" s="333">
        <v>2830</v>
      </c>
      <c r="J45" s="334">
        <v>2824</v>
      </c>
      <c r="K45" s="334">
        <v>2765</v>
      </c>
      <c r="L45" s="334">
        <v>2786</v>
      </c>
      <c r="M45" s="335">
        <v>2826</v>
      </c>
    </row>
    <row r="46" spans="2:13" ht="27.75" customHeight="1" x14ac:dyDescent="0.15">
      <c r="B46" s="1171"/>
      <c r="C46" s="1172"/>
      <c r="D46" s="105"/>
      <c r="E46" s="1177" t="s">
        <v>36</v>
      </c>
      <c r="F46" s="1177"/>
      <c r="G46" s="1177"/>
      <c r="H46" s="1178"/>
      <c r="I46" s="333">
        <v>1</v>
      </c>
      <c r="J46" s="334">
        <v>1</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3914</v>
      </c>
      <c r="J50" s="334">
        <v>4075</v>
      </c>
      <c r="K50" s="334">
        <v>5489</v>
      </c>
      <c r="L50" s="334">
        <v>5838</v>
      </c>
      <c r="M50" s="335">
        <v>5539</v>
      </c>
    </row>
    <row r="51" spans="2:13" ht="27.75" customHeight="1" x14ac:dyDescent="0.15">
      <c r="B51" s="1171"/>
      <c r="C51" s="1172"/>
      <c r="D51" s="104"/>
      <c r="E51" s="1177" t="s">
        <v>42</v>
      </c>
      <c r="F51" s="1177"/>
      <c r="G51" s="1177"/>
      <c r="H51" s="1178"/>
      <c r="I51" s="333">
        <v>7907</v>
      </c>
      <c r="J51" s="334">
        <v>7324</v>
      </c>
      <c r="K51" s="334">
        <v>6193</v>
      </c>
      <c r="L51" s="334">
        <v>5976</v>
      </c>
      <c r="M51" s="335">
        <v>5819</v>
      </c>
    </row>
    <row r="52" spans="2:13" ht="27.75" customHeight="1" x14ac:dyDescent="0.15">
      <c r="B52" s="1173"/>
      <c r="C52" s="1174"/>
      <c r="D52" s="104"/>
      <c r="E52" s="1177" t="s">
        <v>43</v>
      </c>
      <c r="F52" s="1177"/>
      <c r="G52" s="1177"/>
      <c r="H52" s="1178"/>
      <c r="I52" s="333">
        <v>7055</v>
      </c>
      <c r="J52" s="334">
        <v>6331</v>
      </c>
      <c r="K52" s="334">
        <v>5645</v>
      </c>
      <c r="L52" s="334">
        <v>5090</v>
      </c>
      <c r="M52" s="335">
        <v>4549</v>
      </c>
    </row>
    <row r="53" spans="2:13" ht="27.75" customHeight="1" thickBot="1" x14ac:dyDescent="0.2">
      <c r="B53" s="1184" t="s">
        <v>19</v>
      </c>
      <c r="C53" s="1185"/>
      <c r="D53" s="108"/>
      <c r="E53" s="1186" t="s">
        <v>44</v>
      </c>
      <c r="F53" s="1186"/>
      <c r="G53" s="1186"/>
      <c r="H53" s="1187"/>
      <c r="I53" s="336">
        <v>4435</v>
      </c>
      <c r="J53" s="337">
        <v>5779</v>
      </c>
      <c r="K53" s="337">
        <v>5587</v>
      </c>
      <c r="L53" s="337">
        <v>6188</v>
      </c>
      <c r="M53" s="338">
        <v>6286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lxE3toVY9KTnLGjIzypI6+S1yg4ZMygc90p16VKfFkIJL93eIPGFxk/bO6REjooCJiOfY8FJ4qtVBdTu8QTkA==" saltValue="GI0khoxS+k9/+rF4P7iF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1982</v>
      </c>
      <c r="G55" s="339">
        <v>2369</v>
      </c>
      <c r="H55" s="340">
        <v>2232</v>
      </c>
    </row>
    <row r="56" spans="2:8" ht="52.5" customHeight="1" x14ac:dyDescent="0.15">
      <c r="B56" s="120"/>
      <c r="C56" s="1198" t="s">
        <v>47</v>
      </c>
      <c r="D56" s="1198"/>
      <c r="E56" s="1199"/>
      <c r="F56" s="341" t="s">
        <v>486</v>
      </c>
      <c r="G56" s="341" t="s">
        <v>486</v>
      </c>
      <c r="H56" s="342" t="s">
        <v>486</v>
      </c>
    </row>
    <row r="57" spans="2:8" ht="53.25" customHeight="1" x14ac:dyDescent="0.15">
      <c r="B57" s="120"/>
      <c r="C57" s="1200" t="s">
        <v>48</v>
      </c>
      <c r="D57" s="1200"/>
      <c r="E57" s="1201"/>
      <c r="F57" s="343">
        <v>2055</v>
      </c>
      <c r="G57" s="343">
        <v>2017</v>
      </c>
      <c r="H57" s="344">
        <v>2072</v>
      </c>
    </row>
    <row r="58" spans="2:8" ht="45.75" customHeight="1" x14ac:dyDescent="0.15">
      <c r="B58" s="121"/>
      <c r="C58" s="1188" t="s">
        <v>557</v>
      </c>
      <c r="D58" s="1189"/>
      <c r="E58" s="1190"/>
      <c r="F58" s="345">
        <v>1206</v>
      </c>
      <c r="G58" s="345">
        <v>1256</v>
      </c>
      <c r="H58" s="346">
        <v>1278</v>
      </c>
    </row>
    <row r="59" spans="2:8" ht="45.75" customHeight="1" x14ac:dyDescent="0.15">
      <c r="B59" s="121"/>
      <c r="C59" s="1188" t="s">
        <v>558</v>
      </c>
      <c r="D59" s="1189"/>
      <c r="E59" s="1190"/>
      <c r="F59" s="345">
        <v>388</v>
      </c>
      <c r="G59" s="345">
        <v>388</v>
      </c>
      <c r="H59" s="346">
        <v>289</v>
      </c>
    </row>
    <row r="60" spans="2:8" ht="45.75" customHeight="1" x14ac:dyDescent="0.15">
      <c r="B60" s="121"/>
      <c r="C60" s="1188" t="s">
        <v>559</v>
      </c>
      <c r="D60" s="1189"/>
      <c r="E60" s="1190"/>
      <c r="F60" s="345">
        <v>184</v>
      </c>
      <c r="G60" s="345">
        <v>184</v>
      </c>
      <c r="H60" s="346">
        <v>185</v>
      </c>
    </row>
    <row r="61" spans="2:8" ht="45.75" customHeight="1" x14ac:dyDescent="0.15">
      <c r="B61" s="121"/>
      <c r="C61" s="1188" t="s">
        <v>560</v>
      </c>
      <c r="D61" s="1189"/>
      <c r="E61" s="1190"/>
      <c r="F61" s="345">
        <v>28</v>
      </c>
      <c r="G61" s="345">
        <v>31</v>
      </c>
      <c r="H61" s="346">
        <v>160</v>
      </c>
    </row>
    <row r="62" spans="2:8" ht="45.75" customHeight="1" thickBot="1" x14ac:dyDescent="0.2">
      <c r="B62" s="122"/>
      <c r="C62" s="1191" t="s">
        <v>561</v>
      </c>
      <c r="D62" s="1192"/>
      <c r="E62" s="1193"/>
      <c r="F62" s="347">
        <v>224</v>
      </c>
      <c r="G62" s="347">
        <v>124</v>
      </c>
      <c r="H62" s="348">
        <v>124</v>
      </c>
    </row>
    <row r="63" spans="2:8" ht="52.5" customHeight="1" thickBot="1" x14ac:dyDescent="0.2">
      <c r="B63" s="123"/>
      <c r="C63" s="1194" t="s">
        <v>49</v>
      </c>
      <c r="D63" s="1194"/>
      <c r="E63" s="1195"/>
      <c r="F63" s="349">
        <v>4037</v>
      </c>
      <c r="G63" s="349">
        <v>4386</v>
      </c>
      <c r="H63" s="350">
        <v>4303</v>
      </c>
    </row>
    <row r="64" spans="2:8" x14ac:dyDescent="0.15"/>
  </sheetData>
  <sheetProtection algorithmName="SHA-512" hashValue="3mKtAzKltQkPC/PHRvPkAJWan6HhuL4qC5wkoR/O3OHSFh9DJEeIQBmvGtvAkdJ8OoOe6qXgWyPkvTXHdAFswg==" saltValue="miAt+YCZgPPlRVxgC93S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52450</v>
      </c>
      <c r="E3" s="142"/>
      <c r="F3" s="143">
        <v>70329</v>
      </c>
      <c r="G3" s="144"/>
      <c r="H3" s="145"/>
    </row>
    <row r="4" spans="1:8" x14ac:dyDescent="0.15">
      <c r="A4" s="146"/>
      <c r="B4" s="147"/>
      <c r="C4" s="148"/>
      <c r="D4" s="149">
        <v>34160</v>
      </c>
      <c r="E4" s="150"/>
      <c r="F4" s="151">
        <v>39403</v>
      </c>
      <c r="G4" s="152"/>
      <c r="H4" s="153"/>
    </row>
    <row r="5" spans="1:8" x14ac:dyDescent="0.15">
      <c r="A5" s="134" t="s">
        <v>519</v>
      </c>
      <c r="B5" s="139"/>
      <c r="C5" s="140"/>
      <c r="D5" s="141">
        <v>43958</v>
      </c>
      <c r="E5" s="142"/>
      <c r="F5" s="143">
        <v>45945</v>
      </c>
      <c r="G5" s="144"/>
      <c r="H5" s="145"/>
    </row>
    <row r="6" spans="1:8" x14ac:dyDescent="0.15">
      <c r="A6" s="146"/>
      <c r="B6" s="147"/>
      <c r="C6" s="148"/>
      <c r="D6" s="149">
        <v>32555</v>
      </c>
      <c r="E6" s="150"/>
      <c r="F6" s="151">
        <v>25180</v>
      </c>
      <c r="G6" s="152"/>
      <c r="H6" s="153"/>
    </row>
    <row r="7" spans="1:8" x14ac:dyDescent="0.15">
      <c r="A7" s="134" t="s">
        <v>520</v>
      </c>
      <c r="B7" s="139"/>
      <c r="C7" s="140"/>
      <c r="D7" s="141">
        <v>36244</v>
      </c>
      <c r="E7" s="142"/>
      <c r="F7" s="143">
        <v>44475</v>
      </c>
      <c r="G7" s="144"/>
      <c r="H7" s="145"/>
    </row>
    <row r="8" spans="1:8" x14ac:dyDescent="0.15">
      <c r="A8" s="146"/>
      <c r="B8" s="147"/>
      <c r="C8" s="148"/>
      <c r="D8" s="149">
        <v>26208</v>
      </c>
      <c r="E8" s="150"/>
      <c r="F8" s="151">
        <v>24780</v>
      </c>
      <c r="G8" s="152"/>
      <c r="H8" s="153"/>
    </row>
    <row r="9" spans="1:8" x14ac:dyDescent="0.15">
      <c r="A9" s="134" t="s">
        <v>521</v>
      </c>
      <c r="B9" s="139"/>
      <c r="C9" s="140"/>
      <c r="D9" s="141">
        <v>53222</v>
      </c>
      <c r="E9" s="142"/>
      <c r="F9" s="143">
        <v>45982</v>
      </c>
      <c r="G9" s="144"/>
      <c r="H9" s="145"/>
    </row>
    <row r="10" spans="1:8" x14ac:dyDescent="0.15">
      <c r="A10" s="146"/>
      <c r="B10" s="147"/>
      <c r="C10" s="148"/>
      <c r="D10" s="149">
        <v>40516</v>
      </c>
      <c r="E10" s="150"/>
      <c r="F10" s="151">
        <v>25583</v>
      </c>
      <c r="G10" s="152"/>
      <c r="H10" s="153"/>
    </row>
    <row r="11" spans="1:8" x14ac:dyDescent="0.15">
      <c r="A11" s="134" t="s">
        <v>522</v>
      </c>
      <c r="B11" s="139"/>
      <c r="C11" s="140"/>
      <c r="D11" s="141">
        <v>41720</v>
      </c>
      <c r="E11" s="142"/>
      <c r="F11" s="143">
        <v>50538</v>
      </c>
      <c r="G11" s="144"/>
      <c r="H11" s="145"/>
    </row>
    <row r="12" spans="1:8" x14ac:dyDescent="0.15">
      <c r="A12" s="146"/>
      <c r="B12" s="147"/>
      <c r="C12" s="154"/>
      <c r="D12" s="149">
        <v>32848</v>
      </c>
      <c r="E12" s="150"/>
      <c r="F12" s="151">
        <v>29053</v>
      </c>
      <c r="G12" s="152"/>
      <c r="H12" s="153"/>
    </row>
    <row r="13" spans="1:8" x14ac:dyDescent="0.15">
      <c r="A13" s="134"/>
      <c r="B13" s="139"/>
      <c r="C13" s="140"/>
      <c r="D13" s="141">
        <v>45519</v>
      </c>
      <c r="E13" s="142"/>
      <c r="F13" s="143">
        <v>51454</v>
      </c>
      <c r="G13" s="155"/>
      <c r="H13" s="145"/>
    </row>
    <row r="14" spans="1:8" x14ac:dyDescent="0.15">
      <c r="A14" s="146"/>
      <c r="B14" s="147"/>
      <c r="C14" s="148"/>
      <c r="D14" s="149">
        <v>33257</v>
      </c>
      <c r="E14" s="150"/>
      <c r="F14" s="151">
        <v>28800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11.04</v>
      </c>
      <c r="C19" s="156">
        <f>ROUND(VALUE(SUBSTITUTE(実質収支比率等に係る経年分析!G$48,"▲","-")),2)</f>
        <v>18.600000000000001</v>
      </c>
      <c r="D19" s="156">
        <f>ROUND(VALUE(SUBSTITUTE(実質収支比率等に係る経年分析!H$48,"▲","-")),2)</f>
        <v>16.760000000000002</v>
      </c>
      <c r="E19" s="156">
        <f>ROUND(VALUE(SUBSTITUTE(実質収支比率等に係る経年分析!I$48,"▲","-")),2)</f>
        <v>13.92</v>
      </c>
      <c r="F19" s="156">
        <f>ROUND(VALUE(SUBSTITUTE(実質収支比率等に係る経年分析!J$48,"▲","-")),2)</f>
        <v>15.86</v>
      </c>
    </row>
    <row r="20" spans="1:11" x14ac:dyDescent="0.15">
      <c r="A20" s="156" t="s">
        <v>53</v>
      </c>
      <c r="B20" s="156">
        <f>ROUND(VALUE(SUBSTITUTE(実質収支比率等に係る経年分析!F$47,"▲","-")),2)</f>
        <v>11.78</v>
      </c>
      <c r="C20" s="156">
        <f>ROUND(VALUE(SUBSTITUTE(実質収支比率等に係る経年分析!G$47,"▲","-")),2)</f>
        <v>11.34</v>
      </c>
      <c r="D20" s="156">
        <f>ROUND(VALUE(SUBSTITUTE(実質収支比率等に係る経年分析!H$47,"▲","-")),2)</f>
        <v>11.6</v>
      </c>
      <c r="E20" s="156">
        <f>ROUND(VALUE(SUBSTITUTE(実質収支比率等に係る経年分析!I$47,"▲","-")),2)</f>
        <v>13.45</v>
      </c>
      <c r="F20" s="156">
        <f>ROUND(VALUE(SUBSTITUTE(実質収支比率等に係る経年分析!J$47,"▲","-")),2)</f>
        <v>12.21</v>
      </c>
    </row>
    <row r="21" spans="1:11" x14ac:dyDescent="0.15">
      <c r="A21" s="156" t="s">
        <v>54</v>
      </c>
      <c r="B21" s="156">
        <f>IF(ISNUMBER(VALUE(SUBSTITUTE(実質収支比率等に係る経年分析!F$49,"▲","-"))),ROUND(VALUE(SUBSTITUTE(実質収支比率等に係る経年分析!F$49,"▲","-")),2),NA())</f>
        <v>2.91</v>
      </c>
      <c r="C21" s="156">
        <f>IF(ISNUMBER(VALUE(SUBSTITUTE(実質収支比率等に係る経年分析!G$49,"▲","-"))),ROUND(VALUE(SUBSTITUTE(実質収支比率等に係る経年分析!G$49,"▲","-")),2),NA())</f>
        <v>6.99</v>
      </c>
      <c r="D21" s="156">
        <f>IF(ISNUMBER(VALUE(SUBSTITUTE(実質収支比率等に係る経年分析!H$49,"▲","-"))),ROUND(VALUE(SUBSTITUTE(実質収支比率等に係る経年分析!H$49,"▲","-")),2),NA())</f>
        <v>-0.28999999999999998</v>
      </c>
      <c r="E21" s="156">
        <f>IF(ISNUMBER(VALUE(SUBSTITUTE(実質収支比率等に係る経年分析!I$49,"▲","-"))),ROUND(VALUE(SUBSTITUTE(実質収支比率等に係る経年分析!I$49,"▲","-")),2),NA())</f>
        <v>-0.13</v>
      </c>
      <c r="F21" s="156">
        <f>IF(ISNUMBER(VALUE(SUBSTITUTE(実質収支比率等に係る経年分析!J$49,"▲","-"))),ROUND(VALUE(SUBSTITUTE(実質収支比率等に係る経年分析!J$49,"▲","-")),2),NA())</f>
        <v>1.69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和光都市計画事業和光市駅北口土地区画整理事業特別会計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0.28999999999999998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0.83</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1.87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2.0099999999999998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2.2000000000000002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2.4700000000000002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7.46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5.53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4.0999999999999996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18.440000000000001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13.79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15.64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1572</v>
      </c>
      <c r="E42" s="158"/>
      <c r="F42" s="158"/>
      <c r="G42" s="158">
        <f>'実質公債費比率（分子）の構造'!L$52</f>
        <v>1604</v>
      </c>
      <c r="H42" s="158"/>
      <c r="I42" s="158"/>
      <c r="J42" s="158">
        <f>'実質公債費比率（分子）の構造'!M$52</f>
        <v>1418</v>
      </c>
      <c r="K42" s="158"/>
      <c r="L42" s="158"/>
      <c r="M42" s="158">
        <f>'実質公債費比率（分子）の構造'!N$52</f>
        <v>1481</v>
      </c>
      <c r="N42" s="158"/>
      <c r="O42" s="158"/>
      <c r="P42" s="158">
        <f>'実質公債費比率（分子）の構造'!O$52</f>
        <v>1363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8</v>
      </c>
      <c r="C44" s="158"/>
      <c r="D44" s="158"/>
      <c r="E44" s="158">
        <f>'実質公債費比率（分子）の構造'!L$50</f>
        <v>35</v>
      </c>
      <c r="F44" s="158"/>
      <c r="G44" s="158"/>
      <c r="H44" s="158">
        <f>'実質公債費比率（分子）の構造'!M$50</f>
        <v>64</v>
      </c>
      <c r="I44" s="158"/>
      <c r="J44" s="158"/>
      <c r="K44" s="158">
        <f>'実質公債費比率（分子）の構造'!N$50</f>
        <v>65</v>
      </c>
      <c r="L44" s="158"/>
      <c r="M44" s="158"/>
      <c r="N44" s="158">
        <f>'実質公債費比率（分子）の構造'!O$50</f>
        <v>65</v>
      </c>
      <c r="O44" s="158"/>
      <c r="P44" s="158"/>
    </row>
    <row r="45" spans="1:16" x14ac:dyDescent="0.15">
      <c r="A45" s="158" t="s">
        <v>63</v>
      </c>
      <c r="B45" s="158">
        <f>'実質公債費比率（分子）の構造'!K$49</f>
        <v>12</v>
      </c>
      <c r="C45" s="158"/>
      <c r="D45" s="158"/>
      <c r="E45" s="158">
        <f>'実質公債費比率（分子）の構造'!L$49</f>
        <v>28</v>
      </c>
      <c r="F45" s="158"/>
      <c r="G45" s="158"/>
      <c r="H45" s="158">
        <f>'実質公債費比率（分子）の構造'!M$49</f>
        <v>41</v>
      </c>
      <c r="I45" s="158"/>
      <c r="J45" s="158"/>
      <c r="K45" s="158">
        <f>'実質公債費比率（分子）の構造'!N$49</f>
        <v>72</v>
      </c>
      <c r="L45" s="158"/>
      <c r="M45" s="158"/>
      <c r="N45" s="158">
        <f>'実質公債費比率（分子）の構造'!O$49</f>
        <v>78</v>
      </c>
      <c r="O45" s="158"/>
      <c r="P45" s="158"/>
    </row>
    <row r="46" spans="1:16" x14ac:dyDescent="0.15">
      <c r="A46" s="158" t="s">
        <v>64</v>
      </c>
      <c r="B46" s="158">
        <f>'実質公債費比率（分子）の構造'!K$48</f>
        <v>179</v>
      </c>
      <c r="C46" s="158"/>
      <c r="D46" s="158"/>
      <c r="E46" s="158">
        <f>'実質公債費比率（分子）の構造'!L$48</f>
        <v>157</v>
      </c>
      <c r="F46" s="158"/>
      <c r="G46" s="158"/>
      <c r="H46" s="158">
        <f>'実質公債費比率（分子）の構造'!M$48</f>
        <v>144</v>
      </c>
      <c r="I46" s="158"/>
      <c r="J46" s="158"/>
      <c r="K46" s="158">
        <f>'実質公債費比率（分子）の構造'!N$48</f>
        <v>137</v>
      </c>
      <c r="L46" s="158"/>
      <c r="M46" s="158"/>
      <c r="N46" s="158">
        <f>'実質公債費比率（分子）の構造'!O$48</f>
        <v>118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2007</v>
      </c>
      <c r="C49" s="158"/>
      <c r="D49" s="158"/>
      <c r="E49" s="158">
        <f>'実質公債費比率（分子）の構造'!L$45</f>
        <v>2085</v>
      </c>
      <c r="F49" s="158"/>
      <c r="G49" s="158"/>
      <c r="H49" s="158">
        <f>'実質公債費比率（分子）の構造'!M$45</f>
        <v>2169</v>
      </c>
      <c r="I49" s="158"/>
      <c r="J49" s="158"/>
      <c r="K49" s="158">
        <f>'実質公債費比率（分子）の構造'!N$45</f>
        <v>2273</v>
      </c>
      <c r="L49" s="158"/>
      <c r="M49" s="158"/>
      <c r="N49" s="158">
        <f>'実質公債費比率（分子）の構造'!O$45</f>
        <v>2315</v>
      </c>
      <c r="O49" s="158"/>
      <c r="P49" s="158"/>
    </row>
    <row r="50" spans="1:16" x14ac:dyDescent="0.15">
      <c r="A50" s="158" t="s">
        <v>67</v>
      </c>
      <c r="B50" s="158" t="e">
        <f>NA()</f>
        <v>#N/A</v>
      </c>
      <c r="C50" s="158">
        <f>IF(ISNUMBER('実質公債費比率（分子）の構造'!K$53),'実質公債費比率（分子）の構造'!K$53,NA())</f>
        <v>634</v>
      </c>
      <c r="D50" s="158" t="e">
        <f>NA()</f>
        <v>#N/A</v>
      </c>
      <c r="E50" s="158" t="e">
        <f>NA()</f>
        <v>#N/A</v>
      </c>
      <c r="F50" s="158">
        <f>IF(ISNUMBER('実質公債費比率（分子）の構造'!L$53),'実質公債費比率（分子）の構造'!L$53,NA())</f>
        <v>701</v>
      </c>
      <c r="G50" s="158" t="e">
        <f>NA()</f>
        <v>#N/A</v>
      </c>
      <c r="H50" s="158" t="e">
        <f>NA()</f>
        <v>#N/A</v>
      </c>
      <c r="I50" s="158">
        <f>IF(ISNUMBER('実質公債費比率（分子）の構造'!M$53),'実質公債費比率（分子）の構造'!M$53,NA())</f>
        <v>1000</v>
      </c>
      <c r="J50" s="158" t="e">
        <f>NA()</f>
        <v>#N/A</v>
      </c>
      <c r="K50" s="158" t="e">
        <f>NA()</f>
        <v>#N/A</v>
      </c>
      <c r="L50" s="158">
        <f>IF(ISNUMBER('実質公債費比率（分子）の構造'!N$53),'実質公債費比率（分子）の構造'!N$53,NA())</f>
        <v>1066</v>
      </c>
      <c r="M50" s="158" t="e">
        <f>NA()</f>
        <v>#N/A</v>
      </c>
      <c r="N50" s="158" t="e">
        <f>NA()</f>
        <v>#N/A</v>
      </c>
      <c r="O50" s="158">
        <f>IF(ISNUMBER('実質公債費比率（分子）の構造'!O$53),'実質公債費比率（分子）の構造'!O$53,NA())</f>
        <v>1213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7055</v>
      </c>
      <c r="E56" s="157"/>
      <c r="F56" s="157"/>
      <c r="G56" s="157">
        <f>'将来負担比率（分子）の構造'!J$52</f>
        <v>6331</v>
      </c>
      <c r="H56" s="157"/>
      <c r="I56" s="157"/>
      <c r="J56" s="157">
        <f>'将来負担比率（分子）の構造'!K$52</f>
        <v>5645</v>
      </c>
      <c r="K56" s="157"/>
      <c r="L56" s="157"/>
      <c r="M56" s="157">
        <f>'将来負担比率（分子）の構造'!L$52</f>
        <v>5090</v>
      </c>
      <c r="N56" s="157"/>
      <c r="O56" s="157"/>
      <c r="P56" s="157">
        <f>'将来負担比率（分子）の構造'!M$52</f>
        <v>4549</v>
      </c>
    </row>
    <row r="57" spans="1:16" x14ac:dyDescent="0.15">
      <c r="A57" s="157" t="s">
        <v>42</v>
      </c>
      <c r="B57" s="157"/>
      <c r="C57" s="157"/>
      <c r="D57" s="157">
        <f>'将来負担比率（分子）の構造'!I$51</f>
        <v>7907</v>
      </c>
      <c r="E57" s="157"/>
      <c r="F57" s="157"/>
      <c r="G57" s="157">
        <f>'将来負担比率（分子）の構造'!J$51</f>
        <v>7324</v>
      </c>
      <c r="H57" s="157"/>
      <c r="I57" s="157"/>
      <c r="J57" s="157">
        <f>'将来負担比率（分子）の構造'!K$51</f>
        <v>6193</v>
      </c>
      <c r="K57" s="157"/>
      <c r="L57" s="157"/>
      <c r="M57" s="157">
        <f>'将来負担比率（分子）の構造'!L$51</f>
        <v>5976</v>
      </c>
      <c r="N57" s="157"/>
      <c r="O57" s="157"/>
      <c r="P57" s="157">
        <f>'将来負担比率（分子）の構造'!M$51</f>
        <v>5819</v>
      </c>
    </row>
    <row r="58" spans="1:16" x14ac:dyDescent="0.15">
      <c r="A58" s="157" t="s">
        <v>41</v>
      </c>
      <c r="B58" s="157"/>
      <c r="C58" s="157"/>
      <c r="D58" s="157">
        <f>'将来負担比率（分子）の構造'!I$50</f>
        <v>3914</v>
      </c>
      <c r="E58" s="157"/>
      <c r="F58" s="157"/>
      <c r="G58" s="157">
        <f>'将来負担比率（分子）の構造'!J$50</f>
        <v>4075</v>
      </c>
      <c r="H58" s="157"/>
      <c r="I58" s="157"/>
      <c r="J58" s="157">
        <f>'将来負担比率（分子）の構造'!K$50</f>
        <v>5489</v>
      </c>
      <c r="K58" s="157"/>
      <c r="L58" s="157"/>
      <c r="M58" s="157">
        <f>'将来負担比率（分子）の構造'!L$50</f>
        <v>5838</v>
      </c>
      <c r="N58" s="157"/>
      <c r="O58" s="157"/>
      <c r="P58" s="157">
        <f>'将来負担比率（分子）の構造'!M$50</f>
        <v>5539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v>
      </c>
      <c r="C61" s="157"/>
      <c r="D61" s="157"/>
      <c r="E61" s="157">
        <f>'将来負担比率（分子）の構造'!J$46</f>
        <v>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2830</v>
      </c>
      <c r="C62" s="157"/>
      <c r="D62" s="157"/>
      <c r="E62" s="157">
        <f>'将来負担比率（分子）の構造'!J$45</f>
        <v>2824</v>
      </c>
      <c r="F62" s="157"/>
      <c r="G62" s="157"/>
      <c r="H62" s="157">
        <f>'将来負担比率（分子）の構造'!K$45</f>
        <v>2765</v>
      </c>
      <c r="I62" s="157"/>
      <c r="J62" s="157"/>
      <c r="K62" s="157">
        <f>'将来負担比率（分子）の構造'!L$45</f>
        <v>2786</v>
      </c>
      <c r="L62" s="157"/>
      <c r="M62" s="157"/>
      <c r="N62" s="157">
        <f>'将来負担比率（分子）の構造'!M$45</f>
        <v>2826</v>
      </c>
      <c r="O62" s="157"/>
      <c r="P62" s="157"/>
    </row>
    <row r="63" spans="1:16" x14ac:dyDescent="0.15">
      <c r="A63" s="157" t="s">
        <v>34</v>
      </c>
      <c r="B63" s="157">
        <f>'将来負担比率（分子）の構造'!I$44</f>
        <v>76</v>
      </c>
      <c r="C63" s="157"/>
      <c r="D63" s="157"/>
      <c r="E63" s="157">
        <f>'将来負担比率（分子）の構造'!J$44</f>
        <v>286</v>
      </c>
      <c r="F63" s="157"/>
      <c r="G63" s="157"/>
      <c r="H63" s="157">
        <f>'将来負担比率（分子）の構造'!K$44</f>
        <v>471</v>
      </c>
      <c r="I63" s="157"/>
      <c r="J63" s="157"/>
      <c r="K63" s="157">
        <f>'将来負担比率（分子）の構造'!L$44</f>
        <v>636</v>
      </c>
      <c r="L63" s="157"/>
      <c r="M63" s="157"/>
      <c r="N63" s="157">
        <f>'将来負担比率（分子）の構造'!M$44</f>
        <v>589</v>
      </c>
      <c r="O63" s="157"/>
      <c r="P63" s="157"/>
    </row>
    <row r="64" spans="1:16" x14ac:dyDescent="0.15">
      <c r="A64" s="157" t="s">
        <v>33</v>
      </c>
      <c r="B64" s="157">
        <f>'将来負担比率（分子）の構造'!I$43</f>
        <v>1405</v>
      </c>
      <c r="C64" s="157"/>
      <c r="D64" s="157"/>
      <c r="E64" s="157">
        <f>'将来負担比率（分子）の構造'!J$43</f>
        <v>1160</v>
      </c>
      <c r="F64" s="157"/>
      <c r="G64" s="157"/>
      <c r="H64" s="157">
        <f>'将来負担比率（分子）の構造'!K$43</f>
        <v>1138</v>
      </c>
      <c r="I64" s="157"/>
      <c r="J64" s="157"/>
      <c r="K64" s="157">
        <f>'将来負担比率（分子）の構造'!L$43</f>
        <v>958</v>
      </c>
      <c r="L64" s="157"/>
      <c r="M64" s="157"/>
      <c r="N64" s="157">
        <f>'将来負担比率（分子）の構造'!M$43</f>
        <v>872</v>
      </c>
      <c r="O64" s="157"/>
      <c r="P64" s="157"/>
    </row>
    <row r="65" spans="1:16" x14ac:dyDescent="0.15">
      <c r="A65" s="157" t="s">
        <v>32</v>
      </c>
      <c r="B65" s="157">
        <f>'将来負担比率（分子）の構造'!I$42</f>
        <v>289</v>
      </c>
      <c r="C65" s="157"/>
      <c r="D65" s="157"/>
      <c r="E65" s="157">
        <f>'将来負担比率（分子）の構造'!J$42</f>
        <v>856</v>
      </c>
      <c r="F65" s="157"/>
      <c r="G65" s="157"/>
      <c r="H65" s="157">
        <f>'将来負担比率（分子）の構造'!K$42</f>
        <v>797</v>
      </c>
      <c r="I65" s="157"/>
      <c r="J65" s="157"/>
      <c r="K65" s="157">
        <f>'将来負担比率（分子）の構造'!L$42</f>
        <v>738</v>
      </c>
      <c r="L65" s="157"/>
      <c r="M65" s="157"/>
      <c r="N65" s="157">
        <f>'将来負担比率（分子）の構造'!M$42</f>
        <v>678</v>
      </c>
      <c r="O65" s="157"/>
      <c r="P65" s="157"/>
    </row>
    <row r="66" spans="1:16" x14ac:dyDescent="0.15">
      <c r="A66" s="157" t="s">
        <v>31</v>
      </c>
      <c r="B66" s="157">
        <f>'将来負担比率（分子）の構造'!I$41</f>
        <v>18710</v>
      </c>
      <c r="C66" s="157"/>
      <c r="D66" s="157"/>
      <c r="E66" s="157">
        <f>'将来負担比率（分子）の構造'!J$41</f>
        <v>18383</v>
      </c>
      <c r="F66" s="157"/>
      <c r="G66" s="157"/>
      <c r="H66" s="157">
        <f>'将来負担比率（分子）の構造'!K$41</f>
        <v>17743</v>
      </c>
      <c r="I66" s="157"/>
      <c r="J66" s="157"/>
      <c r="K66" s="157">
        <f>'将来負担比率（分子）の構造'!L$41</f>
        <v>17974</v>
      </c>
      <c r="L66" s="157"/>
      <c r="M66" s="157"/>
      <c r="N66" s="157">
        <f>'将来負担比率（分子）の構造'!M$41</f>
        <v>17226</v>
      </c>
      <c r="O66" s="157"/>
      <c r="P66" s="157"/>
    </row>
    <row r="67" spans="1:16" x14ac:dyDescent="0.15">
      <c r="A67" s="157" t="s">
        <v>71</v>
      </c>
      <c r="B67" s="157" t="e">
        <f>NA()</f>
        <v>#N/A</v>
      </c>
      <c r="C67" s="157">
        <f>IF(ISNUMBER('将来負担比率（分子）の構造'!I$53), IF('将来負担比率（分子）の構造'!I$53 &lt; 0, 0, '将来負担比率（分子）の構造'!I$53), NA())</f>
        <v>4435</v>
      </c>
      <c r="D67" s="157" t="e">
        <f>NA()</f>
        <v>#N/A</v>
      </c>
      <c r="E67" s="157" t="e">
        <f>NA()</f>
        <v>#N/A</v>
      </c>
      <c r="F67" s="157">
        <f>IF(ISNUMBER('将来負担比率（分子）の構造'!J$53), IF('将来負担比率（分子）の構造'!J$53 &lt; 0, 0, '将来負担比率（分子）の構造'!J$53), NA())</f>
        <v>5779</v>
      </c>
      <c r="G67" s="157" t="e">
        <f>NA()</f>
        <v>#N/A</v>
      </c>
      <c r="H67" s="157" t="e">
        <f>NA()</f>
        <v>#N/A</v>
      </c>
      <c r="I67" s="157">
        <f>IF(ISNUMBER('将来負担比率（分子）の構造'!K$53), IF('将来負担比率（分子）の構造'!K$53 &lt; 0, 0, '将来負担比率（分子）の構造'!K$53), NA())</f>
        <v>5587</v>
      </c>
      <c r="J67" s="157" t="e">
        <f>NA()</f>
        <v>#N/A</v>
      </c>
      <c r="K67" s="157" t="e">
        <f>NA()</f>
        <v>#N/A</v>
      </c>
      <c r="L67" s="157">
        <f>IF(ISNUMBER('将来負担比率（分子）の構造'!L$53), IF('将来負担比率（分子）の構造'!L$53 &lt; 0, 0, '将来負担比率（分子）の構造'!L$53), NA())</f>
        <v>6188</v>
      </c>
      <c r="M67" s="157" t="e">
        <f>NA()</f>
        <v>#N/A</v>
      </c>
      <c r="N67" s="157" t="e">
        <f>NA()</f>
        <v>#N/A</v>
      </c>
      <c r="O67" s="157">
        <f>IF(ISNUMBER('将来負担比率（分子）の構造'!M$53), IF('将来負担比率（分子）の構造'!M$53 &lt; 0, 0, '将来負担比率（分子）の構造'!M$53), NA())</f>
        <v>6286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1982</v>
      </c>
      <c r="C72" s="161">
        <f>基金残高に係る経年分析!G55</f>
        <v>2369</v>
      </c>
      <c r="D72" s="161">
        <f>基金残高に係る経年分析!H55</f>
        <v>2232</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2055</v>
      </c>
      <c r="C74" s="161">
        <f>基金残高に係る経年分析!G57</f>
        <v>2017</v>
      </c>
      <c r="D74" s="161">
        <f>基金残高に係る経年分析!H57</f>
        <v>2072</v>
      </c>
    </row>
  </sheetData>
  <sheetProtection algorithmName="SHA-512" hashValue="X2e2pHryXvBNqoNB5O8ammaJBgS/3/rEuqkPej5IJBYAGbjrmazI9P3n8G4l4BG2jMIlmiiofPhkLMDrgystkg==" saltValue="JlRVZBQ5NN5wN5St4kvx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17177530</v>
      </c>
      <c r="S5" s="600"/>
      <c r="T5" s="600"/>
      <c r="U5" s="600"/>
      <c r="V5" s="600"/>
      <c r="W5" s="600"/>
      <c r="X5" s="600"/>
      <c r="Y5" s="601"/>
      <c r="Z5" s="602">
        <v>46.5</v>
      </c>
      <c r="AA5" s="602"/>
      <c r="AB5" s="602"/>
      <c r="AC5" s="602"/>
      <c r="AD5" s="603">
        <v>15663349</v>
      </c>
      <c r="AE5" s="603"/>
      <c r="AF5" s="603"/>
      <c r="AG5" s="603"/>
      <c r="AH5" s="603"/>
      <c r="AI5" s="603"/>
      <c r="AJ5" s="603"/>
      <c r="AK5" s="603"/>
      <c r="AL5" s="604">
        <v>81.5</v>
      </c>
      <c r="AM5" s="605"/>
      <c r="AN5" s="605"/>
      <c r="AO5" s="606"/>
      <c r="AP5" s="596" t="s">
        <v>216</v>
      </c>
      <c r="AQ5" s="597"/>
      <c r="AR5" s="597"/>
      <c r="AS5" s="597"/>
      <c r="AT5" s="597"/>
      <c r="AU5" s="597"/>
      <c r="AV5" s="597"/>
      <c r="AW5" s="597"/>
      <c r="AX5" s="597"/>
      <c r="AY5" s="597"/>
      <c r="AZ5" s="597"/>
      <c r="BA5" s="597"/>
      <c r="BB5" s="597"/>
      <c r="BC5" s="597"/>
      <c r="BD5" s="597"/>
      <c r="BE5" s="597"/>
      <c r="BF5" s="598"/>
      <c r="BG5" s="610">
        <v>15663349</v>
      </c>
      <c r="BH5" s="611"/>
      <c r="BI5" s="611"/>
      <c r="BJ5" s="611"/>
      <c r="BK5" s="611"/>
      <c r="BL5" s="611"/>
      <c r="BM5" s="611"/>
      <c r="BN5" s="612"/>
      <c r="BO5" s="613">
        <v>91.2</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133784</v>
      </c>
      <c r="S6" s="611"/>
      <c r="T6" s="611"/>
      <c r="U6" s="611"/>
      <c r="V6" s="611"/>
      <c r="W6" s="611"/>
      <c r="X6" s="611"/>
      <c r="Y6" s="612"/>
      <c r="Z6" s="613">
        <v>0.4</v>
      </c>
      <c r="AA6" s="613"/>
      <c r="AB6" s="613"/>
      <c r="AC6" s="613"/>
      <c r="AD6" s="614">
        <v>133784</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15663349</v>
      </c>
      <c r="BH6" s="611"/>
      <c r="BI6" s="611"/>
      <c r="BJ6" s="611"/>
      <c r="BK6" s="611"/>
      <c r="BL6" s="611"/>
      <c r="BM6" s="611"/>
      <c r="BN6" s="612"/>
      <c r="BO6" s="613">
        <v>91.2</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217180</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217180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8256</v>
      </c>
      <c r="S7" s="611"/>
      <c r="T7" s="611"/>
      <c r="U7" s="611"/>
      <c r="V7" s="611"/>
      <c r="W7" s="611"/>
      <c r="X7" s="611"/>
      <c r="Y7" s="612"/>
      <c r="Z7" s="613">
        <v>0</v>
      </c>
      <c r="AA7" s="613"/>
      <c r="AB7" s="613"/>
      <c r="AC7" s="613"/>
      <c r="AD7" s="614">
        <v>8256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7906880</v>
      </c>
      <c r="BH7" s="611"/>
      <c r="BI7" s="611"/>
      <c r="BJ7" s="611"/>
      <c r="BK7" s="611"/>
      <c r="BL7" s="611"/>
      <c r="BM7" s="611"/>
      <c r="BN7" s="612"/>
      <c r="BO7" s="613">
        <v>46</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5145301</v>
      </c>
      <c r="CS7" s="611"/>
      <c r="CT7" s="611"/>
      <c r="CU7" s="611"/>
      <c r="CV7" s="611"/>
      <c r="CW7" s="611"/>
      <c r="CX7" s="611"/>
      <c r="CY7" s="612"/>
      <c r="CZ7" s="613">
        <v>15.2</v>
      </c>
      <c r="DA7" s="613"/>
      <c r="DB7" s="613"/>
      <c r="DC7" s="613"/>
      <c r="DD7" s="619">
        <v>325237</v>
      </c>
      <c r="DE7" s="611"/>
      <c r="DF7" s="611"/>
      <c r="DG7" s="611"/>
      <c r="DH7" s="611"/>
      <c r="DI7" s="611"/>
      <c r="DJ7" s="611"/>
      <c r="DK7" s="611"/>
      <c r="DL7" s="611"/>
      <c r="DM7" s="611"/>
      <c r="DN7" s="611"/>
      <c r="DO7" s="611"/>
      <c r="DP7" s="612"/>
      <c r="DQ7" s="619">
        <v>4573582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157955</v>
      </c>
      <c r="S8" s="611"/>
      <c r="T8" s="611"/>
      <c r="U8" s="611"/>
      <c r="V8" s="611"/>
      <c r="W8" s="611"/>
      <c r="X8" s="611"/>
      <c r="Y8" s="612"/>
      <c r="Z8" s="613">
        <v>0.4</v>
      </c>
      <c r="AA8" s="613"/>
      <c r="AB8" s="613"/>
      <c r="AC8" s="613"/>
      <c r="AD8" s="614">
        <v>157955</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152445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14620990</v>
      </c>
      <c r="CS8" s="611"/>
      <c r="CT8" s="611"/>
      <c r="CU8" s="611"/>
      <c r="CV8" s="611"/>
      <c r="CW8" s="611"/>
      <c r="CX8" s="611"/>
      <c r="CY8" s="612"/>
      <c r="CZ8" s="613">
        <v>43.1</v>
      </c>
      <c r="DA8" s="613"/>
      <c r="DB8" s="613"/>
      <c r="DC8" s="613"/>
      <c r="DD8" s="619">
        <v>64029</v>
      </c>
      <c r="DE8" s="611"/>
      <c r="DF8" s="611"/>
      <c r="DG8" s="611"/>
      <c r="DH8" s="611"/>
      <c r="DI8" s="611"/>
      <c r="DJ8" s="611"/>
      <c r="DK8" s="611"/>
      <c r="DL8" s="611"/>
      <c r="DM8" s="611"/>
      <c r="DN8" s="611"/>
      <c r="DO8" s="611"/>
      <c r="DP8" s="612"/>
      <c r="DQ8" s="619">
        <v>7286987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227292</v>
      </c>
      <c r="S9" s="611"/>
      <c r="T9" s="611"/>
      <c r="U9" s="611"/>
      <c r="V9" s="611"/>
      <c r="W9" s="611"/>
      <c r="X9" s="611"/>
      <c r="Y9" s="612"/>
      <c r="Z9" s="613">
        <v>0.6</v>
      </c>
      <c r="AA9" s="613"/>
      <c r="AB9" s="613"/>
      <c r="AC9" s="613"/>
      <c r="AD9" s="614">
        <v>227292</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7176634</v>
      </c>
      <c r="BH9" s="611"/>
      <c r="BI9" s="611"/>
      <c r="BJ9" s="611"/>
      <c r="BK9" s="611"/>
      <c r="BL9" s="611"/>
      <c r="BM9" s="611"/>
      <c r="BN9" s="612"/>
      <c r="BO9" s="613">
        <v>41.8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2727569</v>
      </c>
      <c r="CS9" s="611"/>
      <c r="CT9" s="611"/>
      <c r="CU9" s="611"/>
      <c r="CV9" s="611"/>
      <c r="CW9" s="611"/>
      <c r="CX9" s="611"/>
      <c r="CY9" s="612"/>
      <c r="CZ9" s="613">
        <v>8</v>
      </c>
      <c r="DA9" s="613"/>
      <c r="DB9" s="613"/>
      <c r="DC9" s="613"/>
      <c r="DD9" s="619">
        <v>124498</v>
      </c>
      <c r="DE9" s="611"/>
      <c r="DF9" s="611"/>
      <c r="DG9" s="611"/>
      <c r="DH9" s="611"/>
      <c r="DI9" s="611"/>
      <c r="DJ9" s="611"/>
      <c r="DK9" s="611"/>
      <c r="DL9" s="611"/>
      <c r="DM9" s="611"/>
      <c r="DN9" s="611"/>
      <c r="DO9" s="611"/>
      <c r="DP9" s="612"/>
      <c r="DQ9" s="619">
        <v>2345210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216559</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39081</v>
      </c>
      <c r="CS10" s="611"/>
      <c r="CT10" s="611"/>
      <c r="CU10" s="611"/>
      <c r="CV10" s="611"/>
      <c r="CW10" s="611"/>
      <c r="CX10" s="611"/>
      <c r="CY10" s="612"/>
      <c r="CZ10" s="613">
        <v>0.1</v>
      </c>
      <c r="DA10" s="613"/>
      <c r="DB10" s="613"/>
      <c r="DC10" s="613"/>
      <c r="DD10" s="619">
        <v>61</v>
      </c>
      <c r="DE10" s="611"/>
      <c r="DF10" s="611"/>
      <c r="DG10" s="611"/>
      <c r="DH10" s="611"/>
      <c r="DI10" s="611"/>
      <c r="DJ10" s="611"/>
      <c r="DK10" s="611"/>
      <c r="DL10" s="611"/>
      <c r="DM10" s="611"/>
      <c r="DN10" s="611"/>
      <c r="DO10" s="611"/>
      <c r="DP10" s="612"/>
      <c r="DQ10" s="619">
        <v>36085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2022752</v>
      </c>
      <c r="S11" s="611"/>
      <c r="T11" s="611"/>
      <c r="U11" s="611"/>
      <c r="V11" s="611"/>
      <c r="W11" s="611"/>
      <c r="X11" s="611"/>
      <c r="Y11" s="612"/>
      <c r="Z11" s="615">
        <v>5.5</v>
      </c>
      <c r="AA11" s="616"/>
      <c r="AB11" s="616"/>
      <c r="AC11" s="622"/>
      <c r="AD11" s="619">
        <v>2022752</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361242</v>
      </c>
      <c r="BH11" s="611"/>
      <c r="BI11" s="611"/>
      <c r="BJ11" s="611"/>
      <c r="BK11" s="611"/>
      <c r="BL11" s="611"/>
      <c r="BM11" s="611"/>
      <c r="BN11" s="612"/>
      <c r="BO11" s="613">
        <v>2.1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55459</v>
      </c>
      <c r="CS11" s="611"/>
      <c r="CT11" s="611"/>
      <c r="CU11" s="611"/>
      <c r="CV11" s="611"/>
      <c r="CW11" s="611"/>
      <c r="CX11" s="611"/>
      <c r="CY11" s="612"/>
      <c r="CZ11" s="613">
        <v>0.2</v>
      </c>
      <c r="DA11" s="613"/>
      <c r="DB11" s="613"/>
      <c r="DC11" s="613"/>
      <c r="DD11" s="619">
        <v>1112</v>
      </c>
      <c r="DE11" s="611"/>
      <c r="DF11" s="611"/>
      <c r="DG11" s="611"/>
      <c r="DH11" s="611"/>
      <c r="DI11" s="611"/>
      <c r="DJ11" s="611"/>
      <c r="DK11" s="611"/>
      <c r="DL11" s="611"/>
      <c r="DM11" s="611"/>
      <c r="DN11" s="611"/>
      <c r="DO11" s="611"/>
      <c r="DP11" s="612"/>
      <c r="DQ11" s="619">
        <v>49445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1241</v>
      </c>
      <c r="S12" s="611"/>
      <c r="T12" s="611"/>
      <c r="U12" s="611"/>
      <c r="V12" s="611"/>
      <c r="W12" s="611"/>
      <c r="X12" s="611"/>
      <c r="Y12" s="612"/>
      <c r="Z12" s="613">
        <v>0</v>
      </c>
      <c r="AA12" s="613"/>
      <c r="AB12" s="613"/>
      <c r="AC12" s="613"/>
      <c r="AD12" s="614">
        <v>1241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7147156</v>
      </c>
      <c r="BH12" s="611"/>
      <c r="BI12" s="611"/>
      <c r="BJ12" s="611"/>
      <c r="BK12" s="611"/>
      <c r="BL12" s="611"/>
      <c r="BM12" s="611"/>
      <c r="BN12" s="612"/>
      <c r="BO12" s="613">
        <v>41.6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77206</v>
      </c>
      <c r="CS12" s="611"/>
      <c r="CT12" s="611"/>
      <c r="CU12" s="611"/>
      <c r="CV12" s="611"/>
      <c r="CW12" s="611"/>
      <c r="CX12" s="611"/>
      <c r="CY12" s="612"/>
      <c r="CZ12" s="613">
        <v>0.2</v>
      </c>
      <c r="DA12" s="613"/>
      <c r="DB12" s="613"/>
      <c r="DC12" s="613"/>
      <c r="DD12" s="619" t="s">
        <v>122</v>
      </c>
      <c r="DE12" s="611"/>
      <c r="DF12" s="611"/>
      <c r="DG12" s="611"/>
      <c r="DH12" s="611"/>
      <c r="DI12" s="611"/>
      <c r="DJ12" s="611"/>
      <c r="DK12" s="611"/>
      <c r="DL12" s="611"/>
      <c r="DM12" s="611"/>
      <c r="DN12" s="611"/>
      <c r="DO12" s="611"/>
      <c r="DP12" s="612"/>
      <c r="DQ12" s="619">
        <v>76352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17</v>
      </c>
      <c r="S13" s="611"/>
      <c r="T13" s="611"/>
      <c r="U13" s="611"/>
      <c r="V13" s="611"/>
      <c r="W13" s="611"/>
      <c r="X13" s="611"/>
      <c r="Y13" s="612"/>
      <c r="Z13" s="613">
        <v>0</v>
      </c>
      <c r="AA13" s="613"/>
      <c r="AB13" s="613"/>
      <c r="AC13" s="613"/>
      <c r="AD13" s="614">
        <v>17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7056551</v>
      </c>
      <c r="BH13" s="611"/>
      <c r="BI13" s="611"/>
      <c r="BJ13" s="611"/>
      <c r="BK13" s="611"/>
      <c r="BL13" s="611"/>
      <c r="BM13" s="611"/>
      <c r="BN13" s="612"/>
      <c r="BO13" s="613">
        <v>41.1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3698064</v>
      </c>
      <c r="CS13" s="611"/>
      <c r="CT13" s="611"/>
      <c r="CU13" s="611"/>
      <c r="CV13" s="611"/>
      <c r="CW13" s="611"/>
      <c r="CX13" s="611"/>
      <c r="CY13" s="612"/>
      <c r="CZ13" s="613">
        <v>10.9</v>
      </c>
      <c r="DA13" s="613"/>
      <c r="DB13" s="613"/>
      <c r="DC13" s="613"/>
      <c r="DD13" s="619">
        <v>2236545</v>
      </c>
      <c r="DE13" s="611"/>
      <c r="DF13" s="611"/>
      <c r="DG13" s="611"/>
      <c r="DH13" s="611"/>
      <c r="DI13" s="611"/>
      <c r="DJ13" s="611"/>
      <c r="DK13" s="611"/>
      <c r="DL13" s="611"/>
      <c r="DM13" s="611"/>
      <c r="DN13" s="611"/>
      <c r="DO13" s="611"/>
      <c r="DP13" s="612"/>
      <c r="DQ13" s="619">
        <v>1918857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81735</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1122107</v>
      </c>
      <c r="CS14" s="611"/>
      <c r="CT14" s="611"/>
      <c r="CU14" s="611"/>
      <c r="CV14" s="611"/>
      <c r="CW14" s="611"/>
      <c r="CX14" s="611"/>
      <c r="CY14" s="612"/>
      <c r="CZ14" s="613">
        <v>3.3</v>
      </c>
      <c r="DA14" s="613"/>
      <c r="DB14" s="613"/>
      <c r="DC14" s="613"/>
      <c r="DD14" s="619">
        <v>75565</v>
      </c>
      <c r="DE14" s="611"/>
      <c r="DF14" s="611"/>
      <c r="DG14" s="611"/>
      <c r="DH14" s="611"/>
      <c r="DI14" s="611"/>
      <c r="DJ14" s="611"/>
      <c r="DK14" s="611"/>
      <c r="DL14" s="611"/>
      <c r="DM14" s="611"/>
      <c r="DN14" s="611"/>
      <c r="DO14" s="611"/>
      <c r="DP14" s="612"/>
      <c r="DQ14" s="619">
        <v>1050724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28061</v>
      </c>
      <c r="S15" s="611"/>
      <c r="T15" s="611"/>
      <c r="U15" s="611"/>
      <c r="V15" s="611"/>
      <c r="W15" s="611"/>
      <c r="X15" s="611"/>
      <c r="Y15" s="612"/>
      <c r="Z15" s="613">
        <v>0.1</v>
      </c>
      <c r="AA15" s="613"/>
      <c r="AB15" s="613"/>
      <c r="AC15" s="613"/>
      <c r="AD15" s="614">
        <v>28061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527578</v>
      </c>
      <c r="BH15" s="611"/>
      <c r="BI15" s="611"/>
      <c r="BJ15" s="611"/>
      <c r="BK15" s="611"/>
      <c r="BL15" s="611"/>
      <c r="BM15" s="611"/>
      <c r="BN15" s="612"/>
      <c r="BO15" s="613">
        <v>3.1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3931608</v>
      </c>
      <c r="CS15" s="611"/>
      <c r="CT15" s="611"/>
      <c r="CU15" s="611"/>
      <c r="CV15" s="611"/>
      <c r="CW15" s="611"/>
      <c r="CX15" s="611"/>
      <c r="CY15" s="612"/>
      <c r="CZ15" s="613">
        <v>11.6</v>
      </c>
      <c r="DA15" s="613"/>
      <c r="DB15" s="613"/>
      <c r="DC15" s="613"/>
      <c r="DD15" s="619">
        <v>714604</v>
      </c>
      <c r="DE15" s="611"/>
      <c r="DF15" s="611"/>
      <c r="DG15" s="611"/>
      <c r="DH15" s="611"/>
      <c r="DI15" s="611"/>
      <c r="DJ15" s="611"/>
      <c r="DK15" s="611"/>
      <c r="DL15" s="611"/>
      <c r="DM15" s="611"/>
      <c r="DN15" s="611"/>
      <c r="DO15" s="611"/>
      <c r="DP15" s="612"/>
      <c r="DQ15" s="619">
        <v>3189988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161657</v>
      </c>
      <c r="S16" s="611"/>
      <c r="T16" s="611"/>
      <c r="U16" s="611"/>
      <c r="V16" s="611"/>
      <c r="W16" s="611"/>
      <c r="X16" s="611"/>
      <c r="Y16" s="612"/>
      <c r="Z16" s="613">
        <v>0.4</v>
      </c>
      <c r="AA16" s="613"/>
      <c r="AB16" s="613"/>
      <c r="AC16" s="613"/>
      <c r="AD16" s="614">
        <v>161657</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500341</v>
      </c>
      <c r="S17" s="611"/>
      <c r="T17" s="611"/>
      <c r="U17" s="611"/>
      <c r="V17" s="611"/>
      <c r="W17" s="611"/>
      <c r="X17" s="611"/>
      <c r="Y17" s="612"/>
      <c r="Z17" s="613">
        <v>1.4</v>
      </c>
      <c r="AA17" s="613"/>
      <c r="AB17" s="613"/>
      <c r="AC17" s="613"/>
      <c r="AD17" s="614">
        <v>500341</v>
      </c>
      <c r="AE17" s="614"/>
      <c r="AF17" s="614"/>
      <c r="AG17" s="614"/>
      <c r="AH17" s="614"/>
      <c r="AI17" s="614"/>
      <c r="AJ17" s="614"/>
      <c r="AK17" s="614"/>
      <c r="AL17" s="615">
        <v>2.6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2305360</v>
      </c>
      <c r="CS17" s="611"/>
      <c r="CT17" s="611"/>
      <c r="CU17" s="611"/>
      <c r="CV17" s="611"/>
      <c r="CW17" s="611"/>
      <c r="CX17" s="611"/>
      <c r="CY17" s="612"/>
      <c r="CZ17" s="613">
        <v>6.8</v>
      </c>
      <c r="DA17" s="613"/>
      <c r="DB17" s="613"/>
      <c r="DC17" s="613"/>
      <c r="DD17" s="619" t="s">
        <v>122</v>
      </c>
      <c r="DE17" s="611"/>
      <c r="DF17" s="611"/>
      <c r="DG17" s="611"/>
      <c r="DH17" s="611"/>
      <c r="DI17" s="611"/>
      <c r="DJ17" s="611"/>
      <c r="DK17" s="611"/>
      <c r="DL17" s="611"/>
      <c r="DM17" s="611"/>
      <c r="DN17" s="611"/>
      <c r="DO17" s="611"/>
      <c r="DP17" s="612"/>
      <c r="DQ17" s="619">
        <v>2305360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65724</v>
      </c>
      <c r="S18" s="611"/>
      <c r="T18" s="611"/>
      <c r="U18" s="611"/>
      <c r="V18" s="611"/>
      <c r="W18" s="611"/>
      <c r="X18" s="611"/>
      <c r="Y18" s="612"/>
      <c r="Z18" s="613">
        <v>0.2</v>
      </c>
      <c r="AA18" s="613"/>
      <c r="AB18" s="613"/>
      <c r="AC18" s="613"/>
      <c r="AD18" s="614">
        <v>65724</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433176</v>
      </c>
      <c r="S19" s="611"/>
      <c r="T19" s="611"/>
      <c r="U19" s="611"/>
      <c r="V19" s="611"/>
      <c r="W19" s="611"/>
      <c r="X19" s="611"/>
      <c r="Y19" s="612"/>
      <c r="Z19" s="613">
        <v>1.2</v>
      </c>
      <c r="AA19" s="613"/>
      <c r="AB19" s="613"/>
      <c r="AC19" s="613"/>
      <c r="AD19" s="614">
        <v>433176</v>
      </c>
      <c r="AE19" s="614"/>
      <c r="AF19" s="614"/>
      <c r="AG19" s="614"/>
      <c r="AH19" s="614"/>
      <c r="AI19" s="614"/>
      <c r="AJ19" s="614"/>
      <c r="AK19" s="614"/>
      <c r="AL19" s="615">
        <v>2.2999999999999998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1514181</v>
      </c>
      <c r="BH19" s="611"/>
      <c r="BI19" s="611"/>
      <c r="BJ19" s="611"/>
      <c r="BK19" s="611"/>
      <c r="BL19" s="611"/>
      <c r="BM19" s="611"/>
      <c r="BN19" s="612"/>
      <c r="BO19" s="613">
        <v>8.8000000000000007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1441</v>
      </c>
      <c r="S20" s="611"/>
      <c r="T20" s="611"/>
      <c r="U20" s="611"/>
      <c r="V20" s="611"/>
      <c r="W20" s="611"/>
      <c r="X20" s="611"/>
      <c r="Y20" s="612"/>
      <c r="Z20" s="613">
        <v>0</v>
      </c>
      <c r="AA20" s="613"/>
      <c r="AB20" s="613"/>
      <c r="AC20" s="613"/>
      <c r="AD20" s="614">
        <v>1441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1514181</v>
      </c>
      <c r="BH20" s="611"/>
      <c r="BI20" s="611"/>
      <c r="BJ20" s="611"/>
      <c r="BK20" s="611"/>
      <c r="BL20" s="611"/>
      <c r="BM20" s="611"/>
      <c r="BN20" s="612"/>
      <c r="BO20" s="613">
        <v>8.8000000000000007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33939925</v>
      </c>
      <c r="CS20" s="611"/>
      <c r="CT20" s="611"/>
      <c r="CU20" s="611"/>
      <c r="CV20" s="611"/>
      <c r="CW20" s="611"/>
      <c r="CX20" s="611"/>
      <c r="CY20" s="612"/>
      <c r="CZ20" s="613">
        <v>100</v>
      </c>
      <c r="DA20" s="613"/>
      <c r="DB20" s="613"/>
      <c r="DC20" s="613"/>
      <c r="DD20" s="619">
        <v>3541651</v>
      </c>
      <c r="DE20" s="611"/>
      <c r="DF20" s="611"/>
      <c r="DG20" s="611"/>
      <c r="DH20" s="611"/>
      <c r="DI20" s="611"/>
      <c r="DJ20" s="611"/>
      <c r="DK20" s="611"/>
      <c r="DL20" s="611"/>
      <c r="DM20" s="611"/>
      <c r="DN20" s="611"/>
      <c r="DO20" s="611"/>
      <c r="DP20" s="612"/>
      <c r="DQ20" s="619">
        <v>23049770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123973</v>
      </c>
      <c r="S21" s="611"/>
      <c r="T21" s="611"/>
      <c r="U21" s="611"/>
      <c r="V21" s="611"/>
      <c r="W21" s="611"/>
      <c r="X21" s="611"/>
      <c r="Y21" s="612"/>
      <c r="Z21" s="613">
        <v>0.3</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123973</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1514181</v>
      </c>
      <c r="BH23" s="611"/>
      <c r="BI23" s="611"/>
      <c r="BJ23" s="611"/>
      <c r="BK23" s="611"/>
      <c r="BL23" s="611"/>
      <c r="BM23" s="611"/>
      <c r="BN23" s="612"/>
      <c r="BO23" s="613">
        <v>8.8000000000000007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17288192</v>
      </c>
      <c r="CS24" s="600"/>
      <c r="CT24" s="600"/>
      <c r="CU24" s="600"/>
      <c r="CV24" s="600"/>
      <c r="CW24" s="600"/>
      <c r="CX24" s="600"/>
      <c r="CY24" s="601"/>
      <c r="CZ24" s="604">
        <v>50.9</v>
      </c>
      <c r="DA24" s="605"/>
      <c r="DB24" s="605"/>
      <c r="DC24" s="621"/>
      <c r="DD24" s="640">
        <v>10274150</v>
      </c>
      <c r="DE24" s="600"/>
      <c r="DF24" s="600"/>
      <c r="DG24" s="600"/>
      <c r="DH24" s="600"/>
      <c r="DI24" s="600"/>
      <c r="DJ24" s="600"/>
      <c r="DK24" s="601"/>
      <c r="DL24" s="640">
        <v>9639497</v>
      </c>
      <c r="DM24" s="600"/>
      <c r="DN24" s="600"/>
      <c r="DO24" s="600"/>
      <c r="DP24" s="600"/>
      <c r="DQ24" s="600"/>
      <c r="DR24" s="600"/>
      <c r="DS24" s="600"/>
      <c r="DT24" s="600"/>
      <c r="DU24" s="600"/>
      <c r="DV24" s="601"/>
      <c r="DW24" s="604">
        <v>50.2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20542859</v>
      </c>
      <c r="S25" s="611"/>
      <c r="T25" s="611"/>
      <c r="U25" s="611"/>
      <c r="V25" s="611"/>
      <c r="W25" s="611"/>
      <c r="X25" s="611"/>
      <c r="Y25" s="612"/>
      <c r="Z25" s="613">
        <v>55.6</v>
      </c>
      <c r="AA25" s="613"/>
      <c r="AB25" s="613"/>
      <c r="AC25" s="613"/>
      <c r="AD25" s="614">
        <v>18904705</v>
      </c>
      <c r="AE25" s="614"/>
      <c r="AF25" s="614"/>
      <c r="AG25" s="614"/>
      <c r="AH25" s="614"/>
      <c r="AI25" s="614"/>
      <c r="AJ25" s="614"/>
      <c r="AK25" s="614"/>
      <c r="AL25" s="615">
        <v>98.4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4691893</v>
      </c>
      <c r="CS25" s="643"/>
      <c r="CT25" s="643"/>
      <c r="CU25" s="643"/>
      <c r="CV25" s="643"/>
      <c r="CW25" s="643"/>
      <c r="CX25" s="643"/>
      <c r="CY25" s="644"/>
      <c r="CZ25" s="615">
        <v>13.8</v>
      </c>
      <c r="DA25" s="641"/>
      <c r="DB25" s="641"/>
      <c r="DC25" s="645"/>
      <c r="DD25" s="619">
        <v>4399530</v>
      </c>
      <c r="DE25" s="643"/>
      <c r="DF25" s="643"/>
      <c r="DG25" s="643"/>
      <c r="DH25" s="643"/>
      <c r="DI25" s="643"/>
      <c r="DJ25" s="643"/>
      <c r="DK25" s="644"/>
      <c r="DL25" s="619">
        <v>4393681</v>
      </c>
      <c r="DM25" s="643"/>
      <c r="DN25" s="643"/>
      <c r="DO25" s="643"/>
      <c r="DP25" s="643"/>
      <c r="DQ25" s="643"/>
      <c r="DR25" s="643"/>
      <c r="DS25" s="643"/>
      <c r="DT25" s="643"/>
      <c r="DU25" s="643"/>
      <c r="DV25" s="644"/>
      <c r="DW25" s="615">
        <v>22.9</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8252</v>
      </c>
      <c r="S26" s="611"/>
      <c r="T26" s="611"/>
      <c r="U26" s="611"/>
      <c r="V26" s="611"/>
      <c r="W26" s="611"/>
      <c r="X26" s="611"/>
      <c r="Y26" s="612"/>
      <c r="Z26" s="613">
        <v>0</v>
      </c>
      <c r="AA26" s="613"/>
      <c r="AB26" s="613"/>
      <c r="AC26" s="613"/>
      <c r="AD26" s="614">
        <v>8252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2957792</v>
      </c>
      <c r="CS26" s="611"/>
      <c r="CT26" s="611"/>
      <c r="CU26" s="611"/>
      <c r="CV26" s="611"/>
      <c r="CW26" s="611"/>
      <c r="CX26" s="611"/>
      <c r="CY26" s="612"/>
      <c r="CZ26" s="615">
        <v>8.6999999999999993</v>
      </c>
      <c r="DA26" s="641"/>
      <c r="DB26" s="641"/>
      <c r="DC26" s="645"/>
      <c r="DD26" s="619">
        <v>2712200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213491</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17177530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10290939</v>
      </c>
      <c r="CS27" s="643"/>
      <c r="CT27" s="643"/>
      <c r="CU27" s="643"/>
      <c r="CV27" s="643"/>
      <c r="CW27" s="643"/>
      <c r="CX27" s="643"/>
      <c r="CY27" s="644"/>
      <c r="CZ27" s="615">
        <v>30.3</v>
      </c>
      <c r="DA27" s="641"/>
      <c r="DB27" s="641"/>
      <c r="DC27" s="645"/>
      <c r="DD27" s="619">
        <v>3569260</v>
      </c>
      <c r="DE27" s="643"/>
      <c r="DF27" s="643"/>
      <c r="DG27" s="643"/>
      <c r="DH27" s="643"/>
      <c r="DI27" s="643"/>
      <c r="DJ27" s="643"/>
      <c r="DK27" s="644"/>
      <c r="DL27" s="619">
        <v>2940456</v>
      </c>
      <c r="DM27" s="643"/>
      <c r="DN27" s="643"/>
      <c r="DO27" s="643"/>
      <c r="DP27" s="643"/>
      <c r="DQ27" s="643"/>
      <c r="DR27" s="643"/>
      <c r="DS27" s="643"/>
      <c r="DT27" s="643"/>
      <c r="DU27" s="643"/>
      <c r="DV27" s="644"/>
      <c r="DW27" s="615">
        <v>15.3</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245568</v>
      </c>
      <c r="S28" s="611"/>
      <c r="T28" s="611"/>
      <c r="U28" s="611"/>
      <c r="V28" s="611"/>
      <c r="W28" s="611"/>
      <c r="X28" s="611"/>
      <c r="Y28" s="612"/>
      <c r="Z28" s="613">
        <v>0.7</v>
      </c>
      <c r="AA28" s="613"/>
      <c r="AB28" s="613"/>
      <c r="AC28" s="613"/>
      <c r="AD28" s="614">
        <v>74640</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2305360</v>
      </c>
      <c r="CS28" s="611"/>
      <c r="CT28" s="611"/>
      <c r="CU28" s="611"/>
      <c r="CV28" s="611"/>
      <c r="CW28" s="611"/>
      <c r="CX28" s="611"/>
      <c r="CY28" s="612"/>
      <c r="CZ28" s="615">
        <v>6.8</v>
      </c>
      <c r="DA28" s="641"/>
      <c r="DB28" s="641"/>
      <c r="DC28" s="645"/>
      <c r="DD28" s="619">
        <v>2305360</v>
      </c>
      <c r="DE28" s="611"/>
      <c r="DF28" s="611"/>
      <c r="DG28" s="611"/>
      <c r="DH28" s="611"/>
      <c r="DI28" s="611"/>
      <c r="DJ28" s="611"/>
      <c r="DK28" s="612"/>
      <c r="DL28" s="619">
        <v>2305360</v>
      </c>
      <c r="DM28" s="611"/>
      <c r="DN28" s="611"/>
      <c r="DO28" s="611"/>
      <c r="DP28" s="611"/>
      <c r="DQ28" s="611"/>
      <c r="DR28" s="611"/>
      <c r="DS28" s="611"/>
      <c r="DT28" s="611"/>
      <c r="DU28" s="611"/>
      <c r="DV28" s="612"/>
      <c r="DW28" s="615">
        <v>12</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141076</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2305360</v>
      </c>
      <c r="CS29" s="643"/>
      <c r="CT29" s="643"/>
      <c r="CU29" s="643"/>
      <c r="CV29" s="643"/>
      <c r="CW29" s="643"/>
      <c r="CX29" s="643"/>
      <c r="CY29" s="644"/>
      <c r="CZ29" s="615">
        <v>6.8</v>
      </c>
      <c r="DA29" s="641"/>
      <c r="DB29" s="641"/>
      <c r="DC29" s="645"/>
      <c r="DD29" s="619">
        <v>2305360</v>
      </c>
      <c r="DE29" s="643"/>
      <c r="DF29" s="643"/>
      <c r="DG29" s="643"/>
      <c r="DH29" s="643"/>
      <c r="DI29" s="643"/>
      <c r="DJ29" s="643"/>
      <c r="DK29" s="644"/>
      <c r="DL29" s="619">
        <v>2305360</v>
      </c>
      <c r="DM29" s="643"/>
      <c r="DN29" s="643"/>
      <c r="DO29" s="643"/>
      <c r="DP29" s="643"/>
      <c r="DQ29" s="643"/>
      <c r="DR29" s="643"/>
      <c r="DS29" s="643"/>
      <c r="DT29" s="643"/>
      <c r="DU29" s="643"/>
      <c r="DV29" s="644"/>
      <c r="DW29" s="615">
        <v>12</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6629068</v>
      </c>
      <c r="S30" s="611"/>
      <c r="T30" s="611"/>
      <c r="U30" s="611"/>
      <c r="V30" s="611"/>
      <c r="W30" s="611"/>
      <c r="X30" s="611"/>
      <c r="Y30" s="612"/>
      <c r="Z30" s="613">
        <v>17.899999999999999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2237582</v>
      </c>
      <c r="CS30" s="611"/>
      <c r="CT30" s="611"/>
      <c r="CU30" s="611"/>
      <c r="CV30" s="611"/>
      <c r="CW30" s="611"/>
      <c r="CX30" s="611"/>
      <c r="CY30" s="612"/>
      <c r="CZ30" s="615">
        <v>6.6</v>
      </c>
      <c r="DA30" s="641"/>
      <c r="DB30" s="641"/>
      <c r="DC30" s="645"/>
      <c r="DD30" s="619">
        <v>2237582</v>
      </c>
      <c r="DE30" s="611"/>
      <c r="DF30" s="611"/>
      <c r="DG30" s="611"/>
      <c r="DH30" s="611"/>
      <c r="DI30" s="611"/>
      <c r="DJ30" s="611"/>
      <c r="DK30" s="612"/>
      <c r="DL30" s="619">
        <v>2237582</v>
      </c>
      <c r="DM30" s="611"/>
      <c r="DN30" s="611"/>
      <c r="DO30" s="611"/>
      <c r="DP30" s="611"/>
      <c r="DQ30" s="611"/>
      <c r="DR30" s="611"/>
      <c r="DS30" s="611"/>
      <c r="DT30" s="611"/>
      <c r="DU30" s="611"/>
      <c r="DV30" s="612"/>
      <c r="DW30" s="615">
        <v>11.6</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v>10002</v>
      </c>
      <c r="S31" s="611"/>
      <c r="T31" s="611"/>
      <c r="U31" s="611"/>
      <c r="V31" s="611"/>
      <c r="W31" s="611"/>
      <c r="X31" s="611"/>
      <c r="Y31" s="612"/>
      <c r="Z31" s="613">
        <v>0</v>
      </c>
      <c r="AA31" s="613"/>
      <c r="AB31" s="613"/>
      <c r="AC31" s="613"/>
      <c r="AD31" s="614">
        <v>10002</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98.6</v>
      </c>
      <c r="BN31" s="654"/>
      <c r="BO31" s="654"/>
      <c r="BP31" s="654"/>
      <c r="BQ31" s="655"/>
      <c r="BR31" s="666">
        <v>99.4</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67778</v>
      </c>
      <c r="CS31" s="643"/>
      <c r="CT31" s="643"/>
      <c r="CU31" s="643"/>
      <c r="CV31" s="643"/>
      <c r="CW31" s="643"/>
      <c r="CX31" s="643"/>
      <c r="CY31" s="644"/>
      <c r="CZ31" s="615">
        <v>0.2</v>
      </c>
      <c r="DA31" s="641"/>
      <c r="DB31" s="641"/>
      <c r="DC31" s="645"/>
      <c r="DD31" s="619">
        <v>67778</v>
      </c>
      <c r="DE31" s="643"/>
      <c r="DF31" s="643"/>
      <c r="DG31" s="643"/>
      <c r="DH31" s="643"/>
      <c r="DI31" s="643"/>
      <c r="DJ31" s="643"/>
      <c r="DK31" s="644"/>
      <c r="DL31" s="619">
        <v>67778</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2305453</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3"/>
      <c r="BI32" s="643"/>
      <c r="BJ32" s="643"/>
      <c r="BK32" s="643"/>
      <c r="BL32" s="643"/>
      <c r="BM32" s="616">
        <v>97.9</v>
      </c>
      <c r="BN32" s="643"/>
      <c r="BO32" s="643"/>
      <c r="BP32" s="643"/>
      <c r="BQ32" s="665"/>
      <c r="BR32" s="667">
        <v>99.1</v>
      </c>
      <c r="BS32" s="643"/>
      <c r="BT32" s="643"/>
      <c r="BU32" s="643"/>
      <c r="BV32" s="643"/>
      <c r="BW32" s="643"/>
      <c r="BX32" s="616">
        <v>97.7</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33333</v>
      </c>
      <c r="S33" s="611"/>
      <c r="T33" s="611"/>
      <c r="U33" s="611"/>
      <c r="V33" s="611"/>
      <c r="W33" s="611"/>
      <c r="X33" s="611"/>
      <c r="Y33" s="612"/>
      <c r="Z33" s="613">
        <v>0.1</v>
      </c>
      <c r="AA33" s="613"/>
      <c r="AB33" s="613"/>
      <c r="AC33" s="613"/>
      <c r="AD33" s="614">
        <v>29997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99.2</v>
      </c>
      <c r="BN33" s="669"/>
      <c r="BO33" s="669"/>
      <c r="BP33" s="669"/>
      <c r="BQ33" s="671"/>
      <c r="BR33" s="668">
        <v>99.7</v>
      </c>
      <c r="BS33" s="669"/>
      <c r="BT33" s="669"/>
      <c r="BU33" s="669"/>
      <c r="BV33" s="669"/>
      <c r="BW33" s="669"/>
      <c r="BX33" s="670">
        <v>99.1</v>
      </c>
      <c r="BY33" s="669"/>
      <c r="BZ33" s="669"/>
      <c r="CA33" s="669"/>
      <c r="CB33" s="671"/>
      <c r="CD33" s="607" t="s">
        <v>307</v>
      </c>
      <c r="CE33" s="608"/>
      <c r="CF33" s="608"/>
      <c r="CG33" s="608"/>
      <c r="CH33" s="608"/>
      <c r="CI33" s="608"/>
      <c r="CJ33" s="608"/>
      <c r="CK33" s="608"/>
      <c r="CL33" s="608"/>
      <c r="CM33" s="608"/>
      <c r="CN33" s="608"/>
      <c r="CO33" s="608"/>
      <c r="CP33" s="608"/>
      <c r="CQ33" s="609"/>
      <c r="CR33" s="610">
        <v>13110082</v>
      </c>
      <c r="CS33" s="643"/>
      <c r="CT33" s="643"/>
      <c r="CU33" s="643"/>
      <c r="CV33" s="643"/>
      <c r="CW33" s="643"/>
      <c r="CX33" s="643"/>
      <c r="CY33" s="644"/>
      <c r="CZ33" s="615">
        <v>38.6</v>
      </c>
      <c r="DA33" s="641"/>
      <c r="DB33" s="641"/>
      <c r="DC33" s="645"/>
      <c r="DD33" s="619">
        <v>11567393</v>
      </c>
      <c r="DE33" s="643"/>
      <c r="DF33" s="643"/>
      <c r="DG33" s="643"/>
      <c r="DH33" s="643"/>
      <c r="DI33" s="643"/>
      <c r="DJ33" s="643"/>
      <c r="DK33" s="644"/>
      <c r="DL33" s="619">
        <v>8037775</v>
      </c>
      <c r="DM33" s="643"/>
      <c r="DN33" s="643"/>
      <c r="DO33" s="643"/>
      <c r="DP33" s="643"/>
      <c r="DQ33" s="643"/>
      <c r="DR33" s="643"/>
      <c r="DS33" s="643"/>
      <c r="DT33" s="643"/>
      <c r="DU33" s="643"/>
      <c r="DV33" s="644"/>
      <c r="DW33" s="615">
        <v>41.8</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136127</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6071526</v>
      </c>
      <c r="CS34" s="611"/>
      <c r="CT34" s="611"/>
      <c r="CU34" s="611"/>
      <c r="CV34" s="611"/>
      <c r="CW34" s="611"/>
      <c r="CX34" s="611"/>
      <c r="CY34" s="612"/>
      <c r="CZ34" s="615">
        <v>17.899999999999999</v>
      </c>
      <c r="DA34" s="641"/>
      <c r="DB34" s="641"/>
      <c r="DC34" s="645"/>
      <c r="DD34" s="619">
        <v>5140244</v>
      </c>
      <c r="DE34" s="611"/>
      <c r="DF34" s="611"/>
      <c r="DG34" s="611"/>
      <c r="DH34" s="611"/>
      <c r="DI34" s="611"/>
      <c r="DJ34" s="611"/>
      <c r="DK34" s="612"/>
      <c r="DL34" s="619">
        <v>4780392</v>
      </c>
      <c r="DM34" s="611"/>
      <c r="DN34" s="611"/>
      <c r="DO34" s="611"/>
      <c r="DP34" s="611"/>
      <c r="DQ34" s="611"/>
      <c r="DR34" s="611"/>
      <c r="DS34" s="611"/>
      <c r="DT34" s="611"/>
      <c r="DU34" s="611"/>
      <c r="DV34" s="612"/>
      <c r="DW34" s="615">
        <v>24.9</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2246782</v>
      </c>
      <c r="S35" s="611"/>
      <c r="T35" s="611"/>
      <c r="U35" s="611"/>
      <c r="V35" s="611"/>
      <c r="W35" s="611"/>
      <c r="X35" s="611"/>
      <c r="Y35" s="612"/>
      <c r="Z35" s="613">
        <v>6.1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78773</v>
      </c>
      <c r="CS35" s="643"/>
      <c r="CT35" s="643"/>
      <c r="CU35" s="643"/>
      <c r="CV35" s="643"/>
      <c r="CW35" s="643"/>
      <c r="CX35" s="643"/>
      <c r="CY35" s="644"/>
      <c r="CZ35" s="615">
        <v>0.2</v>
      </c>
      <c r="DA35" s="641"/>
      <c r="DB35" s="641"/>
      <c r="DC35" s="645"/>
      <c r="DD35" s="619">
        <v>72927</v>
      </c>
      <c r="DE35" s="643"/>
      <c r="DF35" s="643"/>
      <c r="DG35" s="643"/>
      <c r="DH35" s="643"/>
      <c r="DI35" s="643"/>
      <c r="DJ35" s="643"/>
      <c r="DK35" s="644"/>
      <c r="DL35" s="619">
        <v>72287</v>
      </c>
      <c r="DM35" s="643"/>
      <c r="DN35" s="643"/>
      <c r="DO35" s="643"/>
      <c r="DP35" s="643"/>
      <c r="DQ35" s="643"/>
      <c r="DR35" s="643"/>
      <c r="DS35" s="643"/>
      <c r="DT35" s="643"/>
      <c r="DU35" s="643"/>
      <c r="DV35" s="644"/>
      <c r="DW35" s="615">
        <v>0.4</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2603585</v>
      </c>
      <c r="S36" s="611"/>
      <c r="T36" s="611"/>
      <c r="U36" s="611"/>
      <c r="V36" s="611"/>
      <c r="W36" s="611"/>
      <c r="X36" s="611"/>
      <c r="Y36" s="612"/>
      <c r="Z36" s="613">
        <v>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2583702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362909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2634665</v>
      </c>
      <c r="CS36" s="611"/>
      <c r="CT36" s="611"/>
      <c r="CU36" s="611"/>
      <c r="CV36" s="611"/>
      <c r="CW36" s="611"/>
      <c r="CX36" s="611"/>
      <c r="CY36" s="612"/>
      <c r="CZ36" s="615">
        <v>7.8</v>
      </c>
      <c r="DA36" s="641"/>
      <c r="DB36" s="641"/>
      <c r="DC36" s="645"/>
      <c r="DD36" s="619">
        <v>2472728</v>
      </c>
      <c r="DE36" s="611"/>
      <c r="DF36" s="611"/>
      <c r="DG36" s="611"/>
      <c r="DH36" s="611"/>
      <c r="DI36" s="611"/>
      <c r="DJ36" s="611"/>
      <c r="DK36" s="612"/>
      <c r="DL36" s="619">
        <v>1726703</v>
      </c>
      <c r="DM36" s="611"/>
      <c r="DN36" s="611"/>
      <c r="DO36" s="611"/>
      <c r="DP36" s="611"/>
      <c r="DQ36" s="611"/>
      <c r="DR36" s="611"/>
      <c r="DS36" s="611"/>
      <c r="DT36" s="611"/>
      <c r="DU36" s="611"/>
      <c r="DV36" s="612"/>
      <c r="DW36" s="615">
        <v>9</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344385</v>
      </c>
      <c r="S37" s="611"/>
      <c r="T37" s="611"/>
      <c r="U37" s="611"/>
      <c r="V37" s="611"/>
      <c r="W37" s="611"/>
      <c r="X37" s="611"/>
      <c r="Y37" s="612"/>
      <c r="Z37" s="613">
        <v>0.9</v>
      </c>
      <c r="AA37" s="613"/>
      <c r="AB37" s="613"/>
      <c r="AC37" s="613"/>
      <c r="AD37" s="614">
        <v>183869</v>
      </c>
      <c r="AE37" s="614"/>
      <c r="AF37" s="614"/>
      <c r="AG37" s="614"/>
      <c r="AH37" s="614"/>
      <c r="AI37" s="614"/>
      <c r="AJ37" s="614"/>
      <c r="AK37" s="614"/>
      <c r="AL37" s="615">
        <v>1</v>
      </c>
      <c r="AM37" s="616"/>
      <c r="AN37" s="616"/>
      <c r="AO37" s="617"/>
      <c r="AQ37" s="673" t="s">
        <v>319</v>
      </c>
      <c r="AR37" s="674"/>
      <c r="AS37" s="674"/>
      <c r="AT37" s="674"/>
      <c r="AU37" s="674"/>
      <c r="AV37" s="674"/>
      <c r="AW37" s="674"/>
      <c r="AX37" s="674"/>
      <c r="AY37" s="675"/>
      <c r="AZ37" s="610">
        <v>354166</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302236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1256862</v>
      </c>
      <c r="CS37" s="643"/>
      <c r="CT37" s="643"/>
      <c r="CU37" s="643"/>
      <c r="CV37" s="643"/>
      <c r="CW37" s="643"/>
      <c r="CX37" s="643"/>
      <c r="CY37" s="644"/>
      <c r="CZ37" s="615">
        <v>3.7</v>
      </c>
      <c r="DA37" s="641"/>
      <c r="DB37" s="641"/>
      <c r="DC37" s="645"/>
      <c r="DD37" s="619">
        <v>1256862</v>
      </c>
      <c r="DE37" s="643"/>
      <c r="DF37" s="643"/>
      <c r="DG37" s="643"/>
      <c r="DH37" s="643"/>
      <c r="DI37" s="643"/>
      <c r="DJ37" s="643"/>
      <c r="DK37" s="644"/>
      <c r="DL37" s="619">
        <v>1129648</v>
      </c>
      <c r="DM37" s="643"/>
      <c r="DN37" s="643"/>
      <c r="DO37" s="643"/>
      <c r="DP37" s="643"/>
      <c r="DQ37" s="643"/>
      <c r="DR37" s="643"/>
      <c r="DS37" s="643"/>
      <c r="DT37" s="643"/>
      <c r="DU37" s="643"/>
      <c r="DV37" s="644"/>
      <c r="DW37" s="615">
        <v>5.9</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1497200</v>
      </c>
      <c r="S38" s="611"/>
      <c r="T38" s="611"/>
      <c r="U38" s="611"/>
      <c r="V38" s="611"/>
      <c r="W38" s="611"/>
      <c r="X38" s="611"/>
      <c r="Y38" s="612"/>
      <c r="Z38" s="613">
        <v>4.0999999999999996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33854</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8937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2212035</v>
      </c>
      <c r="CS38" s="611"/>
      <c r="CT38" s="611"/>
      <c r="CU38" s="611"/>
      <c r="CV38" s="611"/>
      <c r="CW38" s="611"/>
      <c r="CX38" s="611"/>
      <c r="CY38" s="612"/>
      <c r="CZ38" s="615">
        <v>6.5</v>
      </c>
      <c r="DA38" s="641"/>
      <c r="DB38" s="641"/>
      <c r="DC38" s="645"/>
      <c r="DD38" s="619">
        <v>1907833</v>
      </c>
      <c r="DE38" s="611"/>
      <c r="DF38" s="611"/>
      <c r="DG38" s="611"/>
      <c r="DH38" s="611"/>
      <c r="DI38" s="611"/>
      <c r="DJ38" s="611"/>
      <c r="DK38" s="612"/>
      <c r="DL38" s="619">
        <v>1458393</v>
      </c>
      <c r="DM38" s="611"/>
      <c r="DN38" s="611"/>
      <c r="DO38" s="611"/>
      <c r="DP38" s="611"/>
      <c r="DQ38" s="611"/>
      <c r="DR38" s="611"/>
      <c r="DS38" s="611"/>
      <c r="DT38" s="611"/>
      <c r="DU38" s="611"/>
      <c r="DV38" s="612"/>
      <c r="DW38" s="615">
        <v>7.6</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17501</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12094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2113083</v>
      </c>
      <c r="CS39" s="643"/>
      <c r="CT39" s="643"/>
      <c r="CU39" s="643"/>
      <c r="CV39" s="643"/>
      <c r="CW39" s="643"/>
      <c r="CX39" s="643"/>
      <c r="CY39" s="644"/>
      <c r="CZ39" s="615">
        <v>6.2</v>
      </c>
      <c r="DA39" s="641"/>
      <c r="DB39" s="641"/>
      <c r="DC39" s="645"/>
      <c r="DD39" s="619">
        <v>1973661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2320</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125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36957181</v>
      </c>
      <c r="S41" s="683"/>
      <c r="T41" s="683"/>
      <c r="U41" s="683"/>
      <c r="V41" s="683"/>
      <c r="W41" s="683"/>
      <c r="X41" s="683"/>
      <c r="Y41" s="687"/>
      <c r="Z41" s="688">
        <v>100</v>
      </c>
      <c r="AA41" s="688"/>
      <c r="AB41" s="688"/>
      <c r="AC41" s="688"/>
      <c r="AD41" s="689">
        <v>19211465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422013</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1753848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321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3541651</v>
      </c>
      <c r="CS42" s="643"/>
      <c r="CT42" s="643"/>
      <c r="CU42" s="643"/>
      <c r="CV42" s="643"/>
      <c r="CW42" s="643"/>
      <c r="CX42" s="643"/>
      <c r="CY42" s="644"/>
      <c r="CZ42" s="615">
        <v>10.4</v>
      </c>
      <c r="DA42" s="641"/>
      <c r="DB42" s="641"/>
      <c r="DC42" s="645"/>
      <c r="DD42" s="619">
        <v>1208227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34648</v>
      </c>
      <c r="CS43" s="643"/>
      <c r="CT43" s="643"/>
      <c r="CU43" s="643"/>
      <c r="CV43" s="643"/>
      <c r="CW43" s="643"/>
      <c r="CX43" s="643"/>
      <c r="CY43" s="644"/>
      <c r="CZ43" s="615">
        <v>0.1</v>
      </c>
      <c r="DA43" s="641"/>
      <c r="DB43" s="641"/>
      <c r="DC43" s="645"/>
      <c r="DD43" s="619">
        <v>34648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3541651</v>
      </c>
      <c r="CS44" s="611"/>
      <c r="CT44" s="611"/>
      <c r="CU44" s="611"/>
      <c r="CV44" s="611"/>
      <c r="CW44" s="611"/>
      <c r="CX44" s="611"/>
      <c r="CY44" s="612"/>
      <c r="CZ44" s="615">
        <v>10.4</v>
      </c>
      <c r="DA44" s="616"/>
      <c r="DB44" s="616"/>
      <c r="DC44" s="622"/>
      <c r="DD44" s="619">
        <v>1208227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753165</v>
      </c>
      <c r="CS45" s="643"/>
      <c r="CT45" s="643"/>
      <c r="CU45" s="643"/>
      <c r="CV45" s="643"/>
      <c r="CW45" s="643"/>
      <c r="CX45" s="643"/>
      <c r="CY45" s="644"/>
      <c r="CZ45" s="615">
        <v>2.2000000000000002</v>
      </c>
      <c r="DA45" s="641"/>
      <c r="DB45" s="641"/>
      <c r="DC45" s="645"/>
      <c r="DD45" s="619">
        <v>36497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2788486</v>
      </c>
      <c r="CS46" s="611"/>
      <c r="CT46" s="611"/>
      <c r="CU46" s="611"/>
      <c r="CV46" s="611"/>
      <c r="CW46" s="611"/>
      <c r="CX46" s="611"/>
      <c r="CY46" s="612"/>
      <c r="CZ46" s="615">
        <v>8.1999999999999993</v>
      </c>
      <c r="DA46" s="616"/>
      <c r="DB46" s="616"/>
      <c r="DC46" s="622"/>
      <c r="DD46" s="619">
        <v>1171730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33939925</v>
      </c>
      <c r="CS49" s="669"/>
      <c r="CT49" s="669"/>
      <c r="CU49" s="669"/>
      <c r="CV49" s="669"/>
      <c r="CW49" s="669"/>
      <c r="CX49" s="669"/>
      <c r="CY49" s="698"/>
      <c r="CZ49" s="690">
        <v>100</v>
      </c>
      <c r="DA49" s="699"/>
      <c r="DB49" s="699"/>
      <c r="DC49" s="700"/>
      <c r="DD49" s="701">
        <v>23049770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mpgo8vTXIE3udLV3jwsIT0XKnpHmrEp1OMQjH1N1Iy5+WKNxZXF8/F/78z5NZVASJMjRYTL0Gl5HZAxBcxuwA==" saltValue="Vdh/JcSIILlVlc0QF3Ce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36463</v>
      </c>
      <c r="R7" s="740"/>
      <c r="S7" s="740"/>
      <c r="T7" s="740"/>
      <c r="U7" s="740"/>
      <c r="V7" s="740">
        <v>33509</v>
      </c>
      <c r="W7" s="740"/>
      <c r="X7" s="740"/>
      <c r="Y7" s="740"/>
      <c r="Z7" s="740"/>
      <c r="AA7" s="740">
        <v>2954</v>
      </c>
      <c r="AB7" s="740"/>
      <c r="AC7" s="740"/>
      <c r="AD7" s="740"/>
      <c r="AE7" s="741"/>
      <c r="AF7" s="742">
        <v>2859</v>
      </c>
      <c r="AG7" s="743"/>
      <c r="AH7" s="743"/>
      <c r="AI7" s="743"/>
      <c r="AJ7" s="744"/>
      <c r="AK7" s="745">
        <v>2247</v>
      </c>
      <c r="AL7" s="746"/>
      <c r="AM7" s="746"/>
      <c r="AN7" s="746"/>
      <c r="AO7" s="746"/>
      <c r="AP7" s="746">
        <v>14406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25</v>
      </c>
      <c r="CI7" s="731"/>
      <c r="CJ7" s="731"/>
      <c r="CK7" s="731"/>
      <c r="CL7" s="732"/>
      <c r="CM7" s="730">
        <v>185</v>
      </c>
      <c r="CN7" s="731"/>
      <c r="CO7" s="731"/>
      <c r="CP7" s="731"/>
      <c r="CQ7" s="732"/>
      <c r="CR7" s="730">
        <v>100</v>
      </c>
      <c r="CS7" s="731"/>
      <c r="CT7" s="731"/>
      <c r="CU7" s="731"/>
      <c r="CV7" s="732"/>
      <c r="CW7" s="730" t="s">
        <v>553</v>
      </c>
      <c r="CX7" s="731"/>
      <c r="CY7" s="731"/>
      <c r="CZ7" s="731"/>
      <c r="DA7" s="732"/>
      <c r="DB7" s="730" t="s">
        <v>553</v>
      </c>
      <c r="DC7" s="731"/>
      <c r="DD7" s="731"/>
      <c r="DE7" s="731"/>
      <c r="DF7" s="732"/>
      <c r="DG7" s="730" t="s">
        <v>553</v>
      </c>
      <c r="DH7" s="731"/>
      <c r="DI7" s="731"/>
      <c r="DJ7" s="731"/>
      <c r="DK7" s="732"/>
      <c r="DL7" s="730" t="s">
        <v>553</v>
      </c>
      <c r="DM7" s="731"/>
      <c r="DN7" s="731"/>
      <c r="DO7" s="731"/>
      <c r="DP7" s="732"/>
      <c r="DQ7" s="730" t="s">
        <v>553</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1166</v>
      </c>
      <c r="R8" s="771"/>
      <c r="S8" s="771"/>
      <c r="T8" s="771"/>
      <c r="U8" s="771"/>
      <c r="V8" s="771">
        <v>1102</v>
      </c>
      <c r="W8" s="771"/>
      <c r="X8" s="771"/>
      <c r="Y8" s="771"/>
      <c r="Z8" s="771"/>
      <c r="AA8" s="771">
        <v>64</v>
      </c>
      <c r="AB8" s="771"/>
      <c r="AC8" s="771"/>
      <c r="AD8" s="771"/>
      <c r="AE8" s="772"/>
      <c r="AF8" s="773">
        <v>40</v>
      </c>
      <c r="AG8" s="774"/>
      <c r="AH8" s="774"/>
      <c r="AI8" s="774"/>
      <c r="AJ8" s="775"/>
      <c r="AK8" s="756">
        <v>545</v>
      </c>
      <c r="AL8" s="757"/>
      <c r="AM8" s="757"/>
      <c r="AN8" s="757"/>
      <c r="AO8" s="757"/>
      <c r="AP8" s="757">
        <v>2820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552</v>
      </c>
      <c r="BT8" s="761"/>
      <c r="BU8" s="761"/>
      <c r="BV8" s="761"/>
      <c r="BW8" s="761"/>
      <c r="BX8" s="761"/>
      <c r="BY8" s="761"/>
      <c r="BZ8" s="761"/>
      <c r="CA8" s="761"/>
      <c r="CB8" s="761"/>
      <c r="CC8" s="761"/>
      <c r="CD8" s="761"/>
      <c r="CE8" s="761"/>
      <c r="CF8" s="761"/>
      <c r="CG8" s="762"/>
      <c r="CH8" s="763">
        <v>0</v>
      </c>
      <c r="CI8" s="764"/>
      <c r="CJ8" s="764"/>
      <c r="CK8" s="764"/>
      <c r="CL8" s="765"/>
      <c r="CM8" s="763">
        <v>3</v>
      </c>
      <c r="CN8" s="764"/>
      <c r="CO8" s="764"/>
      <c r="CP8" s="764"/>
      <c r="CQ8" s="765"/>
      <c r="CR8" s="763">
        <v>3</v>
      </c>
      <c r="CS8" s="764"/>
      <c r="CT8" s="764"/>
      <c r="CU8" s="764"/>
      <c r="CV8" s="765"/>
      <c r="CW8" s="763" t="s">
        <v>553</v>
      </c>
      <c r="CX8" s="764"/>
      <c r="CY8" s="764"/>
      <c r="CZ8" s="764"/>
      <c r="DA8" s="765"/>
      <c r="DB8" s="763" t="s">
        <v>553</v>
      </c>
      <c r="DC8" s="764"/>
      <c r="DD8" s="764"/>
      <c r="DE8" s="764"/>
      <c r="DF8" s="765"/>
      <c r="DG8" s="763" t="s">
        <v>553</v>
      </c>
      <c r="DH8" s="764"/>
      <c r="DI8" s="764"/>
      <c r="DJ8" s="764"/>
      <c r="DK8" s="765"/>
      <c r="DL8" s="763" t="s">
        <v>553</v>
      </c>
      <c r="DM8" s="764"/>
      <c r="DN8" s="764"/>
      <c r="DO8" s="764"/>
      <c r="DP8" s="765"/>
      <c r="DQ8" s="763" t="s">
        <v>553</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37083</v>
      </c>
      <c r="R23" s="780"/>
      <c r="S23" s="780"/>
      <c r="T23" s="780"/>
      <c r="U23" s="780"/>
      <c r="V23" s="780">
        <v>34066</v>
      </c>
      <c r="W23" s="780"/>
      <c r="X23" s="780"/>
      <c r="Y23" s="780"/>
      <c r="Z23" s="780"/>
      <c r="AA23" s="780">
        <v>3017</v>
      </c>
      <c r="AB23" s="780"/>
      <c r="AC23" s="780"/>
      <c r="AD23" s="780"/>
      <c r="AE23" s="781"/>
      <c r="AF23" s="782">
        <v>2899</v>
      </c>
      <c r="AG23" s="780"/>
      <c r="AH23" s="780"/>
      <c r="AI23" s="780"/>
      <c r="AJ23" s="783"/>
      <c r="AK23" s="784"/>
      <c r="AL23" s="785"/>
      <c r="AM23" s="785"/>
      <c r="AN23" s="785"/>
      <c r="AO23" s="785"/>
      <c r="AP23" s="780">
        <v>17226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6770</v>
      </c>
      <c r="R28" s="810"/>
      <c r="S28" s="810"/>
      <c r="T28" s="810"/>
      <c r="U28" s="810"/>
      <c r="V28" s="810">
        <v>6407</v>
      </c>
      <c r="W28" s="810"/>
      <c r="X28" s="810"/>
      <c r="Y28" s="810"/>
      <c r="Z28" s="810"/>
      <c r="AA28" s="810">
        <v>363</v>
      </c>
      <c r="AB28" s="810"/>
      <c r="AC28" s="810"/>
      <c r="AD28" s="810"/>
      <c r="AE28" s="811"/>
      <c r="AF28" s="812">
        <v>363</v>
      </c>
      <c r="AG28" s="810"/>
      <c r="AH28" s="810"/>
      <c r="AI28" s="810"/>
      <c r="AJ28" s="813"/>
      <c r="AK28" s="814">
        <v>834</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1016</v>
      </c>
      <c r="R29" s="771"/>
      <c r="S29" s="771"/>
      <c r="T29" s="771"/>
      <c r="U29" s="771"/>
      <c r="V29" s="771">
        <v>1015</v>
      </c>
      <c r="W29" s="771"/>
      <c r="X29" s="771"/>
      <c r="Y29" s="771"/>
      <c r="Z29" s="771"/>
      <c r="AA29" s="771">
        <v>1</v>
      </c>
      <c r="AB29" s="771"/>
      <c r="AC29" s="771"/>
      <c r="AD29" s="771"/>
      <c r="AE29" s="772"/>
      <c r="AF29" s="773">
        <v>1</v>
      </c>
      <c r="AG29" s="774"/>
      <c r="AH29" s="774"/>
      <c r="AI29" s="774"/>
      <c r="AJ29" s="775"/>
      <c r="AK29" s="821">
        <v>123</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5232</v>
      </c>
      <c r="R30" s="771"/>
      <c r="S30" s="771"/>
      <c r="T30" s="771"/>
      <c r="U30" s="771"/>
      <c r="V30" s="771">
        <v>5080</v>
      </c>
      <c r="W30" s="771"/>
      <c r="X30" s="771"/>
      <c r="Y30" s="771"/>
      <c r="Z30" s="771"/>
      <c r="AA30" s="771">
        <v>152</v>
      </c>
      <c r="AB30" s="771"/>
      <c r="AC30" s="771"/>
      <c r="AD30" s="771"/>
      <c r="AE30" s="772"/>
      <c r="AF30" s="773">
        <v>152</v>
      </c>
      <c r="AG30" s="774"/>
      <c r="AH30" s="774"/>
      <c r="AI30" s="774"/>
      <c r="AJ30" s="775"/>
      <c r="AK30" s="821">
        <v>1055</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1480</v>
      </c>
      <c r="R31" s="771"/>
      <c r="S31" s="771"/>
      <c r="T31" s="771"/>
      <c r="U31" s="771"/>
      <c r="V31" s="771">
        <v>1389</v>
      </c>
      <c r="W31" s="771"/>
      <c r="X31" s="771"/>
      <c r="Y31" s="771"/>
      <c r="Z31" s="771"/>
      <c r="AA31" s="771">
        <v>91</v>
      </c>
      <c r="AB31" s="771"/>
      <c r="AC31" s="771"/>
      <c r="AD31" s="771"/>
      <c r="AE31" s="772"/>
      <c r="AF31" s="773">
        <v>749</v>
      </c>
      <c r="AG31" s="774"/>
      <c r="AH31" s="774"/>
      <c r="AI31" s="774"/>
      <c r="AJ31" s="775"/>
      <c r="AK31" s="821">
        <v>6</v>
      </c>
      <c r="AL31" s="817"/>
      <c r="AM31" s="817"/>
      <c r="AN31" s="817"/>
      <c r="AO31" s="817"/>
      <c r="AP31" s="817">
        <v>281</v>
      </c>
      <c r="AQ31" s="817"/>
      <c r="AR31" s="817"/>
      <c r="AS31" s="817"/>
      <c r="AT31" s="817"/>
      <c r="AU31" s="817">
        <v>1</v>
      </c>
      <c r="AV31" s="817"/>
      <c r="AW31" s="817"/>
      <c r="AX31" s="817"/>
      <c r="AY31" s="817"/>
      <c r="AZ31" s="818" t="s">
        <v>553</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1148</v>
      </c>
      <c r="R32" s="771"/>
      <c r="S32" s="771"/>
      <c r="T32" s="771"/>
      <c r="U32" s="771"/>
      <c r="V32" s="771">
        <v>1097</v>
      </c>
      <c r="W32" s="771"/>
      <c r="X32" s="771"/>
      <c r="Y32" s="771"/>
      <c r="Z32" s="771"/>
      <c r="AA32" s="771">
        <v>51</v>
      </c>
      <c r="AB32" s="771"/>
      <c r="AC32" s="771"/>
      <c r="AD32" s="771"/>
      <c r="AE32" s="772"/>
      <c r="AF32" s="773">
        <v>683</v>
      </c>
      <c r="AG32" s="774"/>
      <c r="AH32" s="774"/>
      <c r="AI32" s="774"/>
      <c r="AJ32" s="775"/>
      <c r="AK32" s="821">
        <v>8</v>
      </c>
      <c r="AL32" s="817"/>
      <c r="AM32" s="817"/>
      <c r="AN32" s="817"/>
      <c r="AO32" s="817"/>
      <c r="AP32" s="817">
        <v>2233</v>
      </c>
      <c r="AQ32" s="817"/>
      <c r="AR32" s="817"/>
      <c r="AS32" s="817"/>
      <c r="AT32" s="817"/>
      <c r="AU32" s="817">
        <v>871</v>
      </c>
      <c r="AV32" s="817"/>
      <c r="AW32" s="817"/>
      <c r="AX32" s="817"/>
      <c r="AY32" s="817"/>
      <c r="AZ32" s="818" t="s">
        <v>553</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1948</v>
      </c>
      <c r="AG63" s="831"/>
      <c r="AH63" s="831"/>
      <c r="AI63" s="831"/>
      <c r="AJ63" s="832"/>
      <c r="AK63" s="833"/>
      <c r="AL63" s="828"/>
      <c r="AM63" s="828"/>
      <c r="AN63" s="828"/>
      <c r="AO63" s="828"/>
      <c r="AP63" s="831">
        <v>2514</v>
      </c>
      <c r="AQ63" s="831"/>
      <c r="AR63" s="831"/>
      <c r="AS63" s="831"/>
      <c r="AT63" s="831"/>
      <c r="AU63" s="831">
        <v>872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5893</v>
      </c>
      <c r="R68" s="853"/>
      <c r="S68" s="853"/>
      <c r="T68" s="853"/>
      <c r="U68" s="853"/>
      <c r="V68" s="853">
        <v>5653</v>
      </c>
      <c r="W68" s="853"/>
      <c r="X68" s="853"/>
      <c r="Y68" s="853"/>
      <c r="Z68" s="853"/>
      <c r="AA68" s="853">
        <v>240</v>
      </c>
      <c r="AB68" s="853"/>
      <c r="AC68" s="853"/>
      <c r="AD68" s="853"/>
      <c r="AE68" s="853"/>
      <c r="AF68" s="853">
        <v>240</v>
      </c>
      <c r="AG68" s="853"/>
      <c r="AH68" s="853"/>
      <c r="AI68" s="853"/>
      <c r="AJ68" s="853"/>
      <c r="AK68" s="853" t="s">
        <v>553</v>
      </c>
      <c r="AL68" s="853"/>
      <c r="AM68" s="853"/>
      <c r="AN68" s="853"/>
      <c r="AO68" s="853"/>
      <c r="AP68" s="853">
        <v>346</v>
      </c>
      <c r="AQ68" s="853"/>
      <c r="AR68" s="853"/>
      <c r="AS68" s="853"/>
      <c r="AT68" s="853"/>
      <c r="AU68" s="853">
        <v>346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547</v>
      </c>
      <c r="C69" s="861"/>
      <c r="D69" s="861"/>
      <c r="E69" s="861"/>
      <c r="F69" s="861"/>
      <c r="G69" s="861"/>
      <c r="H69" s="861"/>
      <c r="I69" s="861"/>
      <c r="J69" s="861"/>
      <c r="K69" s="861"/>
      <c r="L69" s="861"/>
      <c r="M69" s="861"/>
      <c r="N69" s="861"/>
      <c r="O69" s="861"/>
      <c r="P69" s="862"/>
      <c r="Q69" s="863">
        <v>2263</v>
      </c>
      <c r="R69" s="817"/>
      <c r="S69" s="817"/>
      <c r="T69" s="817"/>
      <c r="U69" s="817"/>
      <c r="V69" s="817">
        <v>2225</v>
      </c>
      <c r="W69" s="817"/>
      <c r="X69" s="817"/>
      <c r="Y69" s="817"/>
      <c r="Z69" s="817"/>
      <c r="AA69" s="817">
        <v>38</v>
      </c>
      <c r="AB69" s="817"/>
      <c r="AC69" s="817"/>
      <c r="AD69" s="817"/>
      <c r="AE69" s="817"/>
      <c r="AF69" s="817">
        <v>38</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t="s">
        <v>554</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547</v>
      </c>
      <c r="C70" s="861"/>
      <c r="D70" s="861"/>
      <c r="E70" s="861"/>
      <c r="F70" s="861"/>
      <c r="G70" s="861"/>
      <c r="H70" s="861"/>
      <c r="I70" s="861"/>
      <c r="J70" s="861"/>
      <c r="K70" s="861"/>
      <c r="L70" s="861"/>
      <c r="M70" s="861"/>
      <c r="N70" s="861"/>
      <c r="O70" s="861"/>
      <c r="P70" s="862"/>
      <c r="Q70" s="863">
        <v>924950</v>
      </c>
      <c r="R70" s="817"/>
      <c r="S70" s="817"/>
      <c r="T70" s="817"/>
      <c r="U70" s="817"/>
      <c r="V70" s="817">
        <v>909345</v>
      </c>
      <c r="W70" s="817"/>
      <c r="X70" s="817"/>
      <c r="Y70" s="817"/>
      <c r="Z70" s="817"/>
      <c r="AA70" s="817">
        <v>15606</v>
      </c>
      <c r="AB70" s="817"/>
      <c r="AC70" s="817"/>
      <c r="AD70" s="817"/>
      <c r="AE70" s="817"/>
      <c r="AF70" s="817">
        <v>15606</v>
      </c>
      <c r="AG70" s="817"/>
      <c r="AH70" s="817"/>
      <c r="AI70" s="817"/>
      <c r="AJ70" s="817"/>
      <c r="AK70" s="817">
        <v>9690</v>
      </c>
      <c r="AL70" s="817"/>
      <c r="AM70" s="817"/>
      <c r="AN70" s="817"/>
      <c r="AO70" s="817"/>
      <c r="AP70" s="817" t="s">
        <v>553</v>
      </c>
      <c r="AQ70" s="817"/>
      <c r="AR70" s="817"/>
      <c r="AS70" s="817"/>
      <c r="AT70" s="817"/>
      <c r="AU70" s="817" t="s">
        <v>553</v>
      </c>
      <c r="AV70" s="817"/>
      <c r="AW70" s="817"/>
      <c r="AX70" s="817"/>
      <c r="AY70" s="817"/>
      <c r="AZ70" s="819" t="s">
        <v>555</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548</v>
      </c>
      <c r="C71" s="861"/>
      <c r="D71" s="861"/>
      <c r="E71" s="861"/>
      <c r="F71" s="861"/>
      <c r="G71" s="861"/>
      <c r="H71" s="861"/>
      <c r="I71" s="861"/>
      <c r="J71" s="861"/>
      <c r="K71" s="861"/>
      <c r="L71" s="861"/>
      <c r="M71" s="861"/>
      <c r="N71" s="861"/>
      <c r="O71" s="861"/>
      <c r="P71" s="862"/>
      <c r="Q71" s="863">
        <v>22583</v>
      </c>
      <c r="R71" s="817"/>
      <c r="S71" s="817"/>
      <c r="T71" s="817"/>
      <c r="U71" s="817"/>
      <c r="V71" s="817">
        <v>21732</v>
      </c>
      <c r="W71" s="817"/>
      <c r="X71" s="817"/>
      <c r="Y71" s="817"/>
      <c r="Z71" s="817"/>
      <c r="AA71" s="817">
        <v>851</v>
      </c>
      <c r="AB71" s="817"/>
      <c r="AC71" s="817"/>
      <c r="AD71" s="817"/>
      <c r="AE71" s="817"/>
      <c r="AF71" s="817">
        <v>851</v>
      </c>
      <c r="AG71" s="817"/>
      <c r="AH71" s="817"/>
      <c r="AI71" s="817"/>
      <c r="AJ71" s="817"/>
      <c r="AK71" s="817">
        <v>21</v>
      </c>
      <c r="AL71" s="817"/>
      <c r="AM71" s="817"/>
      <c r="AN71" s="817"/>
      <c r="AO71" s="817"/>
      <c r="AP71" s="817" t="s">
        <v>553</v>
      </c>
      <c r="AQ71" s="817"/>
      <c r="AR71" s="817"/>
      <c r="AS71" s="817"/>
      <c r="AT71" s="817"/>
      <c r="AU71" s="817" t="s">
        <v>553</v>
      </c>
      <c r="AV71" s="817"/>
      <c r="AW71" s="817"/>
      <c r="AX71" s="817"/>
      <c r="AY71" s="817"/>
      <c r="AZ71" s="819" t="s">
        <v>554</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548</v>
      </c>
      <c r="C72" s="861"/>
      <c r="D72" s="861"/>
      <c r="E72" s="861"/>
      <c r="F72" s="861"/>
      <c r="G72" s="861"/>
      <c r="H72" s="861"/>
      <c r="I72" s="861"/>
      <c r="J72" s="861"/>
      <c r="K72" s="861"/>
      <c r="L72" s="861"/>
      <c r="M72" s="861"/>
      <c r="N72" s="861"/>
      <c r="O72" s="861"/>
      <c r="P72" s="862"/>
      <c r="Q72" s="863">
        <v>138</v>
      </c>
      <c r="R72" s="817"/>
      <c r="S72" s="817"/>
      <c r="T72" s="817"/>
      <c r="U72" s="817"/>
      <c r="V72" s="817">
        <v>94</v>
      </c>
      <c r="W72" s="817"/>
      <c r="X72" s="817"/>
      <c r="Y72" s="817"/>
      <c r="Z72" s="817"/>
      <c r="AA72" s="817">
        <v>44</v>
      </c>
      <c r="AB72" s="817"/>
      <c r="AC72" s="817"/>
      <c r="AD72" s="817"/>
      <c r="AE72" s="817"/>
      <c r="AF72" s="817">
        <v>44</v>
      </c>
      <c r="AG72" s="817"/>
      <c r="AH72" s="817"/>
      <c r="AI72" s="817"/>
      <c r="AJ72" s="817"/>
      <c r="AK72" s="817" t="s">
        <v>553</v>
      </c>
      <c r="AL72" s="817"/>
      <c r="AM72" s="817"/>
      <c r="AN72" s="817"/>
      <c r="AO72" s="817"/>
      <c r="AP72" s="817" t="s">
        <v>553</v>
      </c>
      <c r="AQ72" s="817"/>
      <c r="AR72" s="817"/>
      <c r="AS72" s="817"/>
      <c r="AT72" s="817"/>
      <c r="AU72" s="817" t="s">
        <v>553</v>
      </c>
      <c r="AV72" s="817"/>
      <c r="AW72" s="817"/>
      <c r="AX72" s="817"/>
      <c r="AY72" s="817"/>
      <c r="AZ72" s="819" t="s">
        <v>556</v>
      </c>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549</v>
      </c>
      <c r="C73" s="861"/>
      <c r="D73" s="861"/>
      <c r="E73" s="861"/>
      <c r="F73" s="861"/>
      <c r="G73" s="861"/>
      <c r="H73" s="861"/>
      <c r="I73" s="861"/>
      <c r="J73" s="861"/>
      <c r="K73" s="861"/>
      <c r="L73" s="861"/>
      <c r="M73" s="861"/>
      <c r="N73" s="861"/>
      <c r="O73" s="861"/>
      <c r="P73" s="862"/>
      <c r="Q73" s="863">
        <v>308</v>
      </c>
      <c r="R73" s="817"/>
      <c r="S73" s="817"/>
      <c r="T73" s="817"/>
      <c r="U73" s="817"/>
      <c r="V73" s="817">
        <v>290</v>
      </c>
      <c r="W73" s="817"/>
      <c r="X73" s="817"/>
      <c r="Y73" s="817"/>
      <c r="Z73" s="817"/>
      <c r="AA73" s="817">
        <v>18</v>
      </c>
      <c r="AB73" s="817"/>
      <c r="AC73" s="817"/>
      <c r="AD73" s="817"/>
      <c r="AE73" s="817"/>
      <c r="AF73" s="817">
        <v>18</v>
      </c>
      <c r="AG73" s="817"/>
      <c r="AH73" s="817"/>
      <c r="AI73" s="817"/>
      <c r="AJ73" s="817"/>
      <c r="AK73" s="817">
        <v>7</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550</v>
      </c>
      <c r="C74" s="861"/>
      <c r="D74" s="861"/>
      <c r="E74" s="861"/>
      <c r="F74" s="861"/>
      <c r="G74" s="861"/>
      <c r="H74" s="861"/>
      <c r="I74" s="861"/>
      <c r="J74" s="861"/>
      <c r="K74" s="861"/>
      <c r="L74" s="861"/>
      <c r="M74" s="861"/>
      <c r="N74" s="861"/>
      <c r="O74" s="861"/>
      <c r="P74" s="862"/>
      <c r="Q74" s="863">
        <v>471</v>
      </c>
      <c r="R74" s="817"/>
      <c r="S74" s="817"/>
      <c r="T74" s="817"/>
      <c r="U74" s="817"/>
      <c r="V74" s="817">
        <v>458</v>
      </c>
      <c r="W74" s="817"/>
      <c r="X74" s="817"/>
      <c r="Y74" s="817"/>
      <c r="Z74" s="817"/>
      <c r="AA74" s="817">
        <v>13</v>
      </c>
      <c r="AB74" s="817"/>
      <c r="AC74" s="817"/>
      <c r="AD74" s="817"/>
      <c r="AE74" s="817"/>
      <c r="AF74" s="817">
        <v>13</v>
      </c>
      <c r="AG74" s="817"/>
      <c r="AH74" s="817"/>
      <c r="AI74" s="817"/>
      <c r="AJ74" s="817"/>
      <c r="AK74" s="817">
        <v>1</v>
      </c>
      <c r="AL74" s="817"/>
      <c r="AM74" s="817"/>
      <c r="AN74" s="817"/>
      <c r="AO74" s="817"/>
      <c r="AP74" s="817">
        <v>1045</v>
      </c>
      <c r="AQ74" s="817"/>
      <c r="AR74" s="817"/>
      <c r="AS74" s="817"/>
      <c r="AT74" s="817"/>
      <c r="AU74" s="817">
        <v>1045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16810</v>
      </c>
      <c r="AG88" s="831"/>
      <c r="AH88" s="831"/>
      <c r="AI88" s="831"/>
      <c r="AJ88" s="831"/>
      <c r="AK88" s="828"/>
      <c r="AL88" s="828"/>
      <c r="AM88" s="828"/>
      <c r="AN88" s="828"/>
      <c r="AO88" s="828"/>
      <c r="AP88" s="831">
        <v>1391</v>
      </c>
      <c r="AQ88" s="831"/>
      <c r="AR88" s="831"/>
      <c r="AS88" s="831"/>
      <c r="AT88" s="831"/>
      <c r="AU88" s="831">
        <v>1391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103</v>
      </c>
      <c r="CS102" s="839"/>
      <c r="CT102" s="839"/>
      <c r="CU102" s="839"/>
      <c r="CV102" s="878"/>
      <c r="CW102" s="877" t="s">
        <v>553</v>
      </c>
      <c r="CX102" s="839"/>
      <c r="CY102" s="839"/>
      <c r="CZ102" s="839"/>
      <c r="DA102" s="878"/>
      <c r="DB102" s="877" t="s">
        <v>553</v>
      </c>
      <c r="DC102" s="839"/>
      <c r="DD102" s="839"/>
      <c r="DE102" s="839"/>
      <c r="DF102" s="878"/>
      <c r="DG102" s="877" t="s">
        <v>553</v>
      </c>
      <c r="DH102" s="839"/>
      <c r="DI102" s="839"/>
      <c r="DJ102" s="839"/>
      <c r="DK102" s="878"/>
      <c r="DL102" s="877" t="s">
        <v>553</v>
      </c>
      <c r="DM102" s="839"/>
      <c r="DN102" s="839"/>
      <c r="DO102" s="839"/>
      <c r="DP102" s="878"/>
      <c r="DQ102" s="877" t="s">
        <v>553</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2168916</v>
      </c>
      <c r="AB110" s="887"/>
      <c r="AC110" s="887"/>
      <c r="AD110" s="887"/>
      <c r="AE110" s="888"/>
      <c r="AF110" s="889">
        <v>2272906</v>
      </c>
      <c r="AG110" s="887"/>
      <c r="AH110" s="887"/>
      <c r="AI110" s="887"/>
      <c r="AJ110" s="888"/>
      <c r="AK110" s="889">
        <v>2314506</v>
      </c>
      <c r="AL110" s="887"/>
      <c r="AM110" s="887"/>
      <c r="AN110" s="887"/>
      <c r="AO110" s="888"/>
      <c r="AP110" s="890">
        <v>13.2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17742824</v>
      </c>
      <c r="BR110" s="918"/>
      <c r="BS110" s="918"/>
      <c r="BT110" s="918"/>
      <c r="BU110" s="918"/>
      <c r="BV110" s="918">
        <v>17974290</v>
      </c>
      <c r="BW110" s="918"/>
      <c r="BX110" s="918"/>
      <c r="BY110" s="918"/>
      <c r="BZ110" s="918"/>
      <c r="CA110" s="918">
        <v>17226368</v>
      </c>
      <c r="CB110" s="918"/>
      <c r="CC110" s="918"/>
      <c r="CD110" s="918"/>
      <c r="CE110" s="918"/>
      <c r="CF110" s="931">
        <v>98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796771</v>
      </c>
      <c r="DH110" s="918"/>
      <c r="DI110" s="918"/>
      <c r="DJ110" s="918"/>
      <c r="DK110" s="918"/>
      <c r="DL110" s="918">
        <v>737544</v>
      </c>
      <c r="DM110" s="918"/>
      <c r="DN110" s="918"/>
      <c r="DO110" s="918"/>
      <c r="DP110" s="918"/>
      <c r="DQ110" s="918">
        <v>678065</v>
      </c>
      <c r="DR110" s="918"/>
      <c r="DS110" s="918"/>
      <c r="DT110" s="918"/>
      <c r="DU110" s="918"/>
      <c r="DV110" s="919">
        <v>3.9</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796771</v>
      </c>
      <c r="BR111" s="913"/>
      <c r="BS111" s="913"/>
      <c r="BT111" s="913"/>
      <c r="BU111" s="913"/>
      <c r="BV111" s="913">
        <v>737544</v>
      </c>
      <c r="BW111" s="913"/>
      <c r="BX111" s="913"/>
      <c r="BY111" s="913"/>
      <c r="BZ111" s="913"/>
      <c r="CA111" s="913">
        <v>678065</v>
      </c>
      <c r="CB111" s="913"/>
      <c r="CC111" s="913"/>
      <c r="CD111" s="913"/>
      <c r="CE111" s="913"/>
      <c r="CF111" s="907">
        <v>3.9</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1137759</v>
      </c>
      <c r="BR112" s="913"/>
      <c r="BS112" s="913"/>
      <c r="BT112" s="913"/>
      <c r="BU112" s="913"/>
      <c r="BV112" s="913">
        <v>958280</v>
      </c>
      <c r="BW112" s="913"/>
      <c r="BX112" s="913"/>
      <c r="BY112" s="913"/>
      <c r="BZ112" s="913"/>
      <c r="CA112" s="913">
        <v>872159</v>
      </c>
      <c r="CB112" s="913"/>
      <c r="CC112" s="913"/>
      <c r="CD112" s="913"/>
      <c r="CE112" s="913"/>
      <c r="CF112" s="907">
        <v>5</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143941</v>
      </c>
      <c r="AB113" s="925"/>
      <c r="AC113" s="925"/>
      <c r="AD113" s="925"/>
      <c r="AE113" s="926"/>
      <c r="AF113" s="927">
        <v>137069</v>
      </c>
      <c r="AG113" s="925"/>
      <c r="AH113" s="925"/>
      <c r="AI113" s="925"/>
      <c r="AJ113" s="926"/>
      <c r="AK113" s="927">
        <v>118429</v>
      </c>
      <c r="AL113" s="925"/>
      <c r="AM113" s="925"/>
      <c r="AN113" s="925"/>
      <c r="AO113" s="926"/>
      <c r="AP113" s="928">
        <v>0.7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471286</v>
      </c>
      <c r="BR113" s="913"/>
      <c r="BS113" s="913"/>
      <c r="BT113" s="913"/>
      <c r="BU113" s="913"/>
      <c r="BV113" s="913">
        <v>636420</v>
      </c>
      <c r="BW113" s="913"/>
      <c r="BX113" s="913"/>
      <c r="BY113" s="913"/>
      <c r="BZ113" s="913"/>
      <c r="CA113" s="913">
        <v>589203</v>
      </c>
      <c r="CB113" s="913"/>
      <c r="CC113" s="913"/>
      <c r="CD113" s="913"/>
      <c r="CE113" s="913"/>
      <c r="CF113" s="907">
        <v>3.4</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40952</v>
      </c>
      <c r="AB114" s="946"/>
      <c r="AC114" s="946"/>
      <c r="AD114" s="946"/>
      <c r="AE114" s="947"/>
      <c r="AF114" s="948">
        <v>72498</v>
      </c>
      <c r="AG114" s="946"/>
      <c r="AH114" s="946"/>
      <c r="AI114" s="946"/>
      <c r="AJ114" s="947"/>
      <c r="AK114" s="948">
        <v>77634</v>
      </c>
      <c r="AL114" s="946"/>
      <c r="AM114" s="946"/>
      <c r="AN114" s="946"/>
      <c r="AO114" s="947"/>
      <c r="AP114" s="949">
        <v>0.4</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2765404</v>
      </c>
      <c r="BR114" s="913"/>
      <c r="BS114" s="913"/>
      <c r="BT114" s="913"/>
      <c r="BU114" s="913"/>
      <c r="BV114" s="913">
        <v>2785744</v>
      </c>
      <c r="BW114" s="913"/>
      <c r="BX114" s="913"/>
      <c r="BY114" s="913"/>
      <c r="BZ114" s="913"/>
      <c r="CA114" s="913">
        <v>2826282</v>
      </c>
      <c r="CB114" s="913"/>
      <c r="CC114" s="913"/>
      <c r="CD114" s="913"/>
      <c r="CE114" s="913"/>
      <c r="CF114" s="907">
        <v>16.100000000000001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64497</v>
      </c>
      <c r="AB115" s="925"/>
      <c r="AC115" s="925"/>
      <c r="AD115" s="925"/>
      <c r="AE115" s="926"/>
      <c r="AF115" s="927">
        <v>64572</v>
      </c>
      <c r="AG115" s="925"/>
      <c r="AH115" s="925"/>
      <c r="AI115" s="925"/>
      <c r="AJ115" s="926"/>
      <c r="AK115" s="927">
        <v>64521</v>
      </c>
      <c r="AL115" s="925"/>
      <c r="AM115" s="925"/>
      <c r="AN115" s="925"/>
      <c r="AO115" s="926"/>
      <c r="AP115" s="928">
        <v>0.4</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2418306</v>
      </c>
      <c r="AB117" s="966"/>
      <c r="AC117" s="966"/>
      <c r="AD117" s="966"/>
      <c r="AE117" s="967"/>
      <c r="AF117" s="968">
        <v>2547045</v>
      </c>
      <c r="AG117" s="966"/>
      <c r="AH117" s="966"/>
      <c r="AI117" s="966"/>
      <c r="AJ117" s="967"/>
      <c r="AK117" s="968">
        <v>2575090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62435</v>
      </c>
      <c r="AB119" s="887"/>
      <c r="AC119" s="887"/>
      <c r="AD119" s="887"/>
      <c r="AE119" s="888"/>
      <c r="AF119" s="889">
        <v>62435</v>
      </c>
      <c r="AG119" s="887"/>
      <c r="AH119" s="887"/>
      <c r="AI119" s="887"/>
      <c r="AJ119" s="888"/>
      <c r="AK119" s="889">
        <v>62435</v>
      </c>
      <c r="AL119" s="887"/>
      <c r="AM119" s="887"/>
      <c r="AN119" s="887"/>
      <c r="AO119" s="888"/>
      <c r="AP119" s="890">
        <v>0.4</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22914044</v>
      </c>
      <c r="BR119" s="987"/>
      <c r="BS119" s="987"/>
      <c r="BT119" s="987"/>
      <c r="BU119" s="987"/>
      <c r="BV119" s="987">
        <v>23092278</v>
      </c>
      <c r="BW119" s="987"/>
      <c r="BX119" s="987"/>
      <c r="BY119" s="987"/>
      <c r="BZ119" s="987"/>
      <c r="CA119" s="987">
        <v>22192077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5488775</v>
      </c>
      <c r="BR120" s="918"/>
      <c r="BS120" s="918"/>
      <c r="BT120" s="918"/>
      <c r="BU120" s="918"/>
      <c r="BV120" s="918">
        <v>5838351</v>
      </c>
      <c r="BW120" s="918"/>
      <c r="BX120" s="918"/>
      <c r="BY120" s="918"/>
      <c r="BZ120" s="918"/>
      <c r="CA120" s="918">
        <v>5539183</v>
      </c>
      <c r="CB120" s="918"/>
      <c r="CC120" s="918"/>
      <c r="CD120" s="918"/>
      <c r="CE120" s="918"/>
      <c r="CF120" s="931">
        <v>31.5</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1136815</v>
      </c>
      <c r="DH120" s="918"/>
      <c r="DI120" s="918"/>
      <c r="DJ120" s="918"/>
      <c r="DK120" s="918"/>
      <c r="DL120" s="918">
        <v>957974</v>
      </c>
      <c r="DM120" s="918"/>
      <c r="DN120" s="918"/>
      <c r="DO120" s="918"/>
      <c r="DP120" s="918"/>
      <c r="DQ120" s="918">
        <v>871035</v>
      </c>
      <c r="DR120" s="918"/>
      <c r="DS120" s="918"/>
      <c r="DT120" s="918"/>
      <c r="DU120" s="918"/>
      <c r="DV120" s="919">
        <v>5</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6193055</v>
      </c>
      <c r="BR121" s="913"/>
      <c r="BS121" s="913"/>
      <c r="BT121" s="913"/>
      <c r="BU121" s="913"/>
      <c r="BV121" s="913">
        <v>5976278</v>
      </c>
      <c r="BW121" s="913"/>
      <c r="BX121" s="913"/>
      <c r="BY121" s="913"/>
      <c r="BZ121" s="913"/>
      <c r="CA121" s="913">
        <v>5818748</v>
      </c>
      <c r="CB121" s="913"/>
      <c r="CC121" s="913"/>
      <c r="CD121" s="913"/>
      <c r="CE121" s="913"/>
      <c r="CF121" s="907">
        <v>33.1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944</v>
      </c>
      <c r="DH121" s="913"/>
      <c r="DI121" s="913"/>
      <c r="DJ121" s="913"/>
      <c r="DK121" s="913"/>
      <c r="DL121" s="913">
        <v>306</v>
      </c>
      <c r="DM121" s="913"/>
      <c r="DN121" s="913"/>
      <c r="DO121" s="913"/>
      <c r="DP121" s="913"/>
      <c r="DQ121" s="913">
        <v>1124</v>
      </c>
      <c r="DR121" s="913"/>
      <c r="DS121" s="913"/>
      <c r="DT121" s="913"/>
      <c r="DU121" s="913"/>
      <c r="DV121" s="914">
        <v>0</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5645353</v>
      </c>
      <c r="BR122" s="987"/>
      <c r="BS122" s="987"/>
      <c r="BT122" s="987"/>
      <c r="BU122" s="987"/>
      <c r="BV122" s="987">
        <v>5089672</v>
      </c>
      <c r="BW122" s="987"/>
      <c r="BX122" s="987"/>
      <c r="BY122" s="987"/>
      <c r="BZ122" s="987"/>
      <c r="CA122" s="987">
        <v>4548566</v>
      </c>
      <c r="CB122" s="987"/>
      <c r="CC122" s="987"/>
      <c r="CD122" s="987"/>
      <c r="CE122" s="987"/>
      <c r="CF122" s="1004">
        <v>25.9</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17327183</v>
      </c>
      <c r="BR123" s="1051"/>
      <c r="BS123" s="1051"/>
      <c r="BT123" s="1051"/>
      <c r="BU123" s="1051"/>
      <c r="BV123" s="1051">
        <v>16904301</v>
      </c>
      <c r="BW123" s="1051"/>
      <c r="BX123" s="1051"/>
      <c r="BY123" s="1051"/>
      <c r="BZ123" s="1051"/>
      <c r="CA123" s="1051">
        <v>15906497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34.4</v>
      </c>
      <c r="BR124" s="1014"/>
      <c r="BS124" s="1014"/>
      <c r="BT124" s="1014"/>
      <c r="BU124" s="1014"/>
      <c r="BV124" s="1014">
        <v>36.700000000000003</v>
      </c>
      <c r="BW124" s="1014"/>
      <c r="BX124" s="1014"/>
      <c r="BY124" s="1014"/>
      <c r="BZ124" s="1014"/>
      <c r="CA124" s="1014">
        <v>35.700000000000003</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2062</v>
      </c>
      <c r="AB127" s="946"/>
      <c r="AC127" s="946"/>
      <c r="AD127" s="946"/>
      <c r="AE127" s="947"/>
      <c r="AF127" s="948">
        <v>2137</v>
      </c>
      <c r="AG127" s="946"/>
      <c r="AH127" s="946"/>
      <c r="AI127" s="946"/>
      <c r="AJ127" s="947"/>
      <c r="AK127" s="948">
        <v>2086</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548204</v>
      </c>
      <c r="AB128" s="1033"/>
      <c r="AC128" s="1033"/>
      <c r="AD128" s="1033"/>
      <c r="AE128" s="1034"/>
      <c r="AF128" s="1035">
        <v>699244</v>
      </c>
      <c r="AG128" s="1033"/>
      <c r="AH128" s="1033"/>
      <c r="AI128" s="1033"/>
      <c r="AJ128" s="1034"/>
      <c r="AK128" s="1035">
        <v>672218</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12.58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17083188</v>
      </c>
      <c r="AB129" s="946"/>
      <c r="AC129" s="946"/>
      <c r="AD129" s="946"/>
      <c r="AE129" s="947"/>
      <c r="AF129" s="948">
        <v>17611608</v>
      </c>
      <c r="AG129" s="946"/>
      <c r="AH129" s="946"/>
      <c r="AI129" s="946"/>
      <c r="AJ129" s="947"/>
      <c r="AK129" s="948">
        <v>18272968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17.579999999999998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869787</v>
      </c>
      <c r="AB130" s="946"/>
      <c r="AC130" s="946"/>
      <c r="AD130" s="946"/>
      <c r="AE130" s="947"/>
      <c r="AF130" s="948">
        <v>782747</v>
      </c>
      <c r="AG130" s="946"/>
      <c r="AH130" s="946"/>
      <c r="AI130" s="946"/>
      <c r="AJ130" s="947"/>
      <c r="AK130" s="948">
        <v>691154</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6.4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16213401</v>
      </c>
      <c r="AB131" s="973"/>
      <c r="AC131" s="973"/>
      <c r="AD131" s="973"/>
      <c r="AE131" s="974"/>
      <c r="AF131" s="972">
        <v>16828861</v>
      </c>
      <c r="AG131" s="973"/>
      <c r="AH131" s="973"/>
      <c r="AI131" s="973"/>
      <c r="AJ131" s="974"/>
      <c r="AK131" s="972">
        <v>17581814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35.700000000000003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6.1696802540000002</v>
      </c>
      <c r="AB132" s="1084"/>
      <c r="AC132" s="1084"/>
      <c r="AD132" s="1084"/>
      <c r="AE132" s="1085"/>
      <c r="AF132" s="1086">
        <v>6.328734904</v>
      </c>
      <c r="AG132" s="1084"/>
      <c r="AH132" s="1084"/>
      <c r="AI132" s="1084"/>
      <c r="AJ132" s="1085"/>
      <c r="AK132" s="1086">
        <v>6.8918827150000004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4.9000000000000004</v>
      </c>
      <c r="AB133" s="1067"/>
      <c r="AC133" s="1067"/>
      <c r="AD133" s="1067"/>
      <c r="AE133" s="1068"/>
      <c r="AF133" s="1066">
        <v>5.6</v>
      </c>
      <c r="AG133" s="1067"/>
      <c r="AH133" s="1067"/>
      <c r="AI133" s="1067"/>
      <c r="AJ133" s="1068"/>
      <c r="AK133" s="1066">
        <v>6.4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VLPwavMjQGCZfGiw07MGGnqDhUVu7INrAV4D5MsSpjRAYqucdcrUGyR1NMJxeneNh4ymH7b6pLvy2G9zjxibQ==" saltValue="tUWCeqZ2hJqF7C5RwHc+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AA/5S1zxh+RPDpNXPog7Ic6kiY7hxex2MN1RHpNEoGtFJioAk9vVsHVBjfnAympIID4NkkwMY3aks91ilb0Sw==" saltValue="ykLeovlXllkg7phamf6e8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60ClUBhovi+ZsvldM/ZskT9CPPDCMd2Cz5eYAaBmCFWq61GUQ1sqJQIrQNe8yzQt6gU+7D83U1xMheDgGDlw==" saltValue="lKvrGLRCrMCLuARc4V/Ga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4691893</v>
      </c>
      <c r="AP9" s="262">
        <v>55270</v>
      </c>
      <c r="AQ9" s="263">
        <v>72348</v>
      </c>
      <c r="AR9" s="264">
        <v>-23.6</v>
      </c>
    </row>
    <row r="10" spans="1:46" ht="13.5" customHeight="1" x14ac:dyDescent="0.15">
      <c r="A10" s="247"/>
      <c r="AK10" s="1103" t="s">
        <v>484</v>
      </c>
      <c r="AL10" s="1104"/>
      <c r="AM10" s="1104"/>
      <c r="AN10" s="1105"/>
      <c r="AO10" s="265">
        <v>827720</v>
      </c>
      <c r="AP10" s="265">
        <v>9751</v>
      </c>
      <c r="AQ10" s="266">
        <v>6364</v>
      </c>
      <c r="AR10" s="267">
        <v>53.2</v>
      </c>
    </row>
    <row r="11" spans="1:46" ht="13.5" customHeight="1" x14ac:dyDescent="0.15">
      <c r="A11" s="247"/>
      <c r="AK11" s="1103" t="s">
        <v>485</v>
      </c>
      <c r="AL11" s="1104"/>
      <c r="AM11" s="1104"/>
      <c r="AN11" s="1105"/>
      <c r="AO11" s="265" t="s">
        <v>486</v>
      </c>
      <c r="AP11" s="265" t="s">
        <v>486</v>
      </c>
      <c r="AQ11" s="266">
        <v>1262</v>
      </c>
      <c r="AR11" s="267" t="s">
        <v>486</v>
      </c>
    </row>
    <row r="12" spans="1:46" ht="13.5" customHeight="1" x14ac:dyDescent="0.15">
      <c r="A12" s="247"/>
      <c r="AK12" s="1103" t="s">
        <v>487</v>
      </c>
      <c r="AL12" s="1104"/>
      <c r="AM12" s="1104"/>
      <c r="AN12" s="1105"/>
      <c r="AO12" s="265" t="s">
        <v>486</v>
      </c>
      <c r="AP12" s="265" t="s">
        <v>486</v>
      </c>
      <c r="AQ12" s="266">
        <v>10</v>
      </c>
      <c r="AR12" s="267" t="s">
        <v>486</v>
      </c>
    </row>
    <row r="13" spans="1:46" ht="13.5" customHeight="1" x14ac:dyDescent="0.15">
      <c r="A13" s="247"/>
      <c r="AK13" s="1103" t="s">
        <v>488</v>
      </c>
      <c r="AL13" s="1104"/>
      <c r="AM13" s="1104"/>
      <c r="AN13" s="1105"/>
      <c r="AO13" s="265">
        <v>173733</v>
      </c>
      <c r="AP13" s="265">
        <v>2047</v>
      </c>
      <c r="AQ13" s="266">
        <v>3257</v>
      </c>
      <c r="AR13" s="267">
        <v>-37.200000000000003</v>
      </c>
    </row>
    <row r="14" spans="1:46" ht="13.5" customHeight="1" x14ac:dyDescent="0.15">
      <c r="A14" s="247"/>
      <c r="AK14" s="1103" t="s">
        <v>489</v>
      </c>
      <c r="AL14" s="1104"/>
      <c r="AM14" s="1104"/>
      <c r="AN14" s="1105"/>
      <c r="AO14" s="265">
        <v>34648</v>
      </c>
      <c r="AP14" s="265">
        <v>408</v>
      </c>
      <c r="AQ14" s="266">
        <v>1617</v>
      </c>
      <c r="AR14" s="267">
        <v>-74.8</v>
      </c>
    </row>
    <row r="15" spans="1:46" ht="13.5" customHeight="1" x14ac:dyDescent="0.15">
      <c r="A15" s="247"/>
      <c r="AK15" s="1106" t="s">
        <v>490</v>
      </c>
      <c r="AL15" s="1107"/>
      <c r="AM15" s="1107"/>
      <c r="AN15" s="1108"/>
      <c r="AO15" s="265">
        <v>-240827</v>
      </c>
      <c r="AP15" s="265">
        <v>-2837</v>
      </c>
      <c r="AQ15" s="266">
        <v>-3947</v>
      </c>
      <c r="AR15" s="267">
        <v>-28.1</v>
      </c>
    </row>
    <row r="16" spans="1:46" x14ac:dyDescent="0.15">
      <c r="A16" s="247"/>
      <c r="AK16" s="1106" t="s">
        <v>177</v>
      </c>
      <c r="AL16" s="1107"/>
      <c r="AM16" s="1107"/>
      <c r="AN16" s="1108"/>
      <c r="AO16" s="265">
        <v>5487167</v>
      </c>
      <c r="AP16" s="265">
        <v>64639</v>
      </c>
      <c r="AQ16" s="266">
        <v>80912</v>
      </c>
      <c r="AR16" s="267">
        <v>-20.100000000000001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4.87</v>
      </c>
      <c r="AP21" s="278">
        <v>6.71</v>
      </c>
      <c r="AQ21" s="279">
        <v>-1.84</v>
      </c>
      <c r="AS21" s="280"/>
      <c r="AT21" s="276"/>
    </row>
    <row r="22" spans="1:46" s="248" customFormat="1" x14ac:dyDescent="0.15">
      <c r="A22" s="276"/>
      <c r="AK22" s="1109" t="s">
        <v>496</v>
      </c>
      <c r="AL22" s="1110"/>
      <c r="AM22" s="1110"/>
      <c r="AN22" s="1111"/>
      <c r="AO22" s="281">
        <v>101.3</v>
      </c>
      <c r="AP22" s="282">
        <v>98.3</v>
      </c>
      <c r="AQ22" s="283">
        <v>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2314506</v>
      </c>
      <c r="AP32" s="291">
        <v>27265</v>
      </c>
      <c r="AQ32" s="292">
        <v>34344</v>
      </c>
      <c r="AR32" s="293">
        <v>-20.6</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v>3</v>
      </c>
      <c r="AR34" s="293" t="s">
        <v>486</v>
      </c>
    </row>
    <row r="35" spans="1:46" ht="27" customHeight="1" x14ac:dyDescent="0.15">
      <c r="A35" s="247"/>
      <c r="AK35" s="1117" t="s">
        <v>503</v>
      </c>
      <c r="AL35" s="1118"/>
      <c r="AM35" s="1118"/>
      <c r="AN35" s="1119"/>
      <c r="AO35" s="291">
        <v>118429</v>
      </c>
      <c r="AP35" s="291">
        <v>1395</v>
      </c>
      <c r="AQ35" s="292">
        <v>7806</v>
      </c>
      <c r="AR35" s="293">
        <v>-82.1</v>
      </c>
    </row>
    <row r="36" spans="1:46" ht="27" customHeight="1" x14ac:dyDescent="0.15">
      <c r="A36" s="247"/>
      <c r="AK36" s="1117" t="s">
        <v>504</v>
      </c>
      <c r="AL36" s="1118"/>
      <c r="AM36" s="1118"/>
      <c r="AN36" s="1119"/>
      <c r="AO36" s="291">
        <v>77634</v>
      </c>
      <c r="AP36" s="291">
        <v>915</v>
      </c>
      <c r="AQ36" s="292">
        <v>1690</v>
      </c>
      <c r="AR36" s="293">
        <v>-45.9</v>
      </c>
    </row>
    <row r="37" spans="1:46" ht="13.5" customHeight="1" x14ac:dyDescent="0.15">
      <c r="A37" s="247"/>
      <c r="AK37" s="1117" t="s">
        <v>505</v>
      </c>
      <c r="AL37" s="1118"/>
      <c r="AM37" s="1118"/>
      <c r="AN37" s="1119"/>
      <c r="AO37" s="291">
        <v>64521</v>
      </c>
      <c r="AP37" s="291">
        <v>760</v>
      </c>
      <c r="AQ37" s="292">
        <v>666</v>
      </c>
      <c r="AR37" s="293">
        <v>14.1</v>
      </c>
    </row>
    <row r="38" spans="1:46" ht="27" customHeight="1" x14ac:dyDescent="0.15">
      <c r="A38" s="247"/>
      <c r="AK38" s="1120" t="s">
        <v>506</v>
      </c>
      <c r="AL38" s="1121"/>
      <c r="AM38" s="1121"/>
      <c r="AN38" s="1122"/>
      <c r="AO38" s="294" t="s">
        <v>486</v>
      </c>
      <c r="AP38" s="294" t="s">
        <v>486</v>
      </c>
      <c r="AQ38" s="295">
        <v>3</v>
      </c>
      <c r="AR38" s="283" t="s">
        <v>486</v>
      </c>
      <c r="AS38" s="290"/>
    </row>
    <row r="39" spans="1:46" x14ac:dyDescent="0.15">
      <c r="A39" s="247"/>
      <c r="AK39" s="1120" t="s">
        <v>507</v>
      </c>
      <c r="AL39" s="1121"/>
      <c r="AM39" s="1121"/>
      <c r="AN39" s="1122"/>
      <c r="AO39" s="291">
        <v>-672218</v>
      </c>
      <c r="AP39" s="291">
        <v>-7919</v>
      </c>
      <c r="AQ39" s="292">
        <v>-5822</v>
      </c>
      <c r="AR39" s="293">
        <v>36</v>
      </c>
      <c r="AS39" s="290"/>
    </row>
    <row r="40" spans="1:46" ht="27" customHeight="1" x14ac:dyDescent="0.15">
      <c r="A40" s="247"/>
      <c r="AK40" s="1117" t="s">
        <v>508</v>
      </c>
      <c r="AL40" s="1118"/>
      <c r="AM40" s="1118"/>
      <c r="AN40" s="1119"/>
      <c r="AO40" s="291">
        <v>-691154</v>
      </c>
      <c r="AP40" s="291">
        <v>-8142</v>
      </c>
      <c r="AQ40" s="292">
        <v>-26710</v>
      </c>
      <c r="AR40" s="293">
        <v>-69.5</v>
      </c>
      <c r="AS40" s="290"/>
    </row>
    <row r="41" spans="1:46" x14ac:dyDescent="0.15">
      <c r="A41" s="247"/>
      <c r="AK41" s="1123" t="s">
        <v>287</v>
      </c>
      <c r="AL41" s="1124"/>
      <c r="AM41" s="1124"/>
      <c r="AN41" s="1125"/>
      <c r="AO41" s="291">
        <v>1211718</v>
      </c>
      <c r="AP41" s="291">
        <v>14274</v>
      </c>
      <c r="AQ41" s="292">
        <v>11979</v>
      </c>
      <c r="AR41" s="293">
        <v>19.2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4414252</v>
      </c>
      <c r="AN51" s="313">
        <v>52450</v>
      </c>
      <c r="AO51" s="314">
        <v>38.9</v>
      </c>
      <c r="AP51" s="315">
        <v>70329</v>
      </c>
      <c r="AQ51" s="316">
        <v>0.2</v>
      </c>
      <c r="AR51" s="317">
        <v>38.700000000000003</v>
      </c>
    </row>
    <row r="52" spans="1:44" x14ac:dyDescent="0.15">
      <c r="A52" s="247"/>
      <c r="AK52" s="318"/>
      <c r="AL52" s="319" t="s">
        <v>518</v>
      </c>
      <c r="AM52" s="320">
        <v>2874916</v>
      </c>
      <c r="AN52" s="321">
        <v>34160</v>
      </c>
      <c r="AO52" s="322">
        <v>8.8000000000000007</v>
      </c>
      <c r="AP52" s="323">
        <v>39403</v>
      </c>
      <c r="AQ52" s="324">
        <v>9.1</v>
      </c>
      <c r="AR52" s="325">
        <v>-0.3</v>
      </c>
    </row>
    <row r="53" spans="1:44" x14ac:dyDescent="0.15">
      <c r="A53" s="247"/>
      <c r="AK53" s="303" t="s">
        <v>519</v>
      </c>
      <c r="AL53" s="304"/>
      <c r="AM53" s="312">
        <v>3681319</v>
      </c>
      <c r="AN53" s="313">
        <v>43958</v>
      </c>
      <c r="AO53" s="314">
        <v>-16.2</v>
      </c>
      <c r="AP53" s="315">
        <v>45945</v>
      </c>
      <c r="AQ53" s="316">
        <v>-34.700000000000003</v>
      </c>
      <c r="AR53" s="317">
        <v>18.5</v>
      </c>
    </row>
    <row r="54" spans="1:44" x14ac:dyDescent="0.15">
      <c r="A54" s="247"/>
      <c r="AK54" s="318"/>
      <c r="AL54" s="319" t="s">
        <v>518</v>
      </c>
      <c r="AM54" s="320">
        <v>2726355</v>
      </c>
      <c r="AN54" s="321">
        <v>32555</v>
      </c>
      <c r="AO54" s="322">
        <v>-4.7</v>
      </c>
      <c r="AP54" s="323">
        <v>25180</v>
      </c>
      <c r="AQ54" s="324">
        <v>-36.1</v>
      </c>
      <c r="AR54" s="325">
        <v>31.4</v>
      </c>
    </row>
    <row r="55" spans="1:44" x14ac:dyDescent="0.15">
      <c r="A55" s="247"/>
      <c r="AK55" s="303" t="s">
        <v>520</v>
      </c>
      <c r="AL55" s="304"/>
      <c r="AM55" s="312">
        <v>3043096</v>
      </c>
      <c r="AN55" s="313">
        <v>36244</v>
      </c>
      <c r="AO55" s="314">
        <v>-17.5</v>
      </c>
      <c r="AP55" s="315">
        <v>44475</v>
      </c>
      <c r="AQ55" s="316">
        <v>-3.2</v>
      </c>
      <c r="AR55" s="317">
        <v>-14.3</v>
      </c>
    </row>
    <row r="56" spans="1:44" x14ac:dyDescent="0.15">
      <c r="A56" s="247"/>
      <c r="AK56" s="318"/>
      <c r="AL56" s="319" t="s">
        <v>518</v>
      </c>
      <c r="AM56" s="320">
        <v>2200450</v>
      </c>
      <c r="AN56" s="321">
        <v>26208</v>
      </c>
      <c r="AO56" s="322">
        <v>-19.5</v>
      </c>
      <c r="AP56" s="323">
        <v>24780</v>
      </c>
      <c r="AQ56" s="324">
        <v>-1.6</v>
      </c>
      <c r="AR56" s="325">
        <v>-17.899999999999999</v>
      </c>
    </row>
    <row r="57" spans="1:44" x14ac:dyDescent="0.15">
      <c r="A57" s="247"/>
      <c r="AK57" s="303" t="s">
        <v>521</v>
      </c>
      <c r="AL57" s="304"/>
      <c r="AM57" s="312">
        <v>4509385</v>
      </c>
      <c r="AN57" s="313">
        <v>53222</v>
      </c>
      <c r="AO57" s="314">
        <v>46.8</v>
      </c>
      <c r="AP57" s="315">
        <v>45982</v>
      </c>
      <c r="AQ57" s="316">
        <v>3.4</v>
      </c>
      <c r="AR57" s="317">
        <v>43.4</v>
      </c>
    </row>
    <row r="58" spans="1:44" x14ac:dyDescent="0.15">
      <c r="A58" s="247"/>
      <c r="AK58" s="318"/>
      <c r="AL58" s="319" t="s">
        <v>518</v>
      </c>
      <c r="AM58" s="320">
        <v>3432867</v>
      </c>
      <c r="AN58" s="321">
        <v>40516</v>
      </c>
      <c r="AO58" s="322">
        <v>54.6</v>
      </c>
      <c r="AP58" s="323">
        <v>25583</v>
      </c>
      <c r="AQ58" s="324">
        <v>3.2</v>
      </c>
      <c r="AR58" s="325">
        <v>51.4</v>
      </c>
    </row>
    <row r="59" spans="1:44" x14ac:dyDescent="0.15">
      <c r="A59" s="247"/>
      <c r="AK59" s="303" t="s">
        <v>522</v>
      </c>
      <c r="AL59" s="304"/>
      <c r="AM59" s="312">
        <v>3541651</v>
      </c>
      <c r="AN59" s="313">
        <v>41720</v>
      </c>
      <c r="AO59" s="314">
        <v>-21.6</v>
      </c>
      <c r="AP59" s="315">
        <v>50538</v>
      </c>
      <c r="AQ59" s="316">
        <v>9.9</v>
      </c>
      <c r="AR59" s="317">
        <v>-31.5</v>
      </c>
    </row>
    <row r="60" spans="1:44" x14ac:dyDescent="0.15">
      <c r="A60" s="247"/>
      <c r="AK60" s="318"/>
      <c r="AL60" s="319" t="s">
        <v>518</v>
      </c>
      <c r="AM60" s="320">
        <v>2788486</v>
      </c>
      <c r="AN60" s="321">
        <v>32848</v>
      </c>
      <c r="AO60" s="322">
        <v>-18.899999999999999</v>
      </c>
      <c r="AP60" s="323">
        <v>29053</v>
      </c>
      <c r="AQ60" s="324">
        <v>13.6</v>
      </c>
      <c r="AR60" s="325">
        <v>-32.5</v>
      </c>
    </row>
    <row r="61" spans="1:44" x14ac:dyDescent="0.15">
      <c r="A61" s="247"/>
      <c r="AK61" s="303" t="s">
        <v>523</v>
      </c>
      <c r="AL61" s="326"/>
      <c r="AM61" s="312">
        <v>3837941</v>
      </c>
      <c r="AN61" s="313">
        <v>45519</v>
      </c>
      <c r="AO61" s="314">
        <v>6.1</v>
      </c>
      <c r="AP61" s="315">
        <v>51454</v>
      </c>
      <c r="AQ61" s="327">
        <v>-4.9000000000000004</v>
      </c>
      <c r="AR61" s="317">
        <v>11</v>
      </c>
    </row>
    <row r="62" spans="1:44" x14ac:dyDescent="0.15">
      <c r="A62" s="247"/>
      <c r="AK62" s="318"/>
      <c r="AL62" s="319" t="s">
        <v>518</v>
      </c>
      <c r="AM62" s="320">
        <v>2804615</v>
      </c>
      <c r="AN62" s="321">
        <v>33257</v>
      </c>
      <c r="AO62" s="322">
        <v>4.0999999999999996</v>
      </c>
      <c r="AP62" s="323">
        <v>28800</v>
      </c>
      <c r="AQ62" s="324">
        <v>-2.4</v>
      </c>
      <c r="AR62" s="325">
        <v>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kOVfHR58VIuSgIonzn4OaHUe1g3pQrIDi6k2BpGzlLX3sN1Xlm+bn9GX/7myA8BTn0goMztfQWbB5puc5/Eog==" saltValue="ePcBlX/yK1pfsrFVYzzl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G9G+ekh+RlUHL44GBLI59VM25kkjufDQoUUEO0+cm5xwzjRNiyx7JuKIU7dB8nL6B7ZmMDqTK2ffIM+DPyOBWA==" saltValue="7uKUTODpKhmDBT6KrwO5A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iUHiqvHyZl+0GNylEoV5eXqGKS8MCVpqPJZ+30Qqm6aIILYxQkl70xAQBm/Y5zW+LYEFHz0FevD7/IhyXbuAQQ==" saltValue="KgrdnQavHzWIjtNaQPD+D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11.78</v>
      </c>
      <c r="G47" s="12">
        <v>11.34</v>
      </c>
      <c r="H47" s="12">
        <v>11.6</v>
      </c>
      <c r="I47" s="12">
        <v>13.45</v>
      </c>
      <c r="J47" s="13">
        <v>12.21</v>
      </c>
    </row>
    <row r="48" spans="2:10" ht="57.75" customHeight="1" x14ac:dyDescent="0.15">
      <c r="B48" s="14"/>
      <c r="C48" s="1128" t="s">
        <v>4</v>
      </c>
      <c r="D48" s="1128"/>
      <c r="E48" s="1129"/>
      <c r="F48" s="15">
        <v>11.04</v>
      </c>
      <c r="G48" s="16">
        <v>18.600000000000001</v>
      </c>
      <c r="H48" s="16">
        <v>16.760000000000002</v>
      </c>
      <c r="I48" s="16">
        <v>13.92</v>
      </c>
      <c r="J48" s="17">
        <v>15.86</v>
      </c>
    </row>
    <row r="49" spans="2:10" ht="57.75" customHeight="1" thickBot="1" x14ac:dyDescent="0.2">
      <c r="B49" s="18"/>
      <c r="C49" s="1130" t="s">
        <v>5</v>
      </c>
      <c r="D49" s="1130"/>
      <c r="E49" s="1131"/>
      <c r="F49" s="19">
        <v>2.91</v>
      </c>
      <c r="G49" s="20">
        <v>6.99</v>
      </c>
      <c r="H49" s="20" t="s">
        <v>530</v>
      </c>
      <c r="I49" s="20" t="s">
        <v>531</v>
      </c>
      <c r="J49" s="21">
        <v>1.69</v>
      </c>
    </row>
    <row r="50" spans="2:10" x14ac:dyDescent="0.15"/>
  </sheetData>
  <sheetProtection algorithmName="SHA-512" hashValue="+m/xQ3naITa0AtiFOgWudBhAuQV7VYcplLyGtNTSp7UdXc0Cd8ceb1o7pyAyYBTNOw5TLPkx/swHM5Ia2zBN2A==" saltValue="5uFxwLMkyW2iO4TtBsDGH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松尾拓真</cp:lastModifiedBy>
  <cp:lastPrinted>2026-03-11T07:21:03Z</cp:lastPrinted>
  <dcterms:created xsi:type="dcterms:W3CDTF">2026-02-23T05:28:33Z</dcterms:created>
  <dcterms:modified xsi:type="dcterms:W3CDTF">2026-03-11T07:21:22Z</dcterms:modified>
  <cp:category/>
</cp:coreProperties>
</file>