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csv202\030300財政課\０５　財政課共通\照会回答\県\財政状況資料集\財政状況資料集の作成及び提出について\R6決算\"/>
    </mc:Choice>
  </mc:AlternateContent>
  <bookViews>
    <workbookView xWindow="0" yWindow="0" windowWidth="28800" windowHeight="13845" firstSheet="10" activeTab="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E34" i="10"/>
  <c r="AM34" i="10"/>
  <c r="U34" i="10"/>
  <c r="C34" i="10"/>
  <c r="BW35" i="10" l="1"/>
  <c r="BW36" i="10" s="1"/>
  <c r="BW37" i="10" s="1"/>
  <c r="BW38" i="10" s="1"/>
  <c r="BW39" i="10" s="1"/>
  <c r="BW40" i="10" s="1"/>
  <c r="BW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<sst xmlns="http://schemas.openxmlformats.org/spreadsheetml/2006/main" count="1061" uniqueCount="558">
  <si>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</si>
  <si>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</si>
  <si>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</si>
  <si>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</si>
  <si>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</si>
  <si>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</si>
  <si>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</si>
  <si>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</si>
  <si>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</si>
  <si>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</si>
  <si>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</si>
  <si>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</si>
  <si>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</si>
  <si>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</si>
  <si>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</si>
  <si>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</si>
  <si>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</si>
  <si>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</si>
  <si>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</si>
  <si>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</si>
  <si>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</si>
  <si>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</si>
  <si>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</si>
  <si>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</si>
  <si>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</si>
  <si>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</si>
  <si>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</si>
  <si>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</si>
  <si>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</si>
  <si>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</si>
  <si>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</si>
  <si>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</si>
  <si>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</si>
  <si>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</si>
  <si>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</si>
  <si>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</si>
  <si>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</si>
  <si>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</si>
  <si>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</si>
  <si>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</si>
  <si>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</si>
  <si>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</si>
  <si>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</si>
  <si>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</si>
  <si>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</si>
  <si>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</si>
  <si>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</si>
  <si>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</si>
  <si>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</si>
  <si>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</si>
  <si>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</si>
  <si>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</si>
  <si>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</si>
  <si>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</si>
  <si>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</si>
  <si>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</si>
  <si>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</si>
  <si>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</si>
  <si>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</si>
  <si>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</si>
  <si>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</si>
  <si>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</si>
  <si>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</si>
  <si>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</si>
  <si>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</si>
  <si>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</si>
  <si>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</si>
  <si>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</si>
  <si>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</si>
  <si>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</si>
  <si>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</si>
  <si>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</si>
  <si>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</si>
  <si>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</si>
  <si>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</si>
  <si>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</si>
  <si>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</si>
  <si>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</si>
  <si>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</si>
  <si>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</si>
  <si>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</si>
  <si>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</si>
  <si>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</si>
  <si>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</si>
  <si>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</si>
  <si>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</si>
  <si>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</si>
  <si>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</si>
  <si>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</si>
  <si>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</si>
  <si>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</si>
  <si>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</si>
  <si>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</si>
  <si>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</si>
  <si>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朝霞市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</si>
  <si>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</si>
  <si>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</si>
  <si>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</si>
  <si>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</si>
  <si>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</si>
  <si>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</si>
  <si>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</si>
  <si>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</si>
  <si>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</si>
  <si>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</si>
  <si>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</si>
  <si>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</si>
  <si>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</si>
  <si>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</si>
  <si>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</si>
  <si>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</si>
  <si>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</si>
  <si>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</si>
  <si>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</si>
  <si>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</si>
  <si>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</si>
  <si>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</si>
  <si>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</si>
  <si>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</si>
  <si>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</si>
  <si>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</si>
  <si>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</si>
  <si>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</si>
  <si>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</si>
  <si>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</si>
  <si>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</si>
  <si>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</si>
  <si>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</si>
  <si>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</si>
  <si>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</si>
  <si>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</si>
  <si>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</si>
  <si>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</si>
  <si>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</si>
  <si>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</si>
  <si>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</si>
  <si>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</si>
  <si>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</si>
  <si>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</si>
  <si>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</si>
  <si>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</si>
  <si>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</si>
  <si>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</si>
  <si>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</si>
  <si>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</si>
  <si>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</si>
  <si>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</si>
  <si>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</si>
  <si>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</si>
  <si>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</si>
  <si>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</si>
  <si>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</si>
  <si>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</si>
  <si>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</si>
  <si>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</si>
  <si>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</si>
  <si>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</si>
  <si>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</si>
  <si>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</si>
  <si>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</si>
  <si>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</si>
  <si>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</si>
  <si>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</si>
  <si>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</si>
  <si>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</si>
  <si>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</si>
  <si>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</si>
  <si>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</si>
  <si>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</si>
  <si>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</si>
  <si>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</si>
  <si>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</si>
  <si>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</si>
  <si>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</si>
  <si>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</si>
  <si>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</si>
  <si>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</si>
  <si>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</si>
  <si>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</si>
  <si>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</si>
  <si>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</si>
  <si>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</si>
  <si>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</si>
  <si>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</si>
  <si>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</si>
  <si>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</si>
  <si>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</si>
  <si>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</si>
  <si>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</si>
  <si>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</si>
  <si>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</si>
  <si>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</si>
  <si>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</si>
  <si>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</si>
  <si>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</si>
  <si>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</si>
  <si>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</si>
  <si>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</si>
  <si>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</si>
  <si>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</si>
  <si>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</si>
  <si>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</si>
  <si>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</si>
  <si>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埼玉県朝霞市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</si>
  <si>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</si>
  <si>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</si>
  <si>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</si>
  <si>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</si>
  <si>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</si>
  <si>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</si>
  <si>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</si>
  <si>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</si>
  <si>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</si>
  <si>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</si>
  <si>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</si>
  <si>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</si>
  <si>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</si>
  <si>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</si>
  <si>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</si>
  <si>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</si>
  <si>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</si>
  <si>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</si>
  <si>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</si>
  <si>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</si>
  <si>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</si>
  <si>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</si>
  <si>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</si>
  <si>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</si>
  <si>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</si>
  <si>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</si>
  <si>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</si>
  <si>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</si>
  <si>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</si>
  <si>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</si>
  <si>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</si>
  <si>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</si>
  <si>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</si>
  <si>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</si>
  <si>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</si>
  <si>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</si>
  <si>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</si>
  <si>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</si>
  <si>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</si>
  <si>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</si>
  <si>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</si>
  <si>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</si>
  <si>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</si>
  <si>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</si>
  <si>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</si>
  <si>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</si>
  <si>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</si>
  <si>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</si>
  <si>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</si>
  <si>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</si>
  <si>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</si>
  <si>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</si>
  <si>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</si>
  <si>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</si>
  <si>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</si>
  <si>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</si>
  <si>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</si>
  <si>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</si>
  <si>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</si>
  <si>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</si>
  <si>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</si>
  <si>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</si>
  <si>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</si>
  <si>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</si>
  <si>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</si>
  <si>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</si>
  <si>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</si>
  <si>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</si>
  <si>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</si>
  <si>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</si>
  <si>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</si>
  <si>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</si>
  <si>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</si>
  <si>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</si>
  <si>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</si>
  <si>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</si>
  <si>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</si>
  <si>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</si>
  <si>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</si>
  <si>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</si>
  <si>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</si>
  <si>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</si>
  <si>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</si>
  <si>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</si>
  <si>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</si>
  <si>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</si>
  <si>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</si>
  <si>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</si>
  <si>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</si>
  <si>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</si>
  <si>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</si>
  <si>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</si>
  <si>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</si>
  <si>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</si>
  <si>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</si>
  <si>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</si>
  <si>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</si>
  <si>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</si>
  <si>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</si>
  <si>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</si>
  <si>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</si>
  <si>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</si>
  <si>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</si>
  <si>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</si>
  <si>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</si>
  <si>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</si>
  <si>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</si>
  <si>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</si>
  <si>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</si>
  <si>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</si>
  <si>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</si>
  <si>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</si>
  <si>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</si>
  <si>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</si>
  <si>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</si>
  <si>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</si>
  <si>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</si>
  <si>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</si>
  <si>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</si>
  <si>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</si>
  <si>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</si>
  <si>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</si>
  <si>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</si>
  <si>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</si>
  <si>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</si>
  <si>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</si>
  <si>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</si>
  <si>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</si>
  <si>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</si>
  <si>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</si>
  <si>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</si>
  <si>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</si>
  <si>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</si>
  <si>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</si>
  <si>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</si>
  <si>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</si>
  <si>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</si>
  <si>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</si>
  <si>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</si>
  <si>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</si>
  <si>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</si>
  <si>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</si>
  <si>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</si>
  <si>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</si>
  <si>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</si>
  <si>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</si>
  <si>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</si>
  <si>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</si>
  <si>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</si>
  <si>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</si>
  <si>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埼玉県朝霞市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</si>
  <si>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</si>
  <si>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</si>
  <si>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</si>
  <si>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</si>
  <si>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</si>
  <si>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</si>
  <si>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</si>
  <si>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</si>
  <si>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</si>
  <si>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</si>
  <si>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</si>
  <si>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</si>
  <si>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</si>
  <si>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</si>
  <si>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</si>
  <si>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</si>
  <si>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</si>
  <si>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</si>
  <si>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</si>
  <si>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</si>
  <si>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</si>
  <si>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</si>
  <si>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</si>
  <si>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</si>
  <si>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</si>
  <si>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</si>
  <si>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</si>
  <si>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</si>
  <si>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</si>
  <si>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</si>
  <si>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</si>
  <si>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</si>
  <si>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</si>
  <si>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</si>
  <si>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</si>
  <si>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</si>
  <si>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</si>
  <si>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</si>
  <si>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</si>
  <si>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</si>
  <si>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</si>
  <si>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</si>
  <si>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</si>
  <si>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</si>
  <si>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</si>
  <si>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</si>
  <si>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</si>
  <si>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</si>
  <si>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</si>
  <si>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</si>
  <si>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</si>
  <si>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</si>
  <si>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</si>
  <si>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</si>
  <si>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</si>
  <si>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</si>
  <si>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</si>
  <si>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</si>
  <si>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</si>
  <si>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</si>
  <si>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</si>
  <si>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</si>
  <si>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</si>
  <si>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</si>
  <si>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</si>
  <si>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</si>
  <si>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</si>
  <si>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</si>
  <si>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</si>
  <si>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</si>
  <si>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</si>
  <si>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</si>
  <si>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</si>
  <si>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</si>
  <si>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</si>
  <si>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</si>
  <si>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</si>
  <si>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</si>
  <si>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</si>
  <si>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</si>
  <si>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</si>
  <si>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</si>
  <si>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</si>
  <si>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</si>
  <si>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</si>
  <si>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</si>
  <si>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</si>
  <si>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</si>
  <si>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</si>
  <si>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</si>
  <si>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</si>
  <si>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</si>
  <si>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</si>
  <si>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</si>
  <si>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</si>
  <si>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</si>
  <si>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</si>
  <si>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</si>
  <si>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</si>
  <si>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</si>
  <si>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</si>
  <si>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</si>
  <si>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</si>
  <si>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</si>
  <si>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</si>
  <si>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</si>
  <si>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</si>
  <si>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</si>
  <si>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</si>
  <si>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</si>
  <si>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</si>
  <si>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</si>
  <si>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</si>
  <si>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</si>
  <si>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</si>
  <si>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</si>
  <si>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</si>
  <si>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</si>
  <si>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</si>
  <si>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</si>
  <si>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</si>
  <si>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</si>
  <si>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</si>
  <si>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</si>
  <si>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</si>
  <si>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</si>
  <si>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</si>
  <si>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</si>
  <si>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</si>
  <si>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</si>
  <si>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</si>
  <si>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</si>
  <si>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</si>
  <si>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</si>
  <si>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</si>
  <si>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</si>
  <si>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</si>
  <si>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</si>
  <si>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</si>
  <si>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</si>
  <si>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</si>
  <si>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</si>
  <si>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</si>
  <si>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</si>
  <si>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</si>
  <si>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</si>
  <si>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</si>
  <si>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</si>
  <si>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</si>
  <si>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</si>
  <si>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</si>
  <si>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</si>
  <si>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</si>
  <si>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</si>
  <si>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</si>
  <si>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</si>
  <si>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</si>
  <si>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</si>
  <si>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</si>
  <si>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</si>
  <si>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</si>
  <si>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</si>
  <si>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</si>
  <si>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</si>
  <si>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</si>
  <si>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</si>
  <si>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</si>
  <si>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</si>
  <si>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</si>
  <si>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</si>
  <si>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</si>
  <si>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</si>
  <si>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</si>
  <si>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</si>
  <si>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5.71</t>
  </si>
  <si>
    <t>一般会計</t>
  </si>
  <si>
    <t>水道事業会計</t>
  </si>
  <si>
    <t>下水道事業会計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</si>
  <si>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</si>
  <si>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</si>
  <si>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</si>
  <si>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</si>
  <si>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</si>
  <si>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</si>
  <si>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</si>
  <si>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</si>
  <si>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</si>
  <si>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</si>
  <si>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</si>
  <si>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公益財団法人朝霞市文化・スポーツ振興公社</t>
    <rPh sb="0" eb="6">
      <t>コウエキザイダンホウジン</t>
    </rPh>
    <rPh sb="6" eb="9">
      <t>アサカシ</t>
    </rPh>
    <rPh sb="9" eb="11">
      <t>ブンカ</t>
    </rPh>
    <rPh sb="16" eb="20">
      <t>シンコウコウシャ</t>
    </rPh>
    <phoneticPr fontId="2"/>
  </si>
  <si>
    <t>朝霞地区一部事務組合</t>
  </si>
  <si>
    <t>埼玉県後期高齢者医療広域連合</t>
  </si>
  <si>
    <t>埼玉県市町村総合事務組合</t>
  </si>
  <si>
    <t>彩の国さいたま人づくり広域連合</t>
  </si>
  <si>
    <t>埼玉県都市ボートレース企業団</t>
  </si>
  <si>
    <t>朝霞和光資源循環組合</t>
  </si>
  <si>
    <t>公共施設マネジメント基金</t>
    <rPh sb="0" eb="4">
      <t>コウキョウシセツ</t>
    </rPh>
    <rPh sb="10" eb="12">
      <t>キキン</t>
    </rPh>
    <phoneticPr fontId="5"/>
  </si>
  <si>
    <t>基地跡地整備基金</t>
    <rPh sb="0" eb="2">
      <t>キチ</t>
    </rPh>
    <rPh sb="2" eb="4">
      <t>アトチ</t>
    </rPh>
    <rPh sb="4" eb="6">
      <t>セイビ</t>
    </rPh>
    <rPh sb="6" eb="8">
      <t>キキン</t>
    </rPh>
    <phoneticPr fontId="5"/>
  </si>
  <si>
    <t>みどりのまちづくり基金</t>
    <phoneticPr fontId="2"/>
  </si>
  <si>
    <t>ふるさと応援基金</t>
    <phoneticPr fontId="2"/>
  </si>
  <si>
    <t>一般会計</t>
    <rPh sb="0" eb="4">
      <t>イッパンカイケイ</t>
    </rPh>
    <phoneticPr fontId="2"/>
  </si>
  <si>
    <t>特別会計</t>
    <rPh sb="0" eb="4">
      <t>トクベツカイケイ</t>
    </rPh>
    <phoneticPr fontId="2"/>
  </si>
  <si>
    <t>交通災害特別会計</t>
    <rPh sb="0" eb="4">
      <t>コウツウサイガイ</t>
    </rPh>
    <rPh sb="4" eb="6">
      <t>トクベツ</t>
    </rPh>
    <rPh sb="6" eb="8">
      <t>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</si>
</sst>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72756</c:v>
                </c:pt>
                <c:pt idx="1">
                  <c:v>43955</c:v>
                </c:pt>
                <c:pt idx="2">
                  <c:v>41921</c:v>
                </c:pt>
                <c:pt idx="3">
                  <c:v>44585</c:v>
                </c:pt>
                <c:pt idx="4">
                  <c:v>49779</c:v>
                </c:pt>
              </c:numCache>
            </c:numRef>
          </c:val>
          <c:smooth val="0"/>
          <c:extLst>
            <c:ext xmlns:c16="http://schemas.microsoft.com/office/drawing/2014/chart" uri="{C3380CC4-5D6E-409C-BE32-E72D297353CC}">
              <c16:uniqueId val="{00000000-729C-4C3B-9A01-955F4DD92CA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28428</c:v>
                </c:pt>
                <c:pt idx="1">
                  <c:v>15460</c:v>
                </c:pt>
                <c:pt idx="2">
                  <c:v>16454</c:v>
                </c:pt>
                <c:pt idx="3">
                  <c:v>25806</c:v>
                </c:pt>
                <c:pt idx="4">
                  <c:v>38189</c:v>
                </c:pt>
              </c:numCache>
            </c:numRef>
          </c:val>
          <c:smooth val="0"/>
          <c:extLst>
            <c:ext xmlns:c16="http://schemas.microsoft.com/office/drawing/2014/chart" uri="{C3380CC4-5D6E-409C-BE32-E72D297353CC}">
              <c16:uniqueId val="{00000001-729C-4C3B-9A01-955F4DD92CA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3.86</c:v>
                </c:pt>
                <c:pt idx="1">
                  <c:v>10.44</c:v>
                </c:pt>
                <c:pt idx="2">
                  <c:v>9.6</c:v>
                </c:pt>
                <c:pt idx="3">
                  <c:v>5.2</c:v>
                </c:pt>
                <c:pt idx="4">
                  <c:v>5.79</c:v>
                </c:pt>
              </c:numCache>
            </c:numRef>
          </c:val>
          <c:extLst>
            <c:ext xmlns:c16="http://schemas.microsoft.com/office/drawing/2014/chart" uri="{C3380CC4-5D6E-409C-BE32-E72D297353CC}">
              <c16:uniqueId val="{00000000-3972-47A9-9D0A-5E0E31BA084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10.91</c:v>
                </c:pt>
                <c:pt idx="1">
                  <c:v>9.9600000000000009</c:v>
                </c:pt>
                <c:pt idx="2">
                  <c:v>11.07</c:v>
                </c:pt>
                <c:pt idx="3">
                  <c:v>9.27</c:v>
                </c:pt>
                <c:pt idx="4">
                  <c:v>8.27</c:v>
                </c:pt>
              </c:numCache>
            </c:numRef>
          </c:val>
          <c:extLst>
            <c:ext xmlns:c16="http://schemas.microsoft.com/office/drawing/2014/chart" uri="{C3380CC4-5D6E-409C-BE32-E72D297353CC}">
              <c16:uniqueId val="{00000001-3972-47A9-9D0A-5E0E31BA084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1.07</c:v>
                </c:pt>
                <c:pt idx="1">
                  <c:v>6.46</c:v>
                </c:pt>
                <c:pt idx="2">
                  <c:v>0.04</c:v>
                </c:pt>
                <c:pt idx="3">
                  <c:v>-5.71</c:v>
                </c:pt>
                <c:pt idx="4">
                  <c:v>0.1</c:v>
                </c:pt>
              </c:numCache>
            </c:numRef>
          </c:val>
          <c:smooth val="0"/>
          <c:extLst>
            <c:ext xmlns:c16="http://schemas.microsoft.com/office/drawing/2014/chart" uri="{C3380CC4-5D6E-409C-BE32-E72D297353CC}">
              <c16:uniqueId val="{00000002-3972-47A9-9D0A-5E0E31BA084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89E-4E6E-94EB-4E5D7B11EFA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89E-4E6E-94EB-4E5D7B11EFA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89E-4E6E-94EB-4E5D7B11EFA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89E-4E6E-94EB-4E5D7B11EFA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0.03</c:v>
                </c:pt>
                <c:pt idx="6">
                  <c:v>#N/A</c:v>
                </c:pt>
                <c:pt idx="7">
                  <c:v>0.01</c:v>
                </c:pt>
                <c:pt idx="8">
                  <c:v>#N/A</c:v>
                </c:pt>
                <c:pt idx="9">
                  <c:v>0</c:v>
                </c:pt>
              </c:numCache>
            </c:numRef>
          </c:val>
          <c:extLst>
            <c:ext xmlns:c16="http://schemas.microsoft.com/office/drawing/2014/chart" uri="{C3380CC4-5D6E-409C-BE32-E72D297353CC}">
              <c16:uniqueId val="{00000004-389E-4E6E-94EB-4E5D7B11EFA5}"/>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1.43</c:v>
                </c:pt>
                <c:pt idx="2">
                  <c:v>#N/A</c:v>
                </c:pt>
                <c:pt idx="3">
                  <c:v>0.93</c:v>
                </c:pt>
                <c:pt idx="4">
                  <c:v>#N/A</c:v>
                </c:pt>
                <c:pt idx="5">
                  <c:v>0.7</c:v>
                </c:pt>
                <c:pt idx="6">
                  <c:v>#N/A</c:v>
                </c:pt>
                <c:pt idx="7">
                  <c:v>0.62</c:v>
                </c:pt>
                <c:pt idx="8">
                  <c:v>#N/A</c:v>
                </c:pt>
                <c:pt idx="9">
                  <c:v>0.28999999999999998</c:v>
                </c:pt>
              </c:numCache>
            </c:numRef>
          </c:val>
          <c:extLst>
            <c:ext xmlns:c16="http://schemas.microsoft.com/office/drawing/2014/chart" uri="{C3380CC4-5D6E-409C-BE32-E72D297353CC}">
              <c16:uniqueId val="{00000005-389E-4E6E-94EB-4E5D7B11EFA5}"/>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1.36</c:v>
                </c:pt>
                <c:pt idx="2">
                  <c:v>#N/A</c:v>
                </c:pt>
                <c:pt idx="3">
                  <c:v>1.17</c:v>
                </c:pt>
                <c:pt idx="4">
                  <c:v>#N/A</c:v>
                </c:pt>
                <c:pt idx="5">
                  <c:v>1.62</c:v>
                </c:pt>
                <c:pt idx="6">
                  <c:v>#N/A</c:v>
                </c:pt>
                <c:pt idx="7">
                  <c:v>1.69</c:v>
                </c:pt>
                <c:pt idx="8">
                  <c:v>#N/A</c:v>
                </c:pt>
                <c:pt idx="9">
                  <c:v>1.95</c:v>
                </c:pt>
              </c:numCache>
            </c:numRef>
          </c:val>
          <c:extLst>
            <c:ext xmlns:c16="http://schemas.microsoft.com/office/drawing/2014/chart" uri="{C3380CC4-5D6E-409C-BE32-E72D297353CC}">
              <c16:uniqueId val="{00000006-389E-4E6E-94EB-4E5D7B11EFA5}"/>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1.72</c:v>
                </c:pt>
                <c:pt idx="2">
                  <c:v>#N/A</c:v>
                </c:pt>
                <c:pt idx="3">
                  <c:v>4.0599999999999996</c:v>
                </c:pt>
                <c:pt idx="4">
                  <c:v>#N/A</c:v>
                </c:pt>
                <c:pt idx="5">
                  <c:v>5.01</c:v>
                </c:pt>
                <c:pt idx="6">
                  <c:v>#N/A</c:v>
                </c:pt>
                <c:pt idx="7">
                  <c:v>5.4</c:v>
                </c:pt>
                <c:pt idx="8">
                  <c:v>#N/A</c:v>
                </c:pt>
                <c:pt idx="9">
                  <c:v>5.5</c:v>
                </c:pt>
              </c:numCache>
            </c:numRef>
          </c:val>
          <c:extLst>
            <c:ext xmlns:c16="http://schemas.microsoft.com/office/drawing/2014/chart" uri="{C3380CC4-5D6E-409C-BE32-E72D297353CC}">
              <c16:uniqueId val="{00000007-389E-4E6E-94EB-4E5D7B11EFA5}"/>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6.61</c:v>
                </c:pt>
                <c:pt idx="2">
                  <c:v>#N/A</c:v>
                </c:pt>
                <c:pt idx="3">
                  <c:v>6.05</c:v>
                </c:pt>
                <c:pt idx="4">
                  <c:v>#N/A</c:v>
                </c:pt>
                <c:pt idx="5">
                  <c:v>5.94</c:v>
                </c:pt>
                <c:pt idx="6">
                  <c:v>#N/A</c:v>
                </c:pt>
                <c:pt idx="7">
                  <c:v>6.45</c:v>
                </c:pt>
                <c:pt idx="8">
                  <c:v>#N/A</c:v>
                </c:pt>
                <c:pt idx="9">
                  <c:v>5.63</c:v>
                </c:pt>
              </c:numCache>
            </c:numRef>
          </c:val>
          <c:extLst>
            <c:ext xmlns:c16="http://schemas.microsoft.com/office/drawing/2014/chart" uri="{C3380CC4-5D6E-409C-BE32-E72D297353CC}">
              <c16:uniqueId val="{00000008-389E-4E6E-94EB-4E5D7B11EFA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3.86</c:v>
                </c:pt>
                <c:pt idx="2">
                  <c:v>#N/A</c:v>
                </c:pt>
                <c:pt idx="3">
                  <c:v>10.44</c:v>
                </c:pt>
                <c:pt idx="4">
                  <c:v>#N/A</c:v>
                </c:pt>
                <c:pt idx="5">
                  <c:v>9.6</c:v>
                </c:pt>
                <c:pt idx="6">
                  <c:v>#N/A</c:v>
                </c:pt>
                <c:pt idx="7">
                  <c:v>5.19</c:v>
                </c:pt>
                <c:pt idx="8">
                  <c:v>#N/A</c:v>
                </c:pt>
                <c:pt idx="9">
                  <c:v>5.79</c:v>
                </c:pt>
              </c:numCache>
            </c:numRef>
          </c:val>
          <c:extLst>
            <c:ext xmlns:c16="http://schemas.microsoft.com/office/drawing/2014/chart" uri="{C3380CC4-5D6E-409C-BE32-E72D297353CC}">
              <c16:uniqueId val="{00000009-389E-4E6E-94EB-4E5D7B11EFA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2096</c:v>
                </c:pt>
                <c:pt idx="5">
                  <c:v>2108</c:v>
                </c:pt>
                <c:pt idx="8">
                  <c:v>2016</c:v>
                </c:pt>
                <c:pt idx="11">
                  <c:v>1852</c:v>
                </c:pt>
                <c:pt idx="14">
                  <c:v>1718</c:v>
                </c:pt>
              </c:numCache>
            </c:numRef>
          </c:val>
          <c:extLst>
            <c:ext xmlns:c16="http://schemas.microsoft.com/office/drawing/2014/chart" uri="{C3380CC4-5D6E-409C-BE32-E72D297353CC}">
              <c16:uniqueId val="{00000000-910F-4189-A54D-91237A2D1D9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10F-4189-A54D-91237A2D1D9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88</c:v>
                </c:pt>
                <c:pt idx="3">
                  <c:v>83</c:v>
                </c:pt>
                <c:pt idx="6">
                  <c:v>81</c:v>
                </c:pt>
                <c:pt idx="9">
                  <c:v>80</c:v>
                </c:pt>
                <c:pt idx="12">
                  <c:v>81</c:v>
                </c:pt>
              </c:numCache>
            </c:numRef>
          </c:val>
          <c:extLst>
            <c:ext xmlns:c16="http://schemas.microsoft.com/office/drawing/2014/chart" uri="{C3380CC4-5D6E-409C-BE32-E72D297353CC}">
              <c16:uniqueId val="{00000002-910F-4189-A54D-91237A2D1D9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17</c:v>
                </c:pt>
                <c:pt idx="3">
                  <c:v>32</c:v>
                </c:pt>
                <c:pt idx="6">
                  <c:v>44</c:v>
                </c:pt>
                <c:pt idx="9">
                  <c:v>65</c:v>
                </c:pt>
                <c:pt idx="12">
                  <c:v>78</c:v>
                </c:pt>
              </c:numCache>
            </c:numRef>
          </c:val>
          <c:extLst>
            <c:ext xmlns:c16="http://schemas.microsoft.com/office/drawing/2014/chart" uri="{C3380CC4-5D6E-409C-BE32-E72D297353CC}">
              <c16:uniqueId val="{00000003-910F-4189-A54D-91237A2D1D9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101</c:v>
                </c:pt>
                <c:pt idx="3">
                  <c:v>98</c:v>
                </c:pt>
                <c:pt idx="6">
                  <c:v>64</c:v>
                </c:pt>
                <c:pt idx="9">
                  <c:v>59</c:v>
                </c:pt>
                <c:pt idx="12">
                  <c:v>59</c:v>
                </c:pt>
              </c:numCache>
            </c:numRef>
          </c:val>
          <c:extLst>
            <c:ext xmlns:c16="http://schemas.microsoft.com/office/drawing/2014/chart" uri="{C3380CC4-5D6E-409C-BE32-E72D297353CC}">
              <c16:uniqueId val="{00000004-910F-4189-A54D-91237A2D1D9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10F-4189-A54D-91237A2D1D9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10F-4189-A54D-91237A2D1D9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3039</c:v>
                </c:pt>
                <c:pt idx="3">
                  <c:v>3165</c:v>
                </c:pt>
                <c:pt idx="6">
                  <c:v>3128</c:v>
                </c:pt>
                <c:pt idx="9">
                  <c:v>3078</c:v>
                </c:pt>
                <c:pt idx="12">
                  <c:v>2892</c:v>
                </c:pt>
              </c:numCache>
            </c:numRef>
          </c:val>
          <c:extLst>
            <c:ext xmlns:c16="http://schemas.microsoft.com/office/drawing/2014/chart" uri="{C3380CC4-5D6E-409C-BE32-E72D297353CC}">
              <c16:uniqueId val="{00000007-910F-4189-A54D-91237A2D1D9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1149</c:v>
                </c:pt>
                <c:pt idx="2">
                  <c:v>#N/A</c:v>
                </c:pt>
                <c:pt idx="3">
                  <c:v>#N/A</c:v>
                </c:pt>
                <c:pt idx="4">
                  <c:v>1270</c:v>
                </c:pt>
                <c:pt idx="5">
                  <c:v>#N/A</c:v>
                </c:pt>
                <c:pt idx="6">
                  <c:v>#N/A</c:v>
                </c:pt>
                <c:pt idx="7">
                  <c:v>1301</c:v>
                </c:pt>
                <c:pt idx="8">
                  <c:v>#N/A</c:v>
                </c:pt>
                <c:pt idx="9">
                  <c:v>#N/A</c:v>
                </c:pt>
                <c:pt idx="10">
                  <c:v>1430</c:v>
                </c:pt>
                <c:pt idx="11">
                  <c:v>#N/A</c:v>
                </c:pt>
                <c:pt idx="12">
                  <c:v>#N/A</c:v>
                </c:pt>
                <c:pt idx="13">
                  <c:v>1392</c:v>
                </c:pt>
                <c:pt idx="14">
                  <c:v>#N/A</c:v>
                </c:pt>
              </c:numCache>
            </c:numRef>
          </c:val>
          <c:smooth val="0"/>
          <c:extLst>
            <c:ext xmlns:c16="http://schemas.microsoft.com/office/drawing/2014/chart" uri="{C3380CC4-5D6E-409C-BE32-E72D297353CC}">
              <c16:uniqueId val="{00000008-910F-4189-A54D-91237A2D1D9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15974</c:v>
                </c:pt>
                <c:pt idx="5">
                  <c:v>15897</c:v>
                </c:pt>
                <c:pt idx="8">
                  <c:v>15214</c:v>
                </c:pt>
                <c:pt idx="11">
                  <c:v>14394</c:v>
                </c:pt>
                <c:pt idx="14">
                  <c:v>13522</c:v>
                </c:pt>
              </c:numCache>
            </c:numRef>
          </c:val>
          <c:extLst>
            <c:ext xmlns:c16="http://schemas.microsoft.com/office/drawing/2014/chart" uri="{C3380CC4-5D6E-409C-BE32-E72D297353CC}">
              <c16:uniqueId val="{00000000-E180-4ED3-AD8C-6209671FE1E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4081</c:v>
                </c:pt>
                <c:pt idx="5">
                  <c:v>4203</c:v>
                </c:pt>
                <c:pt idx="8">
                  <c:v>3637</c:v>
                </c:pt>
                <c:pt idx="11">
                  <c:v>3663</c:v>
                </c:pt>
                <c:pt idx="14">
                  <c:v>3494</c:v>
                </c:pt>
              </c:numCache>
            </c:numRef>
          </c:val>
          <c:extLst>
            <c:ext xmlns:c16="http://schemas.microsoft.com/office/drawing/2014/chart" uri="{C3380CC4-5D6E-409C-BE32-E72D297353CC}">
              <c16:uniqueId val="{00000001-E180-4ED3-AD8C-6209671FE1E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4247</c:v>
                </c:pt>
                <c:pt idx="5">
                  <c:v>5040</c:v>
                </c:pt>
                <c:pt idx="8">
                  <c:v>5882</c:v>
                </c:pt>
                <c:pt idx="11">
                  <c:v>5787</c:v>
                </c:pt>
                <c:pt idx="14">
                  <c:v>4943</c:v>
                </c:pt>
              </c:numCache>
            </c:numRef>
          </c:val>
          <c:extLst>
            <c:ext xmlns:c16="http://schemas.microsoft.com/office/drawing/2014/chart" uri="{C3380CC4-5D6E-409C-BE32-E72D297353CC}">
              <c16:uniqueId val="{00000002-E180-4ED3-AD8C-6209671FE1E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180-4ED3-AD8C-6209671FE1E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180-4ED3-AD8C-6209671FE1E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c:v>
                </c:pt>
                <c:pt idx="3">
                  <c:v>1</c:v>
                </c:pt>
                <c:pt idx="6">
                  <c:v>0</c:v>
                </c:pt>
                <c:pt idx="9">
                  <c:v>0</c:v>
                </c:pt>
                <c:pt idx="12">
                  <c:v>0</c:v>
                </c:pt>
              </c:numCache>
            </c:numRef>
          </c:val>
          <c:extLst>
            <c:ext xmlns:c16="http://schemas.microsoft.com/office/drawing/2014/chart" uri="{C3380CC4-5D6E-409C-BE32-E72D297353CC}">
              <c16:uniqueId val="{00000005-E180-4ED3-AD8C-6209671FE1E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697</c:v>
                </c:pt>
                <c:pt idx="3">
                  <c:v>554</c:v>
                </c:pt>
                <c:pt idx="6">
                  <c:v>522</c:v>
                </c:pt>
                <c:pt idx="9">
                  <c:v>837</c:v>
                </c:pt>
                <c:pt idx="12">
                  <c:v>534</c:v>
                </c:pt>
              </c:numCache>
            </c:numRef>
          </c:val>
          <c:extLst>
            <c:ext xmlns:c16="http://schemas.microsoft.com/office/drawing/2014/chart" uri="{C3380CC4-5D6E-409C-BE32-E72D297353CC}">
              <c16:uniqueId val="{00000006-E180-4ED3-AD8C-6209671FE1E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117</c:v>
                </c:pt>
                <c:pt idx="3">
                  <c:v>344</c:v>
                </c:pt>
                <c:pt idx="6">
                  <c:v>521</c:v>
                </c:pt>
                <c:pt idx="9">
                  <c:v>679</c:v>
                </c:pt>
                <c:pt idx="12">
                  <c:v>626</c:v>
                </c:pt>
              </c:numCache>
            </c:numRef>
          </c:val>
          <c:extLst>
            <c:ext xmlns:c16="http://schemas.microsoft.com/office/drawing/2014/chart" uri="{C3380CC4-5D6E-409C-BE32-E72D297353CC}">
              <c16:uniqueId val="{00000007-E180-4ED3-AD8C-6209671FE1E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1829</c:v>
                </c:pt>
                <c:pt idx="3">
                  <c:v>2128</c:v>
                </c:pt>
                <c:pt idx="6">
                  <c:v>1575</c:v>
                </c:pt>
                <c:pt idx="9">
                  <c:v>1296</c:v>
                </c:pt>
                <c:pt idx="12">
                  <c:v>1085</c:v>
                </c:pt>
              </c:numCache>
            </c:numRef>
          </c:val>
          <c:extLst>
            <c:ext xmlns:c16="http://schemas.microsoft.com/office/drawing/2014/chart" uri="{C3380CC4-5D6E-409C-BE32-E72D297353CC}">
              <c16:uniqueId val="{00000008-E180-4ED3-AD8C-6209671FE1E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497</c:v>
                </c:pt>
                <c:pt idx="3">
                  <c:v>428</c:v>
                </c:pt>
                <c:pt idx="6">
                  <c:v>358</c:v>
                </c:pt>
                <c:pt idx="9">
                  <c:v>287</c:v>
                </c:pt>
                <c:pt idx="12">
                  <c:v>214</c:v>
                </c:pt>
              </c:numCache>
            </c:numRef>
          </c:val>
          <c:extLst>
            <c:ext xmlns:c16="http://schemas.microsoft.com/office/drawing/2014/chart" uri="{C3380CC4-5D6E-409C-BE32-E72D297353CC}">
              <c16:uniqueId val="{00000009-E180-4ED3-AD8C-6209671FE1E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26712</c:v>
                </c:pt>
                <c:pt idx="3">
                  <c:v>26036</c:v>
                </c:pt>
                <c:pt idx="6">
                  <c:v>24562</c:v>
                </c:pt>
                <c:pt idx="9">
                  <c:v>23684</c:v>
                </c:pt>
                <c:pt idx="12">
                  <c:v>24255</c:v>
                </c:pt>
              </c:numCache>
            </c:numRef>
          </c:val>
          <c:extLst>
            <c:ext xmlns:c16="http://schemas.microsoft.com/office/drawing/2014/chart" uri="{C3380CC4-5D6E-409C-BE32-E72D297353CC}">
              <c16:uniqueId val="{0000000A-E180-4ED3-AD8C-6209671FE1E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5551</c:v>
                </c:pt>
                <c:pt idx="2">
                  <c:v>#N/A</c:v>
                </c:pt>
                <c:pt idx="3">
                  <c:v>#N/A</c:v>
                </c:pt>
                <c:pt idx="4">
                  <c:v>4351</c:v>
                </c:pt>
                <c:pt idx="5">
                  <c:v>#N/A</c:v>
                </c:pt>
                <c:pt idx="6">
                  <c:v>#N/A</c:v>
                </c:pt>
                <c:pt idx="7">
                  <c:v>2806</c:v>
                </c:pt>
                <c:pt idx="8">
                  <c:v>#N/A</c:v>
                </c:pt>
                <c:pt idx="9">
                  <c:v>#N/A</c:v>
                </c:pt>
                <c:pt idx="10">
                  <c:v>2940</c:v>
                </c:pt>
                <c:pt idx="11">
                  <c:v>#N/A</c:v>
                </c:pt>
                <c:pt idx="12">
                  <c:v>#N/A</c:v>
                </c:pt>
                <c:pt idx="13">
                  <c:v>4756</c:v>
                </c:pt>
                <c:pt idx="14">
                  <c:v>#N/A</c:v>
                </c:pt>
              </c:numCache>
            </c:numRef>
          </c:val>
          <c:smooth val="0"/>
          <c:extLst>
            <c:ext xmlns:c16="http://schemas.microsoft.com/office/drawing/2014/chart" uri="{C3380CC4-5D6E-409C-BE32-E72D297353CC}">
              <c16:uniqueId val="{0000000B-E180-4ED3-AD8C-6209671FE1E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2967</c:v>
                </c:pt>
                <c:pt idx="1">
                  <c:v>2545</c:v>
                </c:pt>
                <c:pt idx="2">
                  <c:v>2354</c:v>
                </c:pt>
              </c:numCache>
            </c:numRef>
          </c:val>
          <c:extLst>
            <c:ext xmlns:c16="http://schemas.microsoft.com/office/drawing/2014/chart" uri="{C3380CC4-5D6E-409C-BE32-E72D297353CC}">
              <c16:uniqueId val="{00000000-1D2C-498A-8170-B6318AC48BF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1D2C-498A-8170-B6318AC48BF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1234</c:v>
                </c:pt>
                <c:pt idx="1">
                  <c:v>1800</c:v>
                </c:pt>
                <c:pt idx="2">
                  <c:v>1666</c:v>
                </c:pt>
              </c:numCache>
            </c:numRef>
          </c:val>
          <c:extLst>
            <c:ext xmlns:c16="http://schemas.microsoft.com/office/drawing/2014/chart" uri="{C3380CC4-5D6E-409C-BE32-E72D297353CC}">
              <c16:uniqueId val="{00000002-1D2C-498A-8170-B6318AC48BF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埼玉県朝霞市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元利償還金等については、新規借入や据置終了による元金償還額の増加が、償還が終了したことによる減額を下回ったため、前年度より約</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7,200</a:t>
          </a:r>
          <a:r>
            <a:rPr kumimoji="1" lang="ja-JP" altLang="en-US" sz="1400">
              <a:latin typeface="ＭＳ ゴシック" pitchFamily="49" charset="-128"/>
              <a:ea typeface="ＭＳ ゴシック" pitchFamily="49" charset="-128"/>
            </a:rPr>
            <a:t>万円減少した。</a:t>
          </a:r>
        </a:p>
        <a:p>
          <a:r>
            <a:rPr kumimoji="1" lang="ja-JP" altLang="en-US" sz="1400">
              <a:latin typeface="ＭＳ ゴシック" pitchFamily="49" charset="-128"/>
              <a:ea typeface="ＭＳ ゴシック" pitchFamily="49" charset="-128"/>
            </a:rPr>
            <a:t>算入公債費等については、臨時財政対策債の償還終了に伴う普通交付税分にかかる基準財政需要額の減少などにより、前年度より約</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3,400</a:t>
          </a:r>
          <a:r>
            <a:rPr kumimoji="1" lang="ja-JP" altLang="en-US" sz="1400">
              <a:latin typeface="ＭＳ ゴシック" pitchFamily="49" charset="-128"/>
              <a:ea typeface="ＭＳ ゴシック" pitchFamily="49" charset="-128"/>
            </a:rPr>
            <a:t>万円減少した。</a:t>
          </a:r>
        </a:p>
        <a:p>
          <a:r>
            <a:rPr kumimoji="1" lang="ja-JP" altLang="en-US" sz="1400">
              <a:latin typeface="ＭＳ ゴシック" pitchFamily="49" charset="-128"/>
              <a:ea typeface="ＭＳ ゴシック" pitchFamily="49" charset="-128"/>
            </a:rPr>
            <a:t>結果として、実質公債費比率の分子は前年度より約</a:t>
          </a:r>
          <a:r>
            <a:rPr kumimoji="1" lang="en-US" altLang="ja-JP" sz="1400">
              <a:latin typeface="ＭＳ ゴシック" pitchFamily="49" charset="-128"/>
              <a:ea typeface="ＭＳ ゴシック" pitchFamily="49" charset="-128"/>
            </a:rPr>
            <a:t>3,800</a:t>
          </a:r>
          <a:r>
            <a:rPr kumimoji="1" lang="ja-JP" altLang="en-US" sz="1400">
              <a:latin typeface="ＭＳ ゴシック" pitchFamily="49" charset="-128"/>
              <a:ea typeface="ＭＳ ゴシック" pitchFamily="49" charset="-128"/>
            </a:rPr>
            <a:t>万円減少した。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満期一括償還に係る積立なし。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埼玉県朝霞市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将来負担額については、地方債借入額が元金償還額を上回った一方で、公営企業債等繰入見込額の減などにより、前年度より約</a:t>
          </a:r>
          <a:r>
            <a:rPr kumimoji="1" lang="en-US" altLang="ja-JP" sz="1400">
              <a:latin typeface="ＭＳ ゴシック" pitchFamily="49" charset="-128"/>
              <a:ea typeface="ＭＳ ゴシック" pitchFamily="49" charset="-128"/>
            </a:rPr>
            <a:t>6,900</a:t>
          </a:r>
          <a:r>
            <a:rPr kumimoji="1" lang="ja-JP" altLang="en-US" sz="1400">
              <a:latin typeface="ＭＳ ゴシック" pitchFamily="49" charset="-128"/>
              <a:ea typeface="ＭＳ ゴシック" pitchFamily="49" charset="-128"/>
            </a:rPr>
            <a:t>万円減少した。</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充当可能財源等については、基準財政需要額算入見込額の減少などにより、前年度より約</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8,500</a:t>
          </a:r>
          <a:r>
            <a:rPr kumimoji="1" lang="ja-JP" altLang="en-US" sz="1400">
              <a:latin typeface="ＭＳ ゴシック" pitchFamily="49" charset="-128"/>
              <a:ea typeface="ＭＳ ゴシック" pitchFamily="49" charset="-128"/>
            </a:rPr>
            <a:t>万円減少した。</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結果として、将来負担額の減少が充当可能財源等の減少を下回ったため、将来負担比率の分子は前年度より約</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1,600</a:t>
          </a:r>
          <a:r>
            <a:rPr kumimoji="1" lang="ja-JP" altLang="en-US" sz="1400">
              <a:latin typeface="ＭＳ ゴシック" pitchFamily="49" charset="-128"/>
              <a:ea typeface="ＭＳ ゴシック" pitchFamily="49" charset="-128"/>
            </a:rPr>
            <a:t>万円増加した。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埼玉県朝霞市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年度末における基金の残高について、財政調整基金は前年度より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9,129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円の減で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5,382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万円、その他特定目的基金の基地跡地整備基金は前年度より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円の増で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922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円、公共施設マネジメント基金は前年度より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3,346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円減の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1,511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円、みどりのまちづくり基金は前年度より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175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円の増で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2,282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円、ふるさと応援基金は前年度より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円減の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1,894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円となった。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以上のことから、基金全体としては、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2,515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大規模災害の発生による予期せぬ支出や社会保障関連経費などに備えて、決算状況等により可能な範囲で財政調整基金の積立を行うほか、公共施設の保全及び更新に必要な経費の財源に充てるため、運用基金などの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基地跡地整備基金：市の中心部に残る貴重な空間資源である基地跡地の整備に活用する。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公共施設マネジメント基金：公共施設の保全及び更新に必要な経費の財源に活用する。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みどりのまちづくり基金：緑地の保全及び緑化の推進に必要な土地の取得、良好な景観の形成又は生物多様性の保全に資する緑化の支援等に活用する。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ふるさと応援基金：ふるさと納税として本市に寄せられた寄附金を、寄附者の意向に沿った事業に活用する。</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基地跡地整備基金：令和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年度においては、運用益として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円の積立を行い、基金残高が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922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円となった。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年度においては、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5,230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万円を積立てた一方で、仲町市民センター大規模改修工事などへの充当で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8,576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円を取り崩したことにより、基金残高は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3,346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円減の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1,511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円となった。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みどりのまちづくり基金：令和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年度においては、運用益や寄付金などにより、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175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円の積立を行ったことで、基金残高が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2,282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円となった。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ふるさと応援基金：令和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年度に受け入れたふるさと納税寄附金や運用益を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385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円積立てたが、滝の根公園長寿命化工事などへの充当で、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671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円取り崩したことで、基金残高は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円減の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1,894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円となった。</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基地跡地整備基金：運用益を積立て、基地跡地の整備に備える。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公共施設マネジメント基金：運用益を積立て、公共施設の保全及び更新に備える。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みどりのまちづくり基金：運用益や寄付金等を積立て、緑地の保全及び緑化推進にかかる事業に備える。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ふるさと応援基金：受け入れたふるさと納税寄附金を積立て、寄附者の意向に沿った事業に備える。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年度においては、前年度より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7,903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円減の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3,018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円の取崩しを行い、前年度より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4,866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円減の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3,889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円の積立を行った結果、基金残高が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9,129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円の減で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5,382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万円となった。</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大規模災害の発生による予期せぬ支出や社会保障関連経費など様々な事態に備えて、決算状況等により可能な範囲で積立を行う。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埼玉県朝霞市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145,938
140,934
18.34
57,353,427
55,478,110
1,647,996
28,445,388
24,219,596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財政力指数は、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ポイント増え</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0.98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、全国平均・埼玉県平均・類似団体平均すべてにおいて上回っている。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高齢者保健福祉費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により基準財政需要額が増加し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た一方で</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、税収の伸びなどにより基準財政収入額も増加したため、結果として財政力指数は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税収については、景気の動向や税制改正などの影響で変動するため、引き続き、税の徴収率向上とともに歳出削減に努める。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160565</xdr:rowOff>
    </xdr:from>
    <xdr:to>
      <xdr:col>23</xdr:col>
      <xdr:colOff>133350</xdr:colOff>
      <xdr:row>40</xdr:row>
      <xdr:rowOff>6350</xdr:rowOff>
    </xdr:to>
    <xdr:cxnSp macro="">
      <xdr:nvCxnSpPr>
        <xdr:cNvPr id="71" name="直線コネクタ 70"/>
        <xdr:cNvCxnSpPr/>
      </xdr:nvCxnSpPr>
      <xdr:spPr>
        <a:xfrm flipV="1">
          <a:off x="4114800" y="684711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6350</xdr:rowOff>
    </xdr:to>
    <xdr:cxnSp macro="">
      <xdr:nvCxnSpPr>
        <xdr:cNvPr id="74" name="直線コネクタ 73"/>
        <xdr:cNvCxnSpPr/>
      </xdr:nvCxnSpPr>
      <xdr:spPr>
        <a:xfrm>
          <a:off x="3225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76" name="テキスト ボックス 75"/>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160565</xdr:rowOff>
    </xdr:from>
    <xdr:to>
      <xdr:col>15</xdr:col>
      <xdr:colOff>82550</xdr:colOff>
      <xdr:row>40</xdr:row>
      <xdr:rowOff>6350</xdr:rowOff>
    </xdr:to>
    <xdr:cxnSp macro="">
      <xdr:nvCxnSpPr>
        <xdr:cNvPr id="77" name="直線コネクタ 76"/>
        <xdr:cNvCxnSpPr/>
      </xdr:nvCxnSpPr>
      <xdr:spPr>
        <a:xfrm>
          <a:off x="2336800" y="68471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79" name="テキスト ボックス 78"/>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143328</xdr:rowOff>
    </xdr:from>
    <xdr:to>
      <xdr:col>11</xdr:col>
      <xdr:colOff>31750</xdr:colOff>
      <xdr:row>39</xdr:row>
      <xdr:rowOff>160565</xdr:rowOff>
    </xdr:to>
    <xdr:cxnSp macro="">
      <xdr:nvCxnSpPr>
        <xdr:cNvPr id="80" name="直線コネクタ 79"/>
        <xdr:cNvCxnSpPr/>
      </xdr:nvCxnSpPr>
      <xdr:spPr>
        <a:xfrm>
          <a:off x="1447800" y="68298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3" name="フローチャート: 判断 82"/>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96355</xdr:rowOff>
    </xdr:from>
    <xdr:ext cx="762000" cy="259045"/>
    <xdr:sp macro="" textlink="">
      <xdr:nvSpPr>
        <xdr:cNvPr id="84" name="テキスト ボックス 83"/>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109765</xdr:rowOff>
    </xdr:from>
    <xdr:to>
      <xdr:col>23</xdr:col>
      <xdr:colOff>184150</xdr:colOff>
      <xdr:row>40</xdr:row>
      <xdr:rowOff>39915</xdr:rowOff>
    </xdr:to>
    <xdr:sp macro="" textlink="">
      <xdr:nvSpPr>
        <xdr:cNvPr id="90" name="楕円 89"/>
        <xdr:cNvSpPr/>
      </xdr:nvSpPr>
      <xdr:spPr>
        <a:xfrm>
          <a:off x="49022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126292</xdr:rowOff>
    </xdr:from>
    <xdr:ext cx="762000" cy="259045"/>
    <xdr:sp macro="" textlink="">
      <xdr:nvSpPr>
        <xdr:cNvPr id="91" name="財政力該当値テキスト"/>
        <xdr:cNvSpPr txBox="1"/>
      </xdr:nvSpPr>
      <xdr:spPr>
        <a:xfrm>
          <a:off x="5041900" y="664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92" name="楕円 91"/>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93" name="テキスト ボックス 92"/>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4" name="楕円 93"/>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95" name="テキスト ボックス 94"/>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109765</xdr:rowOff>
    </xdr:from>
    <xdr:to>
      <xdr:col>11</xdr:col>
      <xdr:colOff>82550</xdr:colOff>
      <xdr:row>40</xdr:row>
      <xdr:rowOff>39915</xdr:rowOff>
    </xdr:to>
    <xdr:sp macro="" textlink="">
      <xdr:nvSpPr>
        <xdr:cNvPr id="96" name="楕円 95"/>
        <xdr:cNvSpPr/>
      </xdr:nvSpPr>
      <xdr:spPr>
        <a:xfrm>
          <a:off x="2286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50092</xdr:rowOff>
    </xdr:from>
    <xdr:ext cx="762000" cy="259045"/>
    <xdr:sp macro="" textlink="">
      <xdr:nvSpPr>
        <xdr:cNvPr id="97" name="テキスト ボックス 96"/>
        <xdr:cNvSpPr txBox="1"/>
      </xdr:nvSpPr>
      <xdr:spPr>
        <a:xfrm>
          <a:off x="1955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92528</xdr:rowOff>
    </xdr:from>
    <xdr:to>
      <xdr:col>7</xdr:col>
      <xdr:colOff>31750</xdr:colOff>
      <xdr:row>40</xdr:row>
      <xdr:rowOff>22678</xdr:rowOff>
    </xdr:to>
    <xdr:sp macro="" textlink="">
      <xdr:nvSpPr>
        <xdr:cNvPr id="98" name="楕円 97"/>
        <xdr:cNvSpPr/>
      </xdr:nvSpPr>
      <xdr:spPr>
        <a:xfrm>
          <a:off x="1397000" y="677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32855</xdr:rowOff>
    </xdr:from>
    <xdr:ext cx="762000" cy="259045"/>
    <xdr:sp macro="" textlink="">
      <xdr:nvSpPr>
        <xdr:cNvPr id="99" name="テキスト ボックス 98"/>
        <xdr:cNvSpPr txBox="1"/>
      </xdr:nvSpPr>
      <xdr:spPr>
        <a:xfrm>
          <a:off x="1066800" y="654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経常収支比率は、前年度に比べ</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ポイント増え</a:t>
          </a:r>
          <a:r>
            <a:rPr kumimoji="1" lang="en-US" altLang="ja-JP" sz="1200">
              <a:latin typeface="ＭＳ Ｐゴシック" panose="020B0600070205080204" pitchFamily="50" charset="-128"/>
              <a:ea typeface="ＭＳ Ｐゴシック" panose="020B0600070205080204" pitchFamily="50" charset="-128"/>
            </a:rPr>
            <a:t>97.6</a:t>
          </a:r>
          <a:r>
            <a:rPr kumimoji="1" lang="ja-JP" altLang="en-US" sz="1200">
              <a:latin typeface="ＭＳ Ｐゴシック" panose="020B0600070205080204" pitchFamily="50" charset="-128"/>
              <a:ea typeface="ＭＳ Ｐゴシック" panose="020B0600070205080204" pitchFamily="50" charset="-128"/>
            </a:rPr>
            <a:t>ポイントとなった。依然として</a:t>
          </a:r>
          <a:r>
            <a:rPr kumimoji="1" lang="en-US" altLang="ja-JP" sz="1200">
              <a:latin typeface="ＭＳ Ｐゴシック" panose="020B0600070205080204" pitchFamily="50" charset="-128"/>
              <a:ea typeface="ＭＳ Ｐゴシック" panose="020B0600070205080204" pitchFamily="50" charset="-128"/>
            </a:rPr>
            <a:t>90</a:t>
          </a:r>
          <a:r>
            <a:rPr kumimoji="1" lang="ja-JP" altLang="en-US" sz="1200">
              <a:latin typeface="ＭＳ Ｐゴシック" panose="020B0600070205080204" pitchFamily="50" charset="-128"/>
              <a:ea typeface="ＭＳ Ｐゴシック" panose="020B0600070205080204" pitchFamily="50" charset="-128"/>
            </a:rPr>
            <a:t>％を超える状況であり、全国平均・埼玉県平均・類似団体平均すべてにおいて上回っている。</a:t>
          </a:r>
        </a:p>
        <a:p>
          <a:r>
            <a:rPr kumimoji="1" lang="ja-JP" altLang="en-US" sz="1200">
              <a:latin typeface="ＭＳ Ｐゴシック" panose="020B0600070205080204" pitchFamily="50" charset="-128"/>
              <a:ea typeface="ＭＳ Ｐゴシック" panose="020B0600070205080204" pitchFamily="50" charset="-128"/>
            </a:rPr>
            <a:t>主な要因としては、子どものための教育・保育給付負担金や介護給付・訓練等給付費負担金等の増などにより、経常経費充当一般財源が高い割合を占めているためである。</a:t>
          </a:r>
          <a:br>
            <a:rPr kumimoji="1" lang="ja-JP" altLang="en-US" sz="1200">
              <a:latin typeface="ＭＳ Ｐゴシック" panose="020B0600070205080204" pitchFamily="50" charset="-128"/>
              <a:ea typeface="ＭＳ Ｐゴシック" panose="020B0600070205080204" pitchFamily="50" charset="-128"/>
            </a:rPr>
          </a:br>
          <a:r>
            <a:rPr kumimoji="1" lang="ja-JP" altLang="en-US" sz="1200">
              <a:latin typeface="ＭＳ Ｐゴシック" panose="020B0600070205080204" pitchFamily="50" charset="-128"/>
              <a:ea typeface="ＭＳ Ｐゴシック" panose="020B0600070205080204" pitchFamily="50" charset="-128"/>
            </a:rPr>
            <a:t>経常収支比率は、近年高水準で推移しており、財政の硬直化が進んでいる。今後も財源確保や事業の選択と集中の実施により、歳出の節減合理化に努める。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23283</xdr:rowOff>
    </xdr:from>
    <xdr:to>
      <xdr:col>23</xdr:col>
      <xdr:colOff>133350</xdr:colOff>
      <xdr:row>64</xdr:row>
      <xdr:rowOff>31327</xdr:rowOff>
    </xdr:to>
    <xdr:cxnSp macro="">
      <xdr:nvCxnSpPr>
        <xdr:cNvPr id="134" name="直線コネクタ 133"/>
        <xdr:cNvCxnSpPr/>
      </xdr:nvCxnSpPr>
      <xdr:spPr>
        <a:xfrm>
          <a:off x="4114800" y="1099608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5" name="財政構造の弾力性平均値テキスト"/>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68580</xdr:rowOff>
    </xdr:from>
    <xdr:to>
      <xdr:col>19</xdr:col>
      <xdr:colOff>133350</xdr:colOff>
      <xdr:row>64</xdr:row>
      <xdr:rowOff>23283</xdr:rowOff>
    </xdr:to>
    <xdr:cxnSp macro="">
      <xdr:nvCxnSpPr>
        <xdr:cNvPr id="137" name="直線コネクタ 136"/>
        <xdr:cNvCxnSpPr/>
      </xdr:nvCxnSpPr>
      <xdr:spPr>
        <a:xfrm>
          <a:off x="3225800" y="10698480"/>
          <a:ext cx="889000" cy="29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39" name="テキスト ボックス 138"/>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143510</xdr:rowOff>
    </xdr:from>
    <xdr:to>
      <xdr:col>15</xdr:col>
      <xdr:colOff>82550</xdr:colOff>
      <xdr:row>62</xdr:row>
      <xdr:rowOff>68580</xdr:rowOff>
    </xdr:to>
    <xdr:cxnSp macro="">
      <xdr:nvCxnSpPr>
        <xdr:cNvPr id="140" name="直線コネクタ 139"/>
        <xdr:cNvCxnSpPr/>
      </xdr:nvCxnSpPr>
      <xdr:spPr>
        <a:xfrm>
          <a:off x="2336800" y="1060196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41081</xdr:rowOff>
    </xdr:from>
    <xdr:ext cx="762000" cy="259045"/>
    <xdr:sp macro="" textlink="">
      <xdr:nvSpPr>
        <xdr:cNvPr id="142" name="テキスト ボックス 141"/>
        <xdr:cNvSpPr txBox="1"/>
      </xdr:nvSpPr>
      <xdr:spPr>
        <a:xfrm>
          <a:off x="2844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143510</xdr:rowOff>
    </xdr:from>
    <xdr:to>
      <xdr:col>11</xdr:col>
      <xdr:colOff>31750</xdr:colOff>
      <xdr:row>63</xdr:row>
      <xdr:rowOff>106256</xdr:rowOff>
    </xdr:to>
    <xdr:cxnSp macro="">
      <xdr:nvCxnSpPr>
        <xdr:cNvPr id="143" name="直線コネクタ 142"/>
        <xdr:cNvCxnSpPr/>
      </xdr:nvCxnSpPr>
      <xdr:spPr>
        <a:xfrm flipV="1">
          <a:off x="1447800" y="10601960"/>
          <a:ext cx="889000" cy="30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macro="" textlink="">
      <xdr:nvSpPr>
        <xdr:cNvPr id="145" name="テキスト ボックス 144"/>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46" name="フローチャート: 判断 145"/>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57167</xdr:rowOff>
    </xdr:from>
    <xdr:ext cx="762000" cy="259045"/>
    <xdr:sp macro="" textlink="">
      <xdr:nvSpPr>
        <xdr:cNvPr id="147" name="テキスト ボックス 146"/>
        <xdr:cNvSpPr txBox="1"/>
      </xdr:nvSpPr>
      <xdr:spPr>
        <a:xfrm>
          <a:off x="1066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151977</xdr:rowOff>
    </xdr:from>
    <xdr:to>
      <xdr:col>23</xdr:col>
      <xdr:colOff>184150</xdr:colOff>
      <xdr:row>64</xdr:row>
      <xdr:rowOff>82127</xdr:rowOff>
    </xdr:to>
    <xdr:sp macro="" textlink="">
      <xdr:nvSpPr>
        <xdr:cNvPr id="153" name="楕円 152"/>
        <xdr:cNvSpPr/>
      </xdr:nvSpPr>
      <xdr:spPr>
        <a:xfrm>
          <a:off x="49022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124054</xdr:rowOff>
    </xdr:from>
    <xdr:ext cx="762000" cy="259045"/>
    <xdr:sp macro="" textlink="">
      <xdr:nvSpPr>
        <xdr:cNvPr id="154" name="財政構造の弾力性該当値テキスト"/>
        <xdr:cNvSpPr txBox="1"/>
      </xdr:nvSpPr>
      <xdr:spPr>
        <a:xfrm>
          <a:off x="5041900" y="1092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143933</xdr:rowOff>
    </xdr:from>
    <xdr:to>
      <xdr:col>19</xdr:col>
      <xdr:colOff>184150</xdr:colOff>
      <xdr:row>64</xdr:row>
      <xdr:rowOff>74083</xdr:rowOff>
    </xdr:to>
    <xdr:sp macro="" textlink="">
      <xdr:nvSpPr>
        <xdr:cNvPr id="155" name="楕円 154"/>
        <xdr:cNvSpPr/>
      </xdr:nvSpPr>
      <xdr:spPr>
        <a:xfrm>
          <a:off x="4064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58860</xdr:rowOff>
    </xdr:from>
    <xdr:ext cx="736600" cy="259045"/>
    <xdr:sp macro="" textlink="">
      <xdr:nvSpPr>
        <xdr:cNvPr id="156" name="テキスト ボックス 155"/>
        <xdr:cNvSpPr txBox="1"/>
      </xdr:nvSpPr>
      <xdr:spPr>
        <a:xfrm>
          <a:off x="3733800" y="1103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17780</xdr:rowOff>
    </xdr:from>
    <xdr:to>
      <xdr:col>15</xdr:col>
      <xdr:colOff>133350</xdr:colOff>
      <xdr:row>62</xdr:row>
      <xdr:rowOff>119380</xdr:rowOff>
    </xdr:to>
    <xdr:sp macro="" textlink="">
      <xdr:nvSpPr>
        <xdr:cNvPr id="157" name="楕円 156"/>
        <xdr:cNvSpPr/>
      </xdr:nvSpPr>
      <xdr:spPr>
        <a:xfrm>
          <a:off x="3175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104157</xdr:rowOff>
    </xdr:from>
    <xdr:ext cx="762000" cy="259045"/>
    <xdr:sp macro="" textlink="">
      <xdr:nvSpPr>
        <xdr:cNvPr id="158" name="テキスト ボックス 157"/>
        <xdr:cNvSpPr txBox="1"/>
      </xdr:nvSpPr>
      <xdr:spPr>
        <a:xfrm>
          <a:off x="2844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92710</xdr:rowOff>
    </xdr:from>
    <xdr:to>
      <xdr:col>11</xdr:col>
      <xdr:colOff>82550</xdr:colOff>
      <xdr:row>62</xdr:row>
      <xdr:rowOff>22860</xdr:rowOff>
    </xdr:to>
    <xdr:sp macro="" textlink="">
      <xdr:nvSpPr>
        <xdr:cNvPr id="159" name="楕円 158"/>
        <xdr:cNvSpPr/>
      </xdr:nvSpPr>
      <xdr:spPr>
        <a:xfrm>
          <a:off x="2286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7637</xdr:rowOff>
    </xdr:from>
    <xdr:ext cx="762000" cy="259045"/>
    <xdr:sp macro="" textlink="">
      <xdr:nvSpPr>
        <xdr:cNvPr id="160" name="テキスト ボックス 159"/>
        <xdr:cNvSpPr txBox="1"/>
      </xdr:nvSpPr>
      <xdr:spPr>
        <a:xfrm>
          <a:off x="1955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55456</xdr:rowOff>
    </xdr:from>
    <xdr:to>
      <xdr:col>7</xdr:col>
      <xdr:colOff>31750</xdr:colOff>
      <xdr:row>63</xdr:row>
      <xdr:rowOff>157056</xdr:rowOff>
    </xdr:to>
    <xdr:sp macro="" textlink="">
      <xdr:nvSpPr>
        <xdr:cNvPr id="161" name="楕円 160"/>
        <xdr:cNvSpPr/>
      </xdr:nvSpPr>
      <xdr:spPr>
        <a:xfrm>
          <a:off x="1397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141833</xdr:rowOff>
    </xdr:from>
    <xdr:ext cx="762000" cy="259045"/>
    <xdr:sp macro="" textlink="">
      <xdr:nvSpPr>
        <xdr:cNvPr id="162" name="テキスト ボックス 161"/>
        <xdr:cNvSpPr txBox="1"/>
      </xdr:nvSpPr>
      <xdr:spPr>
        <a:xfrm>
          <a:off x="10668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[113,458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人件費、物件費及び維持補修費は、前年度に比べ</a:t>
          </a:r>
          <a:r>
            <a:rPr kumimoji="1" lang="en-US" altLang="ja-JP" sz="1200">
              <a:latin typeface="ＭＳ Ｐゴシック" panose="020B0600070205080204" pitchFamily="50" charset="-128"/>
              <a:ea typeface="ＭＳ Ｐゴシック" panose="020B0600070205080204" pitchFamily="50" charset="-128"/>
            </a:rPr>
            <a:t>1,329</a:t>
          </a:r>
          <a:r>
            <a:rPr kumimoji="1" lang="ja-JP" altLang="en-US" sz="1200">
              <a:latin typeface="ＭＳ Ｐゴシック" panose="020B0600070205080204" pitchFamily="50" charset="-128"/>
              <a:ea typeface="ＭＳ Ｐゴシック" panose="020B0600070205080204" pitchFamily="50" charset="-128"/>
            </a:rPr>
            <a:t>円の増となったが、全国平均・埼玉県平均・類似団体平均を下回っている。新型コロナウイルスワクチン接種委託料の減などにより物件費は減少したが、人事院勧告による給料・各種手当の増や会計年度任用職員の勤勉手当の皆増により、人件費は増加した。物件費については、委託内容の精査により抑制に努めた結果であり、今後も引き続き、コスト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38418</xdr:rowOff>
    </xdr:from>
    <xdr:to>
      <xdr:col>23</xdr:col>
      <xdr:colOff>133350</xdr:colOff>
      <xdr:row>82</xdr:row>
      <xdr:rowOff>56234</xdr:rowOff>
    </xdr:to>
    <xdr:cxnSp macro="">
      <xdr:nvCxnSpPr>
        <xdr:cNvPr id="197" name="直線コネクタ 196"/>
        <xdr:cNvCxnSpPr/>
      </xdr:nvCxnSpPr>
      <xdr:spPr>
        <a:xfrm>
          <a:off x="4114800" y="14097318"/>
          <a:ext cx="838200" cy="1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145288</xdr:rowOff>
    </xdr:from>
    <xdr:ext cx="762000" cy="259045"/>
    <xdr:sp macro="" textlink="">
      <xdr:nvSpPr>
        <xdr:cNvPr id="198" name="人件費・物件費等の状況平均値テキスト"/>
        <xdr:cNvSpPr txBox="1"/>
      </xdr:nvSpPr>
      <xdr:spPr>
        <a:xfrm>
          <a:off x="5041900" y="1437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38418</xdr:rowOff>
    </xdr:from>
    <xdr:to>
      <xdr:col>19</xdr:col>
      <xdr:colOff>133350</xdr:colOff>
      <xdr:row>82</xdr:row>
      <xdr:rowOff>101867</xdr:rowOff>
    </xdr:to>
    <xdr:cxnSp macro="">
      <xdr:nvCxnSpPr>
        <xdr:cNvPr id="200" name="直線コネクタ 199"/>
        <xdr:cNvCxnSpPr/>
      </xdr:nvCxnSpPr>
      <xdr:spPr>
        <a:xfrm flipV="1">
          <a:off x="3225800" y="14097318"/>
          <a:ext cx="889000" cy="6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146607</xdr:rowOff>
    </xdr:from>
    <xdr:ext cx="736600" cy="259045"/>
    <xdr:sp macro="" textlink="">
      <xdr:nvSpPr>
        <xdr:cNvPr id="202" name="テキスト ボックス 201"/>
        <xdr:cNvSpPr txBox="1"/>
      </xdr:nvSpPr>
      <xdr:spPr>
        <a:xfrm>
          <a:off x="3733800" y="14376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38029</xdr:rowOff>
    </xdr:from>
    <xdr:to>
      <xdr:col>15</xdr:col>
      <xdr:colOff>82550</xdr:colOff>
      <xdr:row>82</xdr:row>
      <xdr:rowOff>101867</xdr:rowOff>
    </xdr:to>
    <xdr:cxnSp macro="">
      <xdr:nvCxnSpPr>
        <xdr:cNvPr id="203" name="直線コネクタ 202"/>
        <xdr:cNvCxnSpPr/>
      </xdr:nvCxnSpPr>
      <xdr:spPr>
        <a:xfrm>
          <a:off x="2336800" y="14096929"/>
          <a:ext cx="889000" cy="6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168887</xdr:rowOff>
    </xdr:from>
    <xdr:ext cx="762000" cy="259045"/>
    <xdr:sp macro="" textlink="">
      <xdr:nvSpPr>
        <xdr:cNvPr id="205" name="テキスト ボックス 204"/>
        <xdr:cNvSpPr txBox="1"/>
      </xdr:nvSpPr>
      <xdr:spPr>
        <a:xfrm>
          <a:off x="2844800" y="143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166796</xdr:rowOff>
    </xdr:from>
    <xdr:to>
      <xdr:col>11</xdr:col>
      <xdr:colOff>31750</xdr:colOff>
      <xdr:row>82</xdr:row>
      <xdr:rowOff>38029</xdr:rowOff>
    </xdr:to>
    <xdr:cxnSp macro="">
      <xdr:nvCxnSpPr>
        <xdr:cNvPr id="206" name="直線コネクタ 205"/>
        <xdr:cNvCxnSpPr/>
      </xdr:nvCxnSpPr>
      <xdr:spPr>
        <a:xfrm>
          <a:off x="1447800" y="14054246"/>
          <a:ext cx="889000" cy="4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106684</xdr:rowOff>
    </xdr:from>
    <xdr:ext cx="762000" cy="259045"/>
    <xdr:sp macro="" textlink="">
      <xdr:nvSpPr>
        <xdr:cNvPr id="208" name="テキスト ボックス 207"/>
        <xdr:cNvSpPr txBox="1"/>
      </xdr:nvSpPr>
      <xdr:spPr>
        <a:xfrm>
          <a:off x="1955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33493</xdr:rowOff>
    </xdr:from>
    <xdr:to>
      <xdr:col>7</xdr:col>
      <xdr:colOff>31750</xdr:colOff>
      <xdr:row>84</xdr:row>
      <xdr:rowOff>135093</xdr:rowOff>
    </xdr:to>
    <xdr:sp macro="" textlink="">
      <xdr:nvSpPr>
        <xdr:cNvPr id="209" name="フローチャート: 判断 208"/>
        <xdr:cNvSpPr/>
      </xdr:nvSpPr>
      <xdr:spPr>
        <a:xfrm>
          <a:off x="1397000" y="14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119870</xdr:rowOff>
    </xdr:from>
    <xdr:ext cx="762000" cy="259045"/>
    <xdr:sp macro="" textlink="">
      <xdr:nvSpPr>
        <xdr:cNvPr id="210" name="テキスト ボックス 209"/>
        <xdr:cNvSpPr txBox="1"/>
      </xdr:nvSpPr>
      <xdr:spPr>
        <a:xfrm>
          <a:off x="1066800" y="14521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5434</xdr:rowOff>
    </xdr:from>
    <xdr:to>
      <xdr:col>23</xdr:col>
      <xdr:colOff>184150</xdr:colOff>
      <xdr:row>82</xdr:row>
      <xdr:rowOff>107034</xdr:rowOff>
    </xdr:to>
    <xdr:sp macro="" textlink="">
      <xdr:nvSpPr>
        <xdr:cNvPr id="216" name="楕円 215"/>
        <xdr:cNvSpPr/>
      </xdr:nvSpPr>
      <xdr:spPr>
        <a:xfrm>
          <a:off x="4902200" y="1406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21961</xdr:rowOff>
    </xdr:from>
    <xdr:ext cx="762000" cy="259045"/>
    <xdr:sp macro="" textlink="">
      <xdr:nvSpPr>
        <xdr:cNvPr id="217" name="人件費・物件費等の状況該当値テキスト"/>
        <xdr:cNvSpPr txBox="1"/>
      </xdr:nvSpPr>
      <xdr:spPr>
        <a:xfrm>
          <a:off x="5041900" y="13909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159068</xdr:rowOff>
    </xdr:from>
    <xdr:to>
      <xdr:col>19</xdr:col>
      <xdr:colOff>184150</xdr:colOff>
      <xdr:row>82</xdr:row>
      <xdr:rowOff>89218</xdr:rowOff>
    </xdr:to>
    <xdr:sp macro="" textlink="">
      <xdr:nvSpPr>
        <xdr:cNvPr id="218" name="楕円 217"/>
        <xdr:cNvSpPr/>
      </xdr:nvSpPr>
      <xdr:spPr>
        <a:xfrm>
          <a:off x="4064000" y="1404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99395</xdr:rowOff>
    </xdr:from>
    <xdr:ext cx="736600" cy="259045"/>
    <xdr:sp macro="" textlink="">
      <xdr:nvSpPr>
        <xdr:cNvPr id="219" name="テキスト ボックス 218"/>
        <xdr:cNvSpPr txBox="1"/>
      </xdr:nvSpPr>
      <xdr:spPr>
        <a:xfrm>
          <a:off x="3733800" y="13815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51067</xdr:rowOff>
    </xdr:from>
    <xdr:to>
      <xdr:col>15</xdr:col>
      <xdr:colOff>133350</xdr:colOff>
      <xdr:row>82</xdr:row>
      <xdr:rowOff>152667</xdr:rowOff>
    </xdr:to>
    <xdr:sp macro="" textlink="">
      <xdr:nvSpPr>
        <xdr:cNvPr id="220" name="楕円 219"/>
        <xdr:cNvSpPr/>
      </xdr:nvSpPr>
      <xdr:spPr>
        <a:xfrm>
          <a:off x="3175000" y="1410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162844</xdr:rowOff>
    </xdr:from>
    <xdr:ext cx="762000" cy="259045"/>
    <xdr:sp macro="" textlink="">
      <xdr:nvSpPr>
        <xdr:cNvPr id="221" name="テキスト ボックス 220"/>
        <xdr:cNvSpPr txBox="1"/>
      </xdr:nvSpPr>
      <xdr:spPr>
        <a:xfrm>
          <a:off x="2844800" y="1387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158679</xdr:rowOff>
    </xdr:from>
    <xdr:to>
      <xdr:col>11</xdr:col>
      <xdr:colOff>82550</xdr:colOff>
      <xdr:row>82</xdr:row>
      <xdr:rowOff>88829</xdr:rowOff>
    </xdr:to>
    <xdr:sp macro="" textlink="">
      <xdr:nvSpPr>
        <xdr:cNvPr id="222" name="楕円 221"/>
        <xdr:cNvSpPr/>
      </xdr:nvSpPr>
      <xdr:spPr>
        <a:xfrm>
          <a:off x="2286000" y="1404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99006</xdr:rowOff>
    </xdr:from>
    <xdr:ext cx="762000" cy="259045"/>
    <xdr:sp macro="" textlink="">
      <xdr:nvSpPr>
        <xdr:cNvPr id="223" name="テキスト ボックス 222"/>
        <xdr:cNvSpPr txBox="1"/>
      </xdr:nvSpPr>
      <xdr:spPr>
        <a:xfrm>
          <a:off x="1955800" y="1381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115996</xdr:rowOff>
    </xdr:from>
    <xdr:to>
      <xdr:col>7</xdr:col>
      <xdr:colOff>31750</xdr:colOff>
      <xdr:row>82</xdr:row>
      <xdr:rowOff>46146</xdr:rowOff>
    </xdr:to>
    <xdr:sp macro="" textlink="">
      <xdr:nvSpPr>
        <xdr:cNvPr id="224" name="楕円 223"/>
        <xdr:cNvSpPr/>
      </xdr:nvSpPr>
      <xdr:spPr>
        <a:xfrm>
          <a:off x="1397000" y="1400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56323</xdr:rowOff>
    </xdr:from>
    <xdr:ext cx="762000" cy="259045"/>
    <xdr:sp macro="" textlink="">
      <xdr:nvSpPr>
        <xdr:cNvPr id="225" name="テキスト ボックス 224"/>
        <xdr:cNvSpPr txBox="1"/>
      </xdr:nvSpPr>
      <xdr:spPr>
        <a:xfrm>
          <a:off x="1066800" y="1377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人材確保の点から埼玉県や近隣市と同様に初任給を国よりも高く設定していることや、職員の昇給・昇格制度が国と異なることなどにより、全国市平均・類似団体平均を上回っているものの、人口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人当たり職員数は全国平均・類似団体平均を大きく下回っている状況である。職員の給与については、人事院勧告への準拠を基本に、県内他市の状況などを踏まえながら適正な給与制度の維持に努める。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100541</xdr:rowOff>
    </xdr:from>
    <xdr:to>
      <xdr:col>81</xdr:col>
      <xdr:colOff>44450</xdr:colOff>
      <xdr:row>88</xdr:row>
      <xdr:rowOff>140759</xdr:rowOff>
    </xdr:to>
    <xdr:cxnSp macro="">
      <xdr:nvCxnSpPr>
        <xdr:cNvPr id="259" name="直線コネクタ 258"/>
        <xdr:cNvCxnSpPr/>
      </xdr:nvCxnSpPr>
      <xdr:spPr>
        <a:xfrm flipV="1">
          <a:off x="16179800" y="15188141"/>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138236</xdr:rowOff>
    </xdr:from>
    <xdr:ext cx="762000" cy="259045"/>
    <xdr:sp macro="" textlink="">
      <xdr:nvSpPr>
        <xdr:cNvPr id="260" name="給与水準   （国との比較）平均値テキスト"/>
        <xdr:cNvSpPr txBox="1"/>
      </xdr:nvSpPr>
      <xdr:spPr>
        <a:xfrm>
          <a:off x="17106900" y="14540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60325</xdr:rowOff>
    </xdr:from>
    <xdr:to>
      <xdr:col>77</xdr:col>
      <xdr:colOff>44450</xdr:colOff>
      <xdr:row>88</xdr:row>
      <xdr:rowOff>140759</xdr:rowOff>
    </xdr:to>
    <xdr:cxnSp macro="">
      <xdr:nvCxnSpPr>
        <xdr:cNvPr id="262" name="直線コネクタ 261"/>
        <xdr:cNvCxnSpPr/>
      </xdr:nvCxnSpPr>
      <xdr:spPr>
        <a:xfrm>
          <a:off x="15290800" y="1514792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62036</xdr:rowOff>
    </xdr:from>
    <xdr:ext cx="736600" cy="259045"/>
    <xdr:sp macro="" textlink="">
      <xdr:nvSpPr>
        <xdr:cNvPr id="264" name="テキスト ボックス 263"/>
        <xdr:cNvSpPr txBox="1"/>
      </xdr:nvSpPr>
      <xdr:spPr>
        <a:xfrm>
          <a:off x="15798800" y="14463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60325</xdr:rowOff>
    </xdr:from>
    <xdr:to>
      <xdr:col>72</xdr:col>
      <xdr:colOff>203200</xdr:colOff>
      <xdr:row>88</xdr:row>
      <xdr:rowOff>80434</xdr:rowOff>
    </xdr:to>
    <xdr:cxnSp macro="">
      <xdr:nvCxnSpPr>
        <xdr:cNvPr id="265" name="直線コネクタ 264"/>
        <xdr:cNvCxnSpPr/>
      </xdr:nvCxnSpPr>
      <xdr:spPr>
        <a:xfrm flipV="1">
          <a:off x="14401800" y="1514792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102252</xdr:rowOff>
    </xdr:from>
    <xdr:ext cx="762000" cy="259045"/>
    <xdr:sp macro="" textlink="">
      <xdr:nvSpPr>
        <xdr:cNvPr id="267" name="テキスト ボックス 266"/>
        <xdr:cNvSpPr txBox="1"/>
      </xdr:nvSpPr>
      <xdr:spPr>
        <a:xfrm>
          <a:off x="14909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80434</xdr:rowOff>
    </xdr:from>
    <xdr:to>
      <xdr:col>68</xdr:col>
      <xdr:colOff>152400</xdr:colOff>
      <xdr:row>89</xdr:row>
      <xdr:rowOff>69850</xdr:rowOff>
    </xdr:to>
    <xdr:cxnSp macro="">
      <xdr:nvCxnSpPr>
        <xdr:cNvPr id="268" name="直線コネクタ 267"/>
        <xdr:cNvCxnSpPr/>
      </xdr:nvCxnSpPr>
      <xdr:spPr>
        <a:xfrm flipV="1">
          <a:off x="13512800" y="15168034"/>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70" name="テキスト ボックス 269"/>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71" name="フローチャート: 判断 270"/>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132943</xdr:rowOff>
    </xdr:from>
    <xdr:ext cx="762000" cy="259045"/>
    <xdr:sp macro="" textlink="">
      <xdr:nvSpPr>
        <xdr:cNvPr id="272" name="テキスト ボックス 271"/>
        <xdr:cNvSpPr txBox="1"/>
      </xdr:nvSpPr>
      <xdr:spPr>
        <a:xfrm>
          <a:off x="13131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49741</xdr:rowOff>
    </xdr:from>
    <xdr:to>
      <xdr:col>81</xdr:col>
      <xdr:colOff>95250</xdr:colOff>
      <xdr:row>88</xdr:row>
      <xdr:rowOff>151341</xdr:rowOff>
    </xdr:to>
    <xdr:sp macro="" textlink="">
      <xdr:nvSpPr>
        <xdr:cNvPr id="278" name="楕円 277"/>
        <xdr:cNvSpPr/>
      </xdr:nvSpPr>
      <xdr:spPr>
        <a:xfrm>
          <a:off x="169672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21818</xdr:rowOff>
    </xdr:from>
    <xdr:ext cx="762000" cy="259045"/>
    <xdr:sp macro="" textlink="">
      <xdr:nvSpPr>
        <xdr:cNvPr id="279" name="給与水準   （国との比較）該当値テキスト"/>
        <xdr:cNvSpPr txBox="1"/>
      </xdr:nvSpPr>
      <xdr:spPr>
        <a:xfrm>
          <a:off x="17106900" y="15109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89959</xdr:rowOff>
    </xdr:from>
    <xdr:to>
      <xdr:col>77</xdr:col>
      <xdr:colOff>95250</xdr:colOff>
      <xdr:row>89</xdr:row>
      <xdr:rowOff>20109</xdr:rowOff>
    </xdr:to>
    <xdr:sp macro="" textlink="">
      <xdr:nvSpPr>
        <xdr:cNvPr id="280" name="楕円 279"/>
        <xdr:cNvSpPr/>
      </xdr:nvSpPr>
      <xdr:spPr>
        <a:xfrm>
          <a:off x="16129000" y="1517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4886</xdr:rowOff>
    </xdr:from>
    <xdr:ext cx="736600" cy="259045"/>
    <xdr:sp macro="" textlink="">
      <xdr:nvSpPr>
        <xdr:cNvPr id="281" name="テキスト ボックス 280"/>
        <xdr:cNvSpPr txBox="1"/>
      </xdr:nvSpPr>
      <xdr:spPr>
        <a:xfrm>
          <a:off x="15798800" y="15263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9525</xdr:rowOff>
    </xdr:from>
    <xdr:to>
      <xdr:col>73</xdr:col>
      <xdr:colOff>44450</xdr:colOff>
      <xdr:row>88</xdr:row>
      <xdr:rowOff>111125</xdr:rowOff>
    </xdr:to>
    <xdr:sp macro="" textlink="">
      <xdr:nvSpPr>
        <xdr:cNvPr id="282" name="楕円 281"/>
        <xdr:cNvSpPr/>
      </xdr:nvSpPr>
      <xdr:spPr>
        <a:xfrm>
          <a:off x="15240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95902</xdr:rowOff>
    </xdr:from>
    <xdr:ext cx="762000" cy="259045"/>
    <xdr:sp macro="" textlink="">
      <xdr:nvSpPr>
        <xdr:cNvPr id="283" name="テキスト ボックス 282"/>
        <xdr:cNvSpPr txBox="1"/>
      </xdr:nvSpPr>
      <xdr:spPr>
        <a:xfrm>
          <a:off x="14909800" y="151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29634</xdr:rowOff>
    </xdr:from>
    <xdr:to>
      <xdr:col>68</xdr:col>
      <xdr:colOff>203200</xdr:colOff>
      <xdr:row>88</xdr:row>
      <xdr:rowOff>131234</xdr:rowOff>
    </xdr:to>
    <xdr:sp macro="" textlink="">
      <xdr:nvSpPr>
        <xdr:cNvPr id="284" name="楕円 283"/>
        <xdr:cNvSpPr/>
      </xdr:nvSpPr>
      <xdr:spPr>
        <a:xfrm>
          <a:off x="14351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116011</xdr:rowOff>
    </xdr:from>
    <xdr:ext cx="762000" cy="259045"/>
    <xdr:sp macro="" textlink="">
      <xdr:nvSpPr>
        <xdr:cNvPr id="285" name="テキスト ボックス 284"/>
        <xdr:cNvSpPr txBox="1"/>
      </xdr:nvSpPr>
      <xdr:spPr>
        <a:xfrm>
          <a:off x="14020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19050</xdr:rowOff>
    </xdr:from>
    <xdr:to>
      <xdr:col>64</xdr:col>
      <xdr:colOff>152400</xdr:colOff>
      <xdr:row>89</xdr:row>
      <xdr:rowOff>120650</xdr:rowOff>
    </xdr:to>
    <xdr:sp macro="" textlink="">
      <xdr:nvSpPr>
        <xdr:cNvPr id="286" name="楕円 285"/>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105427</xdr:rowOff>
    </xdr:from>
    <xdr:ext cx="762000" cy="259045"/>
    <xdr:sp macro="" textlink="">
      <xdr:nvSpPr>
        <xdr:cNvPr id="287" name="テキスト ボックス 286"/>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令和６年度は職員を増員したものの、人口が増加したことにより、前年度と同じく</a:t>
          </a:r>
          <a:r>
            <a:rPr kumimoji="1" lang="en-US" altLang="ja-JP" sz="1300">
              <a:latin typeface="ＭＳ Ｐゴシック" panose="020B0600070205080204" pitchFamily="50" charset="-128"/>
              <a:ea typeface="ＭＳ Ｐゴシック" panose="020B0600070205080204" pitchFamily="50" charset="-128"/>
            </a:rPr>
            <a:t>4.90</a:t>
          </a:r>
          <a:r>
            <a:rPr kumimoji="1" lang="ja-JP" altLang="en-US" sz="1300">
              <a:latin typeface="ＭＳ Ｐゴシック" panose="020B0600070205080204" pitchFamily="50" charset="-128"/>
              <a:ea typeface="ＭＳ Ｐゴシック" panose="020B0600070205080204" pitchFamily="50" charset="-128"/>
            </a:rPr>
            <a:t>人と横ばいとなっており、全国平均、埼玉県平均、類似団体平均を下回る状況が続いている。</a:t>
          </a:r>
        </a:p>
        <a:p>
          <a:r>
            <a:rPr kumimoji="1" lang="ja-JP" altLang="en-US" sz="1300">
              <a:latin typeface="ＭＳ Ｐゴシック" panose="020B0600070205080204" pitchFamily="50" charset="-128"/>
              <a:ea typeface="ＭＳ Ｐゴシック" panose="020B0600070205080204" pitchFamily="50" charset="-128"/>
            </a:rPr>
            <a:t>「朝霞市定員管理方針」では、本市の人口増加が続いていることやその時々の行政課題への柔軟な対応を考慮し、数値目標として職員数の上限を設定し、その中で職員数の抑制に努めることとしていることから、引き続き、社会情勢や行政需要の変化を注視しながら、適正な定員管理を行うよう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115358</xdr:rowOff>
    </xdr:from>
    <xdr:to>
      <xdr:col>81</xdr:col>
      <xdr:colOff>44450</xdr:colOff>
      <xdr:row>61</xdr:row>
      <xdr:rowOff>115358</xdr:rowOff>
    </xdr:to>
    <xdr:cxnSp macro="">
      <xdr:nvCxnSpPr>
        <xdr:cNvPr id="322" name="直線コネクタ 321"/>
        <xdr:cNvCxnSpPr/>
      </xdr:nvCxnSpPr>
      <xdr:spPr>
        <a:xfrm>
          <a:off x="16179800" y="105738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142681</xdr:rowOff>
    </xdr:from>
    <xdr:ext cx="762000" cy="259045"/>
    <xdr:sp macro="" textlink="">
      <xdr:nvSpPr>
        <xdr:cNvPr id="323" name="定員管理の状況平均値テキスト"/>
        <xdr:cNvSpPr txBox="1"/>
      </xdr:nvSpPr>
      <xdr:spPr>
        <a:xfrm>
          <a:off x="17106900" y="1077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115358</xdr:rowOff>
    </xdr:from>
    <xdr:to>
      <xdr:col>77</xdr:col>
      <xdr:colOff>44450</xdr:colOff>
      <xdr:row>61</xdr:row>
      <xdr:rowOff>121391</xdr:rowOff>
    </xdr:to>
    <xdr:cxnSp macro="">
      <xdr:nvCxnSpPr>
        <xdr:cNvPr id="325" name="直線コネクタ 324"/>
        <xdr:cNvCxnSpPr/>
      </xdr:nvCxnSpPr>
      <xdr:spPr>
        <a:xfrm flipV="1">
          <a:off x="15290800" y="10573808"/>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73465</xdr:rowOff>
    </xdr:from>
    <xdr:ext cx="736600" cy="259045"/>
    <xdr:sp macro="" textlink="">
      <xdr:nvSpPr>
        <xdr:cNvPr id="327" name="テキスト ボックス 326"/>
        <xdr:cNvSpPr txBox="1"/>
      </xdr:nvSpPr>
      <xdr:spPr>
        <a:xfrm>
          <a:off x="15798800" y="10874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111337</xdr:rowOff>
    </xdr:from>
    <xdr:to>
      <xdr:col>72</xdr:col>
      <xdr:colOff>203200</xdr:colOff>
      <xdr:row>61</xdr:row>
      <xdr:rowOff>121391</xdr:rowOff>
    </xdr:to>
    <xdr:cxnSp macro="">
      <xdr:nvCxnSpPr>
        <xdr:cNvPr id="328" name="直線コネクタ 327"/>
        <xdr:cNvCxnSpPr/>
      </xdr:nvCxnSpPr>
      <xdr:spPr>
        <a:xfrm>
          <a:off x="14401800" y="1056978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61400</xdr:rowOff>
    </xdr:from>
    <xdr:ext cx="762000" cy="259045"/>
    <xdr:sp macro="" textlink="">
      <xdr:nvSpPr>
        <xdr:cNvPr id="330" name="テキスト ボックス 329"/>
        <xdr:cNvSpPr txBox="1"/>
      </xdr:nvSpPr>
      <xdr:spPr>
        <a:xfrm>
          <a:off x="14909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111337</xdr:rowOff>
    </xdr:from>
    <xdr:to>
      <xdr:col>68</xdr:col>
      <xdr:colOff>152400</xdr:colOff>
      <xdr:row>61</xdr:row>
      <xdr:rowOff>113347</xdr:rowOff>
    </xdr:to>
    <xdr:cxnSp macro="">
      <xdr:nvCxnSpPr>
        <xdr:cNvPr id="331" name="直線コネクタ 330"/>
        <xdr:cNvCxnSpPr/>
      </xdr:nvCxnSpPr>
      <xdr:spPr>
        <a:xfrm flipV="1">
          <a:off x="13512800" y="10569787"/>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49335</xdr:rowOff>
    </xdr:from>
    <xdr:ext cx="762000" cy="259045"/>
    <xdr:sp macro="" textlink="">
      <xdr:nvSpPr>
        <xdr:cNvPr id="333" name="テキスト ボックス 332"/>
        <xdr:cNvSpPr txBox="1"/>
      </xdr:nvSpPr>
      <xdr:spPr>
        <a:xfrm>
          <a:off x="14020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10689</xdr:rowOff>
    </xdr:from>
    <xdr:to>
      <xdr:col>64</xdr:col>
      <xdr:colOff>152400</xdr:colOff>
      <xdr:row>64</xdr:row>
      <xdr:rowOff>112289</xdr:rowOff>
    </xdr:to>
    <xdr:sp macro="" textlink="">
      <xdr:nvSpPr>
        <xdr:cNvPr id="334" name="フローチャート: 判断 333"/>
        <xdr:cNvSpPr/>
      </xdr:nvSpPr>
      <xdr:spPr>
        <a:xfrm>
          <a:off x="13462000" y="1098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97066</xdr:rowOff>
    </xdr:from>
    <xdr:ext cx="762000" cy="259045"/>
    <xdr:sp macro="" textlink="">
      <xdr:nvSpPr>
        <xdr:cNvPr id="335" name="テキスト ボックス 334"/>
        <xdr:cNvSpPr txBox="1"/>
      </xdr:nvSpPr>
      <xdr:spPr>
        <a:xfrm>
          <a:off x="13131800" y="1106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64558</xdr:rowOff>
    </xdr:from>
    <xdr:to>
      <xdr:col>81</xdr:col>
      <xdr:colOff>95250</xdr:colOff>
      <xdr:row>61</xdr:row>
      <xdr:rowOff>166158</xdr:rowOff>
    </xdr:to>
    <xdr:sp macro="" textlink="">
      <xdr:nvSpPr>
        <xdr:cNvPr id="341" name="楕円 340"/>
        <xdr:cNvSpPr/>
      </xdr:nvSpPr>
      <xdr:spPr>
        <a:xfrm>
          <a:off x="169672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81085</xdr:rowOff>
    </xdr:from>
    <xdr:ext cx="762000" cy="259045"/>
    <xdr:sp macro="" textlink="">
      <xdr:nvSpPr>
        <xdr:cNvPr id="342" name="定員管理の状況該当値テキスト"/>
        <xdr:cNvSpPr txBox="1"/>
      </xdr:nvSpPr>
      <xdr:spPr>
        <a:xfrm>
          <a:off x="17106900" y="1036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64558</xdr:rowOff>
    </xdr:from>
    <xdr:to>
      <xdr:col>77</xdr:col>
      <xdr:colOff>95250</xdr:colOff>
      <xdr:row>61</xdr:row>
      <xdr:rowOff>166158</xdr:rowOff>
    </xdr:to>
    <xdr:sp macro="" textlink="">
      <xdr:nvSpPr>
        <xdr:cNvPr id="343" name="楕円 342"/>
        <xdr:cNvSpPr/>
      </xdr:nvSpPr>
      <xdr:spPr>
        <a:xfrm>
          <a:off x="161290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4885</xdr:rowOff>
    </xdr:from>
    <xdr:ext cx="736600" cy="259045"/>
    <xdr:sp macro="" textlink="">
      <xdr:nvSpPr>
        <xdr:cNvPr id="344" name="テキスト ボックス 343"/>
        <xdr:cNvSpPr txBox="1"/>
      </xdr:nvSpPr>
      <xdr:spPr>
        <a:xfrm>
          <a:off x="15798800" y="1029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70591</xdr:rowOff>
    </xdr:from>
    <xdr:to>
      <xdr:col>73</xdr:col>
      <xdr:colOff>44450</xdr:colOff>
      <xdr:row>62</xdr:row>
      <xdr:rowOff>741</xdr:rowOff>
    </xdr:to>
    <xdr:sp macro="" textlink="">
      <xdr:nvSpPr>
        <xdr:cNvPr id="345" name="楕円 344"/>
        <xdr:cNvSpPr/>
      </xdr:nvSpPr>
      <xdr:spPr>
        <a:xfrm>
          <a:off x="15240000" y="1052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10918</xdr:rowOff>
    </xdr:from>
    <xdr:ext cx="762000" cy="259045"/>
    <xdr:sp macro="" textlink="">
      <xdr:nvSpPr>
        <xdr:cNvPr id="346" name="テキスト ボックス 345"/>
        <xdr:cNvSpPr txBox="1"/>
      </xdr:nvSpPr>
      <xdr:spPr>
        <a:xfrm>
          <a:off x="14909800" y="10297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60537</xdr:rowOff>
    </xdr:from>
    <xdr:to>
      <xdr:col>68</xdr:col>
      <xdr:colOff>203200</xdr:colOff>
      <xdr:row>61</xdr:row>
      <xdr:rowOff>162137</xdr:rowOff>
    </xdr:to>
    <xdr:sp macro="" textlink="">
      <xdr:nvSpPr>
        <xdr:cNvPr id="347" name="楕円 346"/>
        <xdr:cNvSpPr/>
      </xdr:nvSpPr>
      <xdr:spPr>
        <a:xfrm>
          <a:off x="14351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864</xdr:rowOff>
    </xdr:from>
    <xdr:ext cx="762000" cy="259045"/>
    <xdr:sp macro="" textlink="">
      <xdr:nvSpPr>
        <xdr:cNvPr id="348" name="テキスト ボックス 347"/>
        <xdr:cNvSpPr txBox="1"/>
      </xdr:nvSpPr>
      <xdr:spPr>
        <a:xfrm>
          <a:off x="14020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62547</xdr:rowOff>
    </xdr:from>
    <xdr:to>
      <xdr:col>64</xdr:col>
      <xdr:colOff>152400</xdr:colOff>
      <xdr:row>61</xdr:row>
      <xdr:rowOff>164147</xdr:rowOff>
    </xdr:to>
    <xdr:sp macro="" textlink="">
      <xdr:nvSpPr>
        <xdr:cNvPr id="349" name="楕円 348"/>
        <xdr:cNvSpPr/>
      </xdr:nvSpPr>
      <xdr:spPr>
        <a:xfrm>
          <a:off x="13462000" y="1052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2874</xdr:rowOff>
    </xdr:from>
    <xdr:ext cx="762000" cy="259045"/>
    <xdr:sp macro="" textlink="">
      <xdr:nvSpPr>
        <xdr:cNvPr id="350" name="テキスト ボックス 349"/>
        <xdr:cNvSpPr txBox="1"/>
      </xdr:nvSpPr>
      <xdr:spPr>
        <a:xfrm>
          <a:off x="13131800" y="1028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実質公債費比率は、前年度と同数の</a:t>
          </a:r>
          <a:r>
            <a:rPr kumimoji="1" lang="en-US" altLang="ja-JP" sz="1200">
              <a:latin typeface="ＭＳ Ｐゴシック" panose="020B0600070205080204" pitchFamily="50" charset="-128"/>
              <a:ea typeface="ＭＳ Ｐゴシック" panose="020B0600070205080204" pitchFamily="50" charset="-128"/>
            </a:rPr>
            <a:t>5.2</a:t>
          </a:r>
          <a:r>
            <a:rPr kumimoji="1" lang="ja-JP" altLang="en-US" sz="1200">
              <a:latin typeface="ＭＳ Ｐゴシック" panose="020B0600070205080204" pitchFamily="50" charset="-128"/>
              <a:ea typeface="ＭＳ Ｐゴシック" panose="020B0600070205080204" pitchFamily="50" charset="-128"/>
            </a:rPr>
            <a:t>％となり、全国平均を下回り、類似団体平均、埼玉県平均を上回っている。分子では、朝霞和光資源循環組合の用地取得事業債の元利償還額の増加により公債費負担が新た</a:t>
          </a:r>
          <a:r>
            <a:rPr kumimoji="1" lang="en-US" altLang="ja-JP" sz="1200">
              <a:latin typeface="ＭＳ Ｐゴシック" panose="020B0600070205080204" pitchFamily="50" charset="-128"/>
              <a:ea typeface="ＭＳ Ｐゴシック" panose="020B0600070205080204" pitchFamily="50" charset="-128"/>
            </a:rPr>
            <a:t>1,304</a:t>
          </a:r>
          <a:r>
            <a:rPr kumimoji="1" lang="ja-JP" altLang="en-US" sz="1200">
              <a:latin typeface="ＭＳ Ｐゴシック" panose="020B0600070205080204" pitchFamily="50" charset="-128"/>
              <a:ea typeface="ＭＳ Ｐゴシック" panose="020B0600070205080204" pitchFamily="50" charset="-128"/>
            </a:rPr>
            <a:t>万</a:t>
          </a:r>
          <a:r>
            <a:rPr kumimoji="1" lang="en-US" altLang="ja-JP" sz="1200">
              <a:latin typeface="ＭＳ Ｐゴシック" panose="020B0600070205080204" pitchFamily="50" charset="-128"/>
              <a:ea typeface="ＭＳ Ｐゴシック" panose="020B0600070205080204" pitchFamily="50" charset="-128"/>
            </a:rPr>
            <a:t>2,000</a:t>
          </a:r>
          <a:r>
            <a:rPr kumimoji="1" lang="ja-JP" altLang="en-US" sz="1200">
              <a:latin typeface="ＭＳ Ｐゴシック" panose="020B0600070205080204" pitchFamily="50" charset="-128"/>
              <a:ea typeface="ＭＳ Ｐゴシック" panose="020B0600070205080204" pitchFamily="50" charset="-128"/>
            </a:rPr>
            <a:t>円増加し、分母では、普通交付税は</a:t>
          </a:r>
          <a:r>
            <a:rPr kumimoji="1" lang="en-US" altLang="ja-JP" sz="1200">
              <a:latin typeface="ＭＳ Ｐゴシック" panose="020B0600070205080204" pitchFamily="50" charset="-128"/>
              <a:ea typeface="ＭＳ Ｐゴシック" panose="020B0600070205080204" pitchFamily="50" charset="-128"/>
            </a:rPr>
            <a:t>4,877</a:t>
          </a:r>
          <a:r>
            <a:rPr kumimoji="1" lang="ja-JP" altLang="en-US" sz="1200">
              <a:latin typeface="ＭＳ Ｐゴシック" panose="020B0600070205080204" pitchFamily="50" charset="-128"/>
              <a:ea typeface="ＭＳ Ｐゴシック" panose="020B0600070205080204" pitchFamily="50" charset="-128"/>
            </a:rPr>
            <a:t>万</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円減、臨時財政対策債は</a:t>
          </a:r>
          <a:r>
            <a:rPr kumimoji="1" lang="en-US" altLang="ja-JP" sz="1200">
              <a:latin typeface="ＭＳ Ｐゴシック" panose="020B0600070205080204" pitchFamily="50" charset="-128"/>
              <a:ea typeface="ＭＳ Ｐゴシック" panose="020B0600070205080204" pitchFamily="50" charset="-128"/>
            </a:rPr>
            <a:t>1,199</a:t>
          </a:r>
          <a:r>
            <a:rPr kumimoji="1" lang="ja-JP" altLang="en-US" sz="1200">
              <a:latin typeface="ＭＳ Ｐゴシック" panose="020B0600070205080204" pitchFamily="50" charset="-128"/>
              <a:ea typeface="ＭＳ Ｐゴシック" panose="020B0600070205080204" pitchFamily="50" charset="-128"/>
            </a:rPr>
            <a:t>万</a:t>
          </a:r>
          <a:r>
            <a:rPr kumimoji="1" lang="en-US" altLang="ja-JP" sz="1200">
              <a:latin typeface="ＭＳ Ｐゴシック" panose="020B0600070205080204" pitchFamily="50" charset="-128"/>
              <a:ea typeface="ＭＳ Ｐゴシック" panose="020B0600070205080204" pitchFamily="50" charset="-128"/>
            </a:rPr>
            <a:t>7,000</a:t>
          </a:r>
          <a:r>
            <a:rPr kumimoji="1" lang="ja-JP" altLang="en-US" sz="1200">
              <a:latin typeface="ＭＳ Ｐゴシック" panose="020B0600070205080204" pitchFamily="50" charset="-128"/>
              <a:ea typeface="ＭＳ Ｐゴシック" panose="020B0600070205080204" pitchFamily="50" charset="-128"/>
            </a:rPr>
            <a:t>円の減により減少となった一方、標準税収入額が前年度に比べ</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億</a:t>
          </a:r>
          <a:r>
            <a:rPr kumimoji="1" lang="en-US" altLang="ja-JP" sz="1200">
              <a:latin typeface="ＭＳ Ｐゴシック" panose="020B0600070205080204" pitchFamily="50" charset="-128"/>
              <a:ea typeface="ＭＳ Ｐゴシック" panose="020B0600070205080204" pitchFamily="50" charset="-128"/>
            </a:rPr>
            <a:t>3,952</a:t>
          </a:r>
          <a:r>
            <a:rPr kumimoji="1" lang="ja-JP" altLang="en-US" sz="1200">
              <a:latin typeface="ＭＳ Ｐゴシック" panose="020B0600070205080204" pitchFamily="50" charset="-128"/>
              <a:ea typeface="ＭＳ Ｐゴシック" panose="020B0600070205080204" pitchFamily="50" charset="-128"/>
            </a:rPr>
            <a:t>万</a:t>
          </a:r>
          <a:r>
            <a:rPr kumimoji="1" lang="en-US" altLang="ja-JP" sz="1200">
              <a:latin typeface="ＭＳ Ｐゴシック" panose="020B0600070205080204" pitchFamily="50" charset="-128"/>
              <a:ea typeface="ＭＳ Ｐゴシック" panose="020B0600070205080204" pitchFamily="50" charset="-128"/>
            </a:rPr>
            <a:t>3,000</a:t>
          </a:r>
          <a:r>
            <a:rPr kumimoji="1" lang="ja-JP" altLang="en-US" sz="1200">
              <a:latin typeface="ＭＳ Ｐゴシック" panose="020B0600070205080204" pitchFamily="50" charset="-128"/>
              <a:ea typeface="ＭＳ Ｐゴシック" panose="020B0600070205080204" pitchFamily="50" charset="-128"/>
            </a:rPr>
            <a:t>円増加した。今後は償還額と起債額のバランスを考えながら計画的な運用に努める。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35983</xdr:rowOff>
    </xdr:from>
    <xdr:to>
      <xdr:col>81</xdr:col>
      <xdr:colOff>44450</xdr:colOff>
      <xdr:row>41</xdr:row>
      <xdr:rowOff>35983</xdr:rowOff>
    </xdr:to>
    <xdr:cxnSp macro="">
      <xdr:nvCxnSpPr>
        <xdr:cNvPr id="385" name="直線コネクタ 384"/>
        <xdr:cNvCxnSpPr/>
      </xdr:nvCxnSpPr>
      <xdr:spPr>
        <a:xfrm>
          <a:off x="16179800" y="70654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1512</xdr:rowOff>
    </xdr:from>
    <xdr:to>
      <xdr:col>77</xdr:col>
      <xdr:colOff>44450</xdr:colOff>
      <xdr:row>41</xdr:row>
      <xdr:rowOff>35983</xdr:rowOff>
    </xdr:to>
    <xdr:cxnSp macro="">
      <xdr:nvCxnSpPr>
        <xdr:cNvPr id="388" name="直線コネクタ 387"/>
        <xdr:cNvCxnSpPr/>
      </xdr:nvCxnSpPr>
      <xdr:spPr>
        <a:xfrm>
          <a:off x="15290800" y="703096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39508</xdr:rowOff>
    </xdr:from>
    <xdr:ext cx="736600" cy="259045"/>
    <xdr:sp macro="" textlink="">
      <xdr:nvSpPr>
        <xdr:cNvPr id="390" name="テキスト ボックス 389"/>
        <xdr:cNvSpPr txBox="1"/>
      </xdr:nvSpPr>
      <xdr:spPr>
        <a:xfrm>
          <a:off x="15798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1512</xdr:rowOff>
    </xdr:from>
    <xdr:to>
      <xdr:col>72</xdr:col>
      <xdr:colOff>203200</xdr:colOff>
      <xdr:row>41</xdr:row>
      <xdr:rowOff>1512</xdr:rowOff>
    </xdr:to>
    <xdr:cxnSp macro="">
      <xdr:nvCxnSpPr>
        <xdr:cNvPr id="391" name="直線コネクタ 390"/>
        <xdr:cNvCxnSpPr/>
      </xdr:nvCxnSpPr>
      <xdr:spPr>
        <a:xfrm>
          <a:off x="14401800" y="70309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28018</xdr:rowOff>
    </xdr:from>
    <xdr:ext cx="762000" cy="259045"/>
    <xdr:sp macro="" textlink="">
      <xdr:nvSpPr>
        <xdr:cNvPr id="393" name="テキスト ボックス 392"/>
        <xdr:cNvSpPr txBox="1"/>
      </xdr:nvSpPr>
      <xdr:spPr>
        <a:xfrm>
          <a:off x="14909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149981</xdr:rowOff>
    </xdr:from>
    <xdr:to>
      <xdr:col>68</xdr:col>
      <xdr:colOff>152400</xdr:colOff>
      <xdr:row>41</xdr:row>
      <xdr:rowOff>1512</xdr:rowOff>
    </xdr:to>
    <xdr:cxnSp macro="">
      <xdr:nvCxnSpPr>
        <xdr:cNvPr id="394" name="直線コネクタ 393"/>
        <xdr:cNvCxnSpPr/>
      </xdr:nvCxnSpPr>
      <xdr:spPr>
        <a:xfrm>
          <a:off x="13512800" y="700798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6" name="テキスト ボックス 395"/>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43543</xdr:rowOff>
    </xdr:from>
    <xdr:to>
      <xdr:col>64</xdr:col>
      <xdr:colOff>152400</xdr:colOff>
      <xdr:row>42</xdr:row>
      <xdr:rowOff>145143</xdr:rowOff>
    </xdr:to>
    <xdr:sp macro="" textlink="">
      <xdr:nvSpPr>
        <xdr:cNvPr id="397" name="フローチャート: 判断 396"/>
        <xdr:cNvSpPr/>
      </xdr:nvSpPr>
      <xdr:spPr>
        <a:xfrm>
          <a:off x="13462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129920</xdr:rowOff>
    </xdr:from>
    <xdr:ext cx="762000" cy="259045"/>
    <xdr:sp macro="" textlink="">
      <xdr:nvSpPr>
        <xdr:cNvPr id="398" name="テキスト ボックス 397"/>
        <xdr:cNvSpPr txBox="1"/>
      </xdr:nvSpPr>
      <xdr:spPr>
        <a:xfrm>
          <a:off x="13131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404" name="楕円 403"/>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128710</xdr:rowOff>
    </xdr:from>
    <xdr:ext cx="762000" cy="259045"/>
    <xdr:sp macro="" textlink="">
      <xdr:nvSpPr>
        <xdr:cNvPr id="405" name="公債費負担の状況該当値テキスト"/>
        <xdr:cNvSpPr txBox="1"/>
      </xdr:nvSpPr>
      <xdr:spPr>
        <a:xfrm>
          <a:off x="17106900" y="698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156633</xdr:rowOff>
    </xdr:from>
    <xdr:to>
      <xdr:col>77</xdr:col>
      <xdr:colOff>95250</xdr:colOff>
      <xdr:row>41</xdr:row>
      <xdr:rowOff>86783</xdr:rowOff>
    </xdr:to>
    <xdr:sp macro="" textlink="">
      <xdr:nvSpPr>
        <xdr:cNvPr id="406" name="楕円 405"/>
        <xdr:cNvSpPr/>
      </xdr:nvSpPr>
      <xdr:spPr>
        <a:xfrm>
          <a:off x="16129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407" name="テキスト ボックス 406"/>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122162</xdr:rowOff>
    </xdr:from>
    <xdr:to>
      <xdr:col>73</xdr:col>
      <xdr:colOff>44450</xdr:colOff>
      <xdr:row>41</xdr:row>
      <xdr:rowOff>52312</xdr:rowOff>
    </xdr:to>
    <xdr:sp macro="" textlink="">
      <xdr:nvSpPr>
        <xdr:cNvPr id="408" name="楕円 407"/>
        <xdr:cNvSpPr/>
      </xdr:nvSpPr>
      <xdr:spPr>
        <a:xfrm>
          <a:off x="15240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37089</xdr:rowOff>
    </xdr:from>
    <xdr:ext cx="762000" cy="259045"/>
    <xdr:sp macro="" textlink="">
      <xdr:nvSpPr>
        <xdr:cNvPr id="409" name="テキスト ボックス 408"/>
        <xdr:cNvSpPr txBox="1"/>
      </xdr:nvSpPr>
      <xdr:spPr>
        <a:xfrm>
          <a:off x="14909800" y="706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122162</xdr:rowOff>
    </xdr:from>
    <xdr:to>
      <xdr:col>68</xdr:col>
      <xdr:colOff>203200</xdr:colOff>
      <xdr:row>41</xdr:row>
      <xdr:rowOff>52312</xdr:rowOff>
    </xdr:to>
    <xdr:sp macro="" textlink="">
      <xdr:nvSpPr>
        <xdr:cNvPr id="410" name="楕円 409"/>
        <xdr:cNvSpPr/>
      </xdr:nvSpPr>
      <xdr:spPr>
        <a:xfrm>
          <a:off x="14351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37089</xdr:rowOff>
    </xdr:from>
    <xdr:ext cx="762000" cy="259045"/>
    <xdr:sp macro="" textlink="">
      <xdr:nvSpPr>
        <xdr:cNvPr id="411" name="テキスト ボックス 410"/>
        <xdr:cNvSpPr txBox="1"/>
      </xdr:nvSpPr>
      <xdr:spPr>
        <a:xfrm>
          <a:off x="14020800" y="706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99181</xdr:rowOff>
    </xdr:from>
    <xdr:to>
      <xdr:col>64</xdr:col>
      <xdr:colOff>152400</xdr:colOff>
      <xdr:row>41</xdr:row>
      <xdr:rowOff>29331</xdr:rowOff>
    </xdr:to>
    <xdr:sp macro="" textlink="">
      <xdr:nvSpPr>
        <xdr:cNvPr id="412" name="楕円 411"/>
        <xdr:cNvSpPr/>
      </xdr:nvSpPr>
      <xdr:spPr>
        <a:xfrm>
          <a:off x="13462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39508</xdr:rowOff>
    </xdr:from>
    <xdr:ext cx="762000" cy="259045"/>
    <xdr:sp macro="" textlink="">
      <xdr:nvSpPr>
        <xdr:cNvPr id="413" name="テキスト ボックス 412"/>
        <xdr:cNvSpPr txBox="1"/>
      </xdr:nvSpPr>
      <xdr:spPr>
        <a:xfrm>
          <a:off x="13131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将来負担比率は、前年度に比べ</a:t>
          </a:r>
          <a:r>
            <a:rPr kumimoji="1" lang="en-US" altLang="ja-JP" sz="1200">
              <a:latin typeface="ＭＳ Ｐゴシック" panose="020B0600070205080204" pitchFamily="50" charset="-128"/>
              <a:ea typeface="ＭＳ Ｐゴシック" panose="020B0600070205080204" pitchFamily="50" charset="-128"/>
            </a:rPr>
            <a:t>6.2</a:t>
          </a:r>
          <a:r>
            <a:rPr kumimoji="1" lang="ja-JP" altLang="en-US" sz="1200">
              <a:latin typeface="ＭＳ Ｐゴシック" panose="020B0600070205080204" pitchFamily="50" charset="-128"/>
              <a:ea typeface="ＭＳ Ｐゴシック" panose="020B0600070205080204" pitchFamily="50" charset="-128"/>
            </a:rPr>
            <a:t>％増の</a:t>
          </a:r>
          <a:r>
            <a:rPr kumimoji="1" lang="en-US" altLang="ja-JP" sz="1200">
              <a:latin typeface="ＭＳ Ｐゴシック" panose="020B0600070205080204" pitchFamily="50" charset="-128"/>
              <a:ea typeface="ＭＳ Ｐゴシック" panose="020B0600070205080204" pitchFamily="50" charset="-128"/>
            </a:rPr>
            <a:t>17.5</a:t>
          </a:r>
          <a:r>
            <a:rPr kumimoji="1" lang="ja-JP" altLang="en-US" sz="1200">
              <a:latin typeface="ＭＳ Ｐゴシック" panose="020B0600070205080204" pitchFamily="50" charset="-128"/>
              <a:ea typeface="ＭＳ Ｐゴシック" panose="020B0600070205080204" pitchFamily="50" charset="-128"/>
            </a:rPr>
            <a:t>％となり、全国平均・埼玉県平均を上回っている。増となった要因は、分母では普通交付税は</a:t>
          </a:r>
          <a:r>
            <a:rPr kumimoji="1" lang="en-US" altLang="ja-JP" sz="1200">
              <a:latin typeface="ＭＳ Ｐゴシック" panose="020B0600070205080204" pitchFamily="50" charset="-128"/>
              <a:ea typeface="ＭＳ Ｐゴシック" panose="020B0600070205080204" pitchFamily="50" charset="-128"/>
            </a:rPr>
            <a:t>4,877</a:t>
          </a:r>
          <a:r>
            <a:rPr kumimoji="1" lang="ja-JP" altLang="en-US" sz="1200">
              <a:latin typeface="ＭＳ Ｐゴシック" panose="020B0600070205080204" pitchFamily="50" charset="-128"/>
              <a:ea typeface="ＭＳ Ｐゴシック" panose="020B0600070205080204" pitchFamily="50" charset="-128"/>
            </a:rPr>
            <a:t>万</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円減、臨時財政対策債は</a:t>
          </a:r>
          <a:r>
            <a:rPr kumimoji="1" lang="en-US" altLang="ja-JP" sz="1200">
              <a:latin typeface="ＭＳ Ｐゴシック" panose="020B0600070205080204" pitchFamily="50" charset="-128"/>
              <a:ea typeface="ＭＳ Ｐゴシック" panose="020B0600070205080204" pitchFamily="50" charset="-128"/>
            </a:rPr>
            <a:t>1,199</a:t>
          </a:r>
          <a:r>
            <a:rPr kumimoji="1" lang="ja-JP" altLang="en-US" sz="1200">
              <a:latin typeface="ＭＳ Ｐゴシック" panose="020B0600070205080204" pitchFamily="50" charset="-128"/>
              <a:ea typeface="ＭＳ Ｐゴシック" panose="020B0600070205080204" pitchFamily="50" charset="-128"/>
            </a:rPr>
            <a:t>万</a:t>
          </a:r>
          <a:r>
            <a:rPr kumimoji="1" lang="en-US" altLang="ja-JP" sz="1200">
              <a:latin typeface="ＭＳ Ｐゴシック" panose="020B0600070205080204" pitchFamily="50" charset="-128"/>
              <a:ea typeface="ＭＳ Ｐゴシック" panose="020B0600070205080204" pitchFamily="50" charset="-128"/>
            </a:rPr>
            <a:t>7,000</a:t>
          </a:r>
          <a:r>
            <a:rPr kumimoji="1" lang="ja-JP" altLang="en-US" sz="1200">
              <a:latin typeface="ＭＳ Ｐゴシック" panose="020B0600070205080204" pitchFamily="50" charset="-128"/>
              <a:ea typeface="ＭＳ Ｐゴシック" panose="020B0600070205080204" pitchFamily="50" charset="-128"/>
            </a:rPr>
            <a:t>円減により減少した一方、標準税収入額が</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億</a:t>
          </a:r>
          <a:r>
            <a:rPr kumimoji="1" lang="en-US" altLang="ja-JP" sz="1200">
              <a:latin typeface="ＭＳ Ｐゴシック" panose="020B0600070205080204" pitchFamily="50" charset="-128"/>
              <a:ea typeface="ＭＳ Ｐゴシック" panose="020B0600070205080204" pitchFamily="50" charset="-128"/>
            </a:rPr>
            <a:t>3,952</a:t>
          </a:r>
          <a:r>
            <a:rPr kumimoji="1" lang="ja-JP" altLang="en-US" sz="1200">
              <a:latin typeface="ＭＳ Ｐゴシック" panose="020B0600070205080204" pitchFamily="50" charset="-128"/>
              <a:ea typeface="ＭＳ Ｐゴシック" panose="020B0600070205080204" pitchFamily="50" charset="-128"/>
            </a:rPr>
            <a:t>万</a:t>
          </a:r>
          <a:r>
            <a:rPr kumimoji="1" lang="en-US" altLang="ja-JP" sz="1200">
              <a:latin typeface="ＭＳ Ｐゴシック" panose="020B0600070205080204" pitchFamily="50" charset="-128"/>
              <a:ea typeface="ＭＳ Ｐゴシック" panose="020B0600070205080204" pitchFamily="50" charset="-128"/>
            </a:rPr>
            <a:t>3,000</a:t>
          </a:r>
          <a:r>
            <a:rPr kumimoji="1" lang="ja-JP" altLang="en-US" sz="1200">
              <a:latin typeface="ＭＳ Ｐゴシック" panose="020B0600070205080204" pitchFamily="50" charset="-128"/>
              <a:ea typeface="ＭＳ Ｐゴシック" panose="020B0600070205080204" pitchFamily="50" charset="-128"/>
            </a:rPr>
            <a:t>円増加し、分子では地方債現在高が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億</a:t>
          </a:r>
          <a:r>
            <a:rPr kumimoji="1" lang="en-US" altLang="ja-JP" sz="1200">
              <a:latin typeface="ＭＳ Ｐゴシック" panose="020B0600070205080204" pitchFamily="50" charset="-128"/>
              <a:ea typeface="ＭＳ Ｐゴシック" panose="020B0600070205080204" pitchFamily="50" charset="-128"/>
            </a:rPr>
            <a:t>7,139</a:t>
          </a:r>
          <a:r>
            <a:rPr kumimoji="1" lang="ja-JP" altLang="en-US" sz="1200">
              <a:latin typeface="ＭＳ Ｐゴシック" panose="020B0600070205080204" pitchFamily="50" charset="-128"/>
              <a:ea typeface="ＭＳ Ｐゴシック" panose="020B0600070205080204" pitchFamily="50" charset="-128"/>
            </a:rPr>
            <a:t>万</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円増加したことなどが挙げられる。今後も人口の増加などにより、税収は伸びていくことが予想されるが、公共施設の老朽化による改修などから地方債を活用していくことになるため、充当可能財源等の確保や将来を見据えた地方債の計画的な運用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107678</xdr:rowOff>
    </xdr:from>
    <xdr:to>
      <xdr:col>81</xdr:col>
      <xdr:colOff>44450</xdr:colOff>
      <xdr:row>15</xdr:row>
      <xdr:rowOff>43089</xdr:rowOff>
    </xdr:to>
    <xdr:cxnSp macro="">
      <xdr:nvCxnSpPr>
        <xdr:cNvPr id="449" name="直線コネクタ 448"/>
        <xdr:cNvCxnSpPr/>
      </xdr:nvCxnSpPr>
      <xdr:spPr>
        <a:xfrm>
          <a:off x="16179800" y="2507978"/>
          <a:ext cx="838200" cy="10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0"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104231</xdr:rowOff>
    </xdr:from>
    <xdr:to>
      <xdr:col>77</xdr:col>
      <xdr:colOff>44450</xdr:colOff>
      <xdr:row>14</xdr:row>
      <xdr:rowOff>107678</xdr:rowOff>
    </xdr:to>
    <xdr:cxnSp macro="">
      <xdr:nvCxnSpPr>
        <xdr:cNvPr id="452" name="直線コネクタ 451"/>
        <xdr:cNvCxnSpPr/>
      </xdr:nvCxnSpPr>
      <xdr:spPr>
        <a:xfrm>
          <a:off x="15290800" y="2504531"/>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104231</xdr:rowOff>
    </xdr:from>
    <xdr:to>
      <xdr:col>72</xdr:col>
      <xdr:colOff>203200</xdr:colOff>
      <xdr:row>15</xdr:row>
      <xdr:rowOff>34471</xdr:rowOff>
    </xdr:to>
    <xdr:cxnSp macro="">
      <xdr:nvCxnSpPr>
        <xdr:cNvPr id="455" name="直線コネクタ 454"/>
        <xdr:cNvCxnSpPr/>
      </xdr:nvCxnSpPr>
      <xdr:spPr>
        <a:xfrm flipV="1">
          <a:off x="14401800" y="2504531"/>
          <a:ext cx="889000" cy="10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34471</xdr:rowOff>
    </xdr:from>
    <xdr:to>
      <xdr:col>68</xdr:col>
      <xdr:colOff>152400</xdr:colOff>
      <xdr:row>15</xdr:row>
      <xdr:rowOff>139609</xdr:rowOff>
    </xdr:to>
    <xdr:cxnSp macro="">
      <xdr:nvCxnSpPr>
        <xdr:cNvPr id="458" name="直線コネクタ 457"/>
        <xdr:cNvCxnSpPr/>
      </xdr:nvCxnSpPr>
      <xdr:spPr>
        <a:xfrm flipV="1">
          <a:off x="13512800" y="2606221"/>
          <a:ext cx="889000" cy="10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9" name="フローチャート: 判断 458"/>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0" name="テキスト ボックス 459"/>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156119</xdr:rowOff>
    </xdr:from>
    <xdr:to>
      <xdr:col>64</xdr:col>
      <xdr:colOff>152400</xdr:colOff>
      <xdr:row>18</xdr:row>
      <xdr:rowOff>86269</xdr:rowOff>
    </xdr:to>
    <xdr:sp macro="" textlink="">
      <xdr:nvSpPr>
        <xdr:cNvPr id="461" name="フローチャート: 判断 460"/>
        <xdr:cNvSpPr/>
      </xdr:nvSpPr>
      <xdr:spPr>
        <a:xfrm>
          <a:off x="13462000" y="307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71046</xdr:rowOff>
    </xdr:from>
    <xdr:ext cx="762000" cy="259045"/>
    <xdr:sp macro="" textlink="">
      <xdr:nvSpPr>
        <xdr:cNvPr id="462" name="テキスト ボックス 461"/>
        <xdr:cNvSpPr txBox="1"/>
      </xdr:nvSpPr>
      <xdr:spPr>
        <a:xfrm>
          <a:off x="13131800" y="3157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163739</xdr:rowOff>
    </xdr:from>
    <xdr:to>
      <xdr:col>81</xdr:col>
      <xdr:colOff>95250</xdr:colOff>
      <xdr:row>15</xdr:row>
      <xdr:rowOff>93889</xdr:rowOff>
    </xdr:to>
    <xdr:sp macro="" textlink="">
      <xdr:nvSpPr>
        <xdr:cNvPr id="468" name="楕円 467"/>
        <xdr:cNvSpPr/>
      </xdr:nvSpPr>
      <xdr:spPr>
        <a:xfrm>
          <a:off x="16967200" y="256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135816</xdr:rowOff>
    </xdr:from>
    <xdr:ext cx="762000" cy="259045"/>
    <xdr:sp macro="" textlink="">
      <xdr:nvSpPr>
        <xdr:cNvPr id="469" name="将来負担の状況該当値テキスト"/>
        <xdr:cNvSpPr txBox="1"/>
      </xdr:nvSpPr>
      <xdr:spPr>
        <a:xfrm>
          <a:off x="17106900" y="253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56878</xdr:rowOff>
    </xdr:from>
    <xdr:to>
      <xdr:col>77</xdr:col>
      <xdr:colOff>95250</xdr:colOff>
      <xdr:row>14</xdr:row>
      <xdr:rowOff>158478</xdr:rowOff>
    </xdr:to>
    <xdr:sp macro="" textlink="">
      <xdr:nvSpPr>
        <xdr:cNvPr id="470" name="楕円 469"/>
        <xdr:cNvSpPr/>
      </xdr:nvSpPr>
      <xdr:spPr>
        <a:xfrm>
          <a:off x="16129000" y="245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143255</xdr:rowOff>
    </xdr:from>
    <xdr:ext cx="736600" cy="259045"/>
    <xdr:sp macro="" textlink="">
      <xdr:nvSpPr>
        <xdr:cNvPr id="471" name="テキスト ボックス 470"/>
        <xdr:cNvSpPr txBox="1"/>
      </xdr:nvSpPr>
      <xdr:spPr>
        <a:xfrm>
          <a:off x="15798800" y="2543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53431</xdr:rowOff>
    </xdr:from>
    <xdr:to>
      <xdr:col>73</xdr:col>
      <xdr:colOff>44450</xdr:colOff>
      <xdr:row>14</xdr:row>
      <xdr:rowOff>155031</xdr:rowOff>
    </xdr:to>
    <xdr:sp macro="" textlink="">
      <xdr:nvSpPr>
        <xdr:cNvPr id="472" name="楕円 471"/>
        <xdr:cNvSpPr/>
      </xdr:nvSpPr>
      <xdr:spPr>
        <a:xfrm>
          <a:off x="15240000" y="245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139808</xdr:rowOff>
    </xdr:from>
    <xdr:ext cx="762000" cy="259045"/>
    <xdr:sp macro="" textlink="">
      <xdr:nvSpPr>
        <xdr:cNvPr id="473" name="テキスト ボックス 472"/>
        <xdr:cNvSpPr txBox="1"/>
      </xdr:nvSpPr>
      <xdr:spPr>
        <a:xfrm>
          <a:off x="14909800" y="2540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155121</xdr:rowOff>
    </xdr:from>
    <xdr:to>
      <xdr:col>68</xdr:col>
      <xdr:colOff>203200</xdr:colOff>
      <xdr:row>15</xdr:row>
      <xdr:rowOff>85271</xdr:rowOff>
    </xdr:to>
    <xdr:sp macro="" textlink="">
      <xdr:nvSpPr>
        <xdr:cNvPr id="474" name="楕円 473"/>
        <xdr:cNvSpPr/>
      </xdr:nvSpPr>
      <xdr:spPr>
        <a:xfrm>
          <a:off x="14351000" y="255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70048</xdr:rowOff>
    </xdr:from>
    <xdr:ext cx="762000" cy="259045"/>
    <xdr:sp macro="" textlink="">
      <xdr:nvSpPr>
        <xdr:cNvPr id="475" name="テキスト ボックス 474"/>
        <xdr:cNvSpPr txBox="1"/>
      </xdr:nvSpPr>
      <xdr:spPr>
        <a:xfrm>
          <a:off x="14020800" y="264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88809</xdr:rowOff>
    </xdr:from>
    <xdr:to>
      <xdr:col>64</xdr:col>
      <xdr:colOff>152400</xdr:colOff>
      <xdr:row>16</xdr:row>
      <xdr:rowOff>18959</xdr:rowOff>
    </xdr:to>
    <xdr:sp macro="" textlink="">
      <xdr:nvSpPr>
        <xdr:cNvPr id="476" name="楕円 475"/>
        <xdr:cNvSpPr/>
      </xdr:nvSpPr>
      <xdr:spPr>
        <a:xfrm>
          <a:off x="13462000" y="266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29136</xdr:rowOff>
    </xdr:from>
    <xdr:ext cx="762000" cy="259045"/>
    <xdr:sp macro="" textlink="">
      <xdr:nvSpPr>
        <xdr:cNvPr id="477" name="テキスト ボックス 476"/>
        <xdr:cNvSpPr txBox="1"/>
      </xdr:nvSpPr>
      <xdr:spPr>
        <a:xfrm>
          <a:off x="13131800" y="2429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埼玉県朝霞市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145,938
140,934
18.34
57,353,427
55,478,110
1,647,996
28,445,388
24,219,596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人件費に係る経常収支比率は、前年度に比べ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24.0</a:t>
          </a:r>
          <a:r>
            <a:rPr kumimoji="1" lang="ja-JP" altLang="en-US" sz="1300">
              <a:latin typeface="ＭＳ Ｐゴシック" panose="020B0600070205080204" pitchFamily="50" charset="-128"/>
              <a:ea typeface="ＭＳ Ｐゴシック" panose="020B0600070205080204" pitchFamily="50" charset="-128"/>
            </a:rPr>
            <a:t>％となったが、全国平均・埼玉県平均・類似団体平均すべてにおいて下回っている。人事院勧告による給料及び各種手当の増加により、人件費充当経常一般財源等が増加したため、比率も増加した。今後も人件費関係経費全体について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142240</xdr:rowOff>
    </xdr:from>
    <xdr:to>
      <xdr:col>24</xdr:col>
      <xdr:colOff>25400</xdr:colOff>
      <xdr:row>36</xdr:row>
      <xdr:rowOff>165100</xdr:rowOff>
    </xdr:to>
    <xdr:cxnSp macro="">
      <xdr:nvCxnSpPr>
        <xdr:cNvPr id="66" name="直線コネクタ 65"/>
        <xdr:cNvCxnSpPr/>
      </xdr:nvCxnSpPr>
      <xdr:spPr>
        <a:xfrm>
          <a:off x="3987800" y="63144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36</xdr:row>
      <xdr:rowOff>142240</xdr:rowOff>
    </xdr:to>
    <xdr:cxnSp macro="">
      <xdr:nvCxnSpPr>
        <xdr:cNvPr id="69" name="直線コネクタ 68"/>
        <xdr:cNvCxnSpPr/>
      </xdr:nvCxnSpPr>
      <xdr:spPr>
        <a:xfrm>
          <a:off x="3098800" y="62992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111760</xdr:rowOff>
    </xdr:from>
    <xdr:to>
      <xdr:col>15</xdr:col>
      <xdr:colOff>98425</xdr:colOff>
      <xdr:row>36</xdr:row>
      <xdr:rowOff>127000</xdr:rowOff>
    </xdr:to>
    <xdr:cxnSp macro="">
      <xdr:nvCxnSpPr>
        <xdr:cNvPr id="72" name="直線コネクタ 71"/>
        <xdr:cNvCxnSpPr/>
      </xdr:nvCxnSpPr>
      <xdr:spPr>
        <a:xfrm>
          <a:off x="2209800" y="62839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74" name="テキスト ボックス 73"/>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111760</xdr:rowOff>
    </xdr:from>
    <xdr:to>
      <xdr:col>11</xdr:col>
      <xdr:colOff>9525</xdr:colOff>
      <xdr:row>37</xdr:row>
      <xdr:rowOff>77470</xdr:rowOff>
    </xdr:to>
    <xdr:cxnSp macro="">
      <xdr:nvCxnSpPr>
        <xdr:cNvPr id="75" name="直線コネクタ 74"/>
        <xdr:cNvCxnSpPr/>
      </xdr:nvCxnSpPr>
      <xdr:spPr>
        <a:xfrm flipV="1">
          <a:off x="1320800" y="62839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79" name="テキスト ボックス 78"/>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85" name="楕円 84"/>
        <xdr:cNvSpPr/>
      </xdr:nvSpPr>
      <xdr:spPr>
        <a:xfrm>
          <a:off x="4775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130827</xdr:rowOff>
    </xdr:from>
    <xdr:ext cx="762000" cy="259045"/>
    <xdr:sp macro="" textlink="">
      <xdr:nvSpPr>
        <xdr:cNvPr id="86" name="人件費該当値テキスト"/>
        <xdr:cNvSpPr txBox="1"/>
      </xdr:nvSpPr>
      <xdr:spPr>
        <a:xfrm>
          <a:off x="49149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91440</xdr:rowOff>
    </xdr:from>
    <xdr:to>
      <xdr:col>20</xdr:col>
      <xdr:colOff>38100</xdr:colOff>
      <xdr:row>37</xdr:row>
      <xdr:rowOff>21590</xdr:rowOff>
    </xdr:to>
    <xdr:sp macro="" textlink="">
      <xdr:nvSpPr>
        <xdr:cNvPr id="87" name="楕円 86"/>
        <xdr:cNvSpPr/>
      </xdr:nvSpPr>
      <xdr:spPr>
        <a:xfrm>
          <a:off x="3937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88" name="テキスト ボックス 87"/>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89" name="楕円 88"/>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90" name="テキスト ボックス 89"/>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60960</xdr:rowOff>
    </xdr:from>
    <xdr:to>
      <xdr:col>11</xdr:col>
      <xdr:colOff>60325</xdr:colOff>
      <xdr:row>36</xdr:row>
      <xdr:rowOff>162560</xdr:rowOff>
    </xdr:to>
    <xdr:sp macro="" textlink="">
      <xdr:nvSpPr>
        <xdr:cNvPr id="91" name="楕円 90"/>
        <xdr:cNvSpPr/>
      </xdr:nvSpPr>
      <xdr:spPr>
        <a:xfrm>
          <a:off x="2159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92" name="テキスト ボックス 91"/>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93" name="楕円 92"/>
        <xdr:cNvSpPr/>
      </xdr:nvSpPr>
      <xdr:spPr>
        <a:xfrm>
          <a:off x="1270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113047</xdr:rowOff>
    </xdr:from>
    <xdr:ext cx="762000" cy="259045"/>
    <xdr:sp macro="" textlink="">
      <xdr:nvSpPr>
        <xdr:cNvPr id="94" name="テキスト ボックス 93"/>
        <xdr:cNvSpPr txBox="1"/>
      </xdr:nvSpPr>
      <xdr:spPr>
        <a:xfrm>
          <a:off x="939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物件費に係る経常収支比率については、前年度に比べ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19.9</a:t>
          </a:r>
          <a:r>
            <a:rPr kumimoji="1" lang="ja-JP" altLang="en-US" sz="1300">
              <a:latin typeface="ＭＳ Ｐゴシック" panose="020B0600070205080204" pitchFamily="50" charset="-128"/>
              <a:ea typeface="ＭＳ Ｐゴシック" panose="020B0600070205080204" pitchFamily="50" charset="-128"/>
            </a:rPr>
            <a:t>％で、依然として全国平均・埼玉県平均・類似団体平均すべてにおいて上回っている。新型コロナウイルスワクチン接種委託料の減などにより物件費充当経常一般財源等が減少したため、比率が減少した。引き続き、市民サービスの質を確保しながら、経費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117856</xdr:rowOff>
    </xdr:from>
    <xdr:to>
      <xdr:col>82</xdr:col>
      <xdr:colOff>107950</xdr:colOff>
      <xdr:row>18</xdr:row>
      <xdr:rowOff>136144</xdr:rowOff>
    </xdr:to>
    <xdr:cxnSp macro="">
      <xdr:nvCxnSpPr>
        <xdr:cNvPr id="125" name="直線コネクタ 124"/>
        <xdr:cNvCxnSpPr/>
      </xdr:nvCxnSpPr>
      <xdr:spPr>
        <a:xfrm flipV="1">
          <a:off x="15671800" y="320395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6" name="物件費平均値テキスト"/>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136144</xdr:rowOff>
    </xdr:from>
    <xdr:to>
      <xdr:col>78</xdr:col>
      <xdr:colOff>69850</xdr:colOff>
      <xdr:row>18</xdr:row>
      <xdr:rowOff>154432</xdr:rowOff>
    </xdr:to>
    <xdr:cxnSp macro="">
      <xdr:nvCxnSpPr>
        <xdr:cNvPr id="128" name="直線コネクタ 127"/>
        <xdr:cNvCxnSpPr/>
      </xdr:nvCxnSpPr>
      <xdr:spPr>
        <a:xfrm flipV="1">
          <a:off x="14782800" y="32222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103395</xdr:rowOff>
    </xdr:from>
    <xdr:ext cx="736600" cy="259045"/>
    <xdr:sp macro="" textlink="">
      <xdr:nvSpPr>
        <xdr:cNvPr id="130" name="テキスト ボックス 129"/>
        <xdr:cNvSpPr txBox="1"/>
      </xdr:nvSpPr>
      <xdr:spPr>
        <a:xfrm>
          <a:off x="15290800" y="2675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170434</xdr:rowOff>
    </xdr:from>
    <xdr:to>
      <xdr:col>73</xdr:col>
      <xdr:colOff>180975</xdr:colOff>
      <xdr:row>18</xdr:row>
      <xdr:rowOff>154432</xdr:rowOff>
    </xdr:to>
    <xdr:cxnSp macro="">
      <xdr:nvCxnSpPr>
        <xdr:cNvPr id="131" name="直線コネクタ 130"/>
        <xdr:cNvCxnSpPr/>
      </xdr:nvCxnSpPr>
      <xdr:spPr>
        <a:xfrm>
          <a:off x="13893800" y="3085084"/>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75963</xdr:rowOff>
    </xdr:from>
    <xdr:ext cx="762000" cy="259045"/>
    <xdr:sp macro="" textlink="">
      <xdr:nvSpPr>
        <xdr:cNvPr id="133" name="テキスト ボックス 132"/>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170434</xdr:rowOff>
    </xdr:from>
    <xdr:to>
      <xdr:col>69</xdr:col>
      <xdr:colOff>92075</xdr:colOff>
      <xdr:row>18</xdr:row>
      <xdr:rowOff>90424</xdr:rowOff>
    </xdr:to>
    <xdr:cxnSp macro="">
      <xdr:nvCxnSpPr>
        <xdr:cNvPr id="134" name="直線コネクタ 133"/>
        <xdr:cNvCxnSpPr/>
      </xdr:nvCxnSpPr>
      <xdr:spPr>
        <a:xfrm flipV="1">
          <a:off x="13004800" y="308508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36" name="テキスト ボックス 135"/>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96774</xdr:rowOff>
    </xdr:from>
    <xdr:to>
      <xdr:col>65</xdr:col>
      <xdr:colOff>53975</xdr:colOff>
      <xdr:row>16</xdr:row>
      <xdr:rowOff>26924</xdr:rowOff>
    </xdr:to>
    <xdr:sp macro="" textlink="">
      <xdr:nvSpPr>
        <xdr:cNvPr id="137" name="フローチャート: 判断 136"/>
        <xdr:cNvSpPr/>
      </xdr:nvSpPr>
      <xdr:spPr>
        <a:xfrm>
          <a:off x="12954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37101</xdr:rowOff>
    </xdr:from>
    <xdr:ext cx="762000" cy="259045"/>
    <xdr:sp macro="" textlink="">
      <xdr:nvSpPr>
        <xdr:cNvPr id="138" name="テキスト ボックス 137"/>
        <xdr:cNvSpPr txBox="1"/>
      </xdr:nvSpPr>
      <xdr:spPr>
        <a:xfrm>
          <a:off x="12623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67056</xdr:rowOff>
    </xdr:from>
    <xdr:to>
      <xdr:col>82</xdr:col>
      <xdr:colOff>158750</xdr:colOff>
      <xdr:row>18</xdr:row>
      <xdr:rowOff>168656</xdr:rowOff>
    </xdr:to>
    <xdr:sp macro="" textlink="">
      <xdr:nvSpPr>
        <xdr:cNvPr id="144" name="楕円 143"/>
        <xdr:cNvSpPr/>
      </xdr:nvSpPr>
      <xdr:spPr>
        <a:xfrm>
          <a:off x="16459200" y="31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39133</xdr:rowOff>
    </xdr:from>
    <xdr:ext cx="762000" cy="259045"/>
    <xdr:sp macro="" textlink="">
      <xdr:nvSpPr>
        <xdr:cNvPr id="145" name="物件費該当値テキスト"/>
        <xdr:cNvSpPr txBox="1"/>
      </xdr:nvSpPr>
      <xdr:spPr>
        <a:xfrm>
          <a:off x="16598900" y="312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85344</xdr:rowOff>
    </xdr:from>
    <xdr:to>
      <xdr:col>78</xdr:col>
      <xdr:colOff>120650</xdr:colOff>
      <xdr:row>19</xdr:row>
      <xdr:rowOff>15494</xdr:rowOff>
    </xdr:to>
    <xdr:sp macro="" textlink="">
      <xdr:nvSpPr>
        <xdr:cNvPr id="146" name="楕円 145"/>
        <xdr:cNvSpPr/>
      </xdr:nvSpPr>
      <xdr:spPr>
        <a:xfrm>
          <a:off x="15621000" y="317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271</xdr:rowOff>
    </xdr:from>
    <xdr:ext cx="736600" cy="259045"/>
    <xdr:sp macro="" textlink="">
      <xdr:nvSpPr>
        <xdr:cNvPr id="147" name="テキスト ボックス 146"/>
        <xdr:cNvSpPr txBox="1"/>
      </xdr:nvSpPr>
      <xdr:spPr>
        <a:xfrm>
          <a:off x="15290800" y="3257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103632</xdr:rowOff>
    </xdr:from>
    <xdr:to>
      <xdr:col>74</xdr:col>
      <xdr:colOff>31750</xdr:colOff>
      <xdr:row>19</xdr:row>
      <xdr:rowOff>33782</xdr:rowOff>
    </xdr:to>
    <xdr:sp macro="" textlink="">
      <xdr:nvSpPr>
        <xdr:cNvPr id="148" name="楕円 147"/>
        <xdr:cNvSpPr/>
      </xdr:nvSpPr>
      <xdr:spPr>
        <a:xfrm>
          <a:off x="14732000" y="318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18559</xdr:rowOff>
    </xdr:from>
    <xdr:ext cx="762000" cy="259045"/>
    <xdr:sp macro="" textlink="">
      <xdr:nvSpPr>
        <xdr:cNvPr id="149" name="テキスト ボックス 148"/>
        <xdr:cNvSpPr txBox="1"/>
      </xdr:nvSpPr>
      <xdr:spPr>
        <a:xfrm>
          <a:off x="14401800" y="327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119634</xdr:rowOff>
    </xdr:from>
    <xdr:to>
      <xdr:col>69</xdr:col>
      <xdr:colOff>142875</xdr:colOff>
      <xdr:row>18</xdr:row>
      <xdr:rowOff>49784</xdr:rowOff>
    </xdr:to>
    <xdr:sp macro="" textlink="">
      <xdr:nvSpPr>
        <xdr:cNvPr id="150" name="楕円 149"/>
        <xdr:cNvSpPr/>
      </xdr:nvSpPr>
      <xdr:spPr>
        <a:xfrm>
          <a:off x="13843000" y="3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34561</xdr:rowOff>
    </xdr:from>
    <xdr:ext cx="762000" cy="259045"/>
    <xdr:sp macro="" textlink="">
      <xdr:nvSpPr>
        <xdr:cNvPr id="151" name="テキスト ボックス 150"/>
        <xdr:cNvSpPr txBox="1"/>
      </xdr:nvSpPr>
      <xdr:spPr>
        <a:xfrm>
          <a:off x="13512800" y="312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39624</xdr:rowOff>
    </xdr:from>
    <xdr:to>
      <xdr:col>65</xdr:col>
      <xdr:colOff>53975</xdr:colOff>
      <xdr:row>18</xdr:row>
      <xdr:rowOff>141224</xdr:rowOff>
    </xdr:to>
    <xdr:sp macro="" textlink="">
      <xdr:nvSpPr>
        <xdr:cNvPr id="152" name="楕円 151"/>
        <xdr:cNvSpPr/>
      </xdr:nvSpPr>
      <xdr:spPr>
        <a:xfrm>
          <a:off x="12954000" y="312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126001</xdr:rowOff>
    </xdr:from>
    <xdr:ext cx="762000" cy="259045"/>
    <xdr:sp macro="" textlink="">
      <xdr:nvSpPr>
        <xdr:cNvPr id="153" name="テキスト ボックス 152"/>
        <xdr:cNvSpPr txBox="1"/>
      </xdr:nvSpPr>
      <xdr:spPr>
        <a:xfrm>
          <a:off x="12623800" y="321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扶助費に係る経常収支比率は、前年度に比べ</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21.6</a:t>
          </a:r>
          <a:r>
            <a:rPr kumimoji="1" lang="ja-JP" altLang="en-US" sz="1300">
              <a:latin typeface="ＭＳ Ｐゴシック" panose="020B0600070205080204" pitchFamily="50" charset="-128"/>
              <a:ea typeface="ＭＳ Ｐゴシック" panose="020B0600070205080204" pitchFamily="50" charset="-128"/>
            </a:rPr>
            <a:t>％となり、全国平均・埼玉県平均・類似団体平均すべてにおいて上回っている。子どものための教育・保育給付負担金や介護給付・訓練等給付費負担金が増加したことにより、比率が増加した。人口は現在も増加傾向にあることもあり、扶助費の大幅な削減は難しいことから、今後も上昇傾向が続くものと見込んでい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153670</xdr:rowOff>
    </xdr:from>
    <xdr:to>
      <xdr:col>24</xdr:col>
      <xdr:colOff>25400</xdr:colOff>
      <xdr:row>60</xdr:row>
      <xdr:rowOff>58420</xdr:rowOff>
    </xdr:to>
    <xdr:cxnSp macro="">
      <xdr:nvCxnSpPr>
        <xdr:cNvPr id="186" name="直線コネクタ 185"/>
        <xdr:cNvCxnSpPr/>
      </xdr:nvCxnSpPr>
      <xdr:spPr>
        <a:xfrm>
          <a:off x="3987800" y="102692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50817</xdr:rowOff>
    </xdr:from>
    <xdr:ext cx="762000" cy="259045"/>
    <xdr:sp macro="" textlink="">
      <xdr:nvSpPr>
        <xdr:cNvPr id="187" name="扶助費平均値テキスト"/>
        <xdr:cNvSpPr txBox="1"/>
      </xdr:nvSpPr>
      <xdr:spPr>
        <a:xfrm>
          <a:off x="4914900" y="965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119380</xdr:rowOff>
    </xdr:from>
    <xdr:to>
      <xdr:col>19</xdr:col>
      <xdr:colOff>187325</xdr:colOff>
      <xdr:row>59</xdr:row>
      <xdr:rowOff>153670</xdr:rowOff>
    </xdr:to>
    <xdr:cxnSp macro="">
      <xdr:nvCxnSpPr>
        <xdr:cNvPr id="189" name="直線コネクタ 188"/>
        <xdr:cNvCxnSpPr/>
      </xdr:nvCxnSpPr>
      <xdr:spPr>
        <a:xfrm>
          <a:off x="3098800" y="1006348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1" name="テキスト ボックス 190"/>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119380</xdr:rowOff>
    </xdr:from>
    <xdr:to>
      <xdr:col>15</xdr:col>
      <xdr:colOff>98425</xdr:colOff>
      <xdr:row>59</xdr:row>
      <xdr:rowOff>1270</xdr:rowOff>
    </xdr:to>
    <xdr:cxnSp macro="">
      <xdr:nvCxnSpPr>
        <xdr:cNvPr id="192" name="直線コネクタ 191"/>
        <xdr:cNvCxnSpPr/>
      </xdr:nvCxnSpPr>
      <xdr:spPr>
        <a:xfrm flipV="1">
          <a:off x="2209800" y="100634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69867</xdr:rowOff>
    </xdr:from>
    <xdr:ext cx="762000" cy="259045"/>
    <xdr:sp macro="" textlink="">
      <xdr:nvSpPr>
        <xdr:cNvPr id="194" name="テキスト ボックス 193"/>
        <xdr:cNvSpPr txBox="1"/>
      </xdr:nvSpPr>
      <xdr:spPr>
        <a:xfrm>
          <a:off x="2717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1270</xdr:rowOff>
    </xdr:from>
    <xdr:to>
      <xdr:col>11</xdr:col>
      <xdr:colOff>9525</xdr:colOff>
      <xdr:row>59</xdr:row>
      <xdr:rowOff>62230</xdr:rowOff>
    </xdr:to>
    <xdr:cxnSp macro="">
      <xdr:nvCxnSpPr>
        <xdr:cNvPr id="195" name="直線コネクタ 194"/>
        <xdr:cNvCxnSpPr/>
      </xdr:nvCxnSpPr>
      <xdr:spPr>
        <a:xfrm flipV="1">
          <a:off x="1320800" y="10116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31767</xdr:rowOff>
    </xdr:from>
    <xdr:ext cx="762000" cy="259045"/>
    <xdr:sp macro="" textlink="">
      <xdr:nvSpPr>
        <xdr:cNvPr id="197" name="テキスト ボックス 196"/>
        <xdr:cNvSpPr txBox="1"/>
      </xdr:nvSpPr>
      <xdr:spPr>
        <a:xfrm>
          <a:off x="1828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8" name="フローチャート: 判断 197"/>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199" name="テキスト ボックス 198"/>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7620</xdr:rowOff>
    </xdr:from>
    <xdr:to>
      <xdr:col>24</xdr:col>
      <xdr:colOff>76200</xdr:colOff>
      <xdr:row>60</xdr:row>
      <xdr:rowOff>109220</xdr:rowOff>
    </xdr:to>
    <xdr:sp macro="" textlink="">
      <xdr:nvSpPr>
        <xdr:cNvPr id="205" name="楕円 204"/>
        <xdr:cNvSpPr/>
      </xdr:nvSpPr>
      <xdr:spPr>
        <a:xfrm>
          <a:off x="47752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151147</xdr:rowOff>
    </xdr:from>
    <xdr:ext cx="762000" cy="259045"/>
    <xdr:sp macro="" textlink="">
      <xdr:nvSpPr>
        <xdr:cNvPr id="206" name="扶助費該当値テキスト"/>
        <xdr:cNvSpPr txBox="1"/>
      </xdr:nvSpPr>
      <xdr:spPr>
        <a:xfrm>
          <a:off x="4914900" y="1026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102870</xdr:rowOff>
    </xdr:from>
    <xdr:to>
      <xdr:col>20</xdr:col>
      <xdr:colOff>38100</xdr:colOff>
      <xdr:row>60</xdr:row>
      <xdr:rowOff>33020</xdr:rowOff>
    </xdr:to>
    <xdr:sp macro="" textlink="">
      <xdr:nvSpPr>
        <xdr:cNvPr id="207" name="楕円 206"/>
        <xdr:cNvSpPr/>
      </xdr:nvSpPr>
      <xdr:spPr>
        <a:xfrm>
          <a:off x="3937000" y="102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17797</xdr:rowOff>
    </xdr:from>
    <xdr:ext cx="736600" cy="259045"/>
    <xdr:sp macro="" textlink="">
      <xdr:nvSpPr>
        <xdr:cNvPr id="208" name="テキスト ボックス 207"/>
        <xdr:cNvSpPr txBox="1"/>
      </xdr:nvSpPr>
      <xdr:spPr>
        <a:xfrm>
          <a:off x="3606800" y="1030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68580</xdr:rowOff>
    </xdr:from>
    <xdr:to>
      <xdr:col>15</xdr:col>
      <xdr:colOff>149225</xdr:colOff>
      <xdr:row>58</xdr:row>
      <xdr:rowOff>170180</xdr:rowOff>
    </xdr:to>
    <xdr:sp macro="" textlink="">
      <xdr:nvSpPr>
        <xdr:cNvPr id="209" name="楕円 208"/>
        <xdr:cNvSpPr/>
      </xdr:nvSpPr>
      <xdr:spPr>
        <a:xfrm>
          <a:off x="3048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154957</xdr:rowOff>
    </xdr:from>
    <xdr:ext cx="762000" cy="259045"/>
    <xdr:sp macro="" textlink="">
      <xdr:nvSpPr>
        <xdr:cNvPr id="210" name="テキスト ボックス 209"/>
        <xdr:cNvSpPr txBox="1"/>
      </xdr:nvSpPr>
      <xdr:spPr>
        <a:xfrm>
          <a:off x="2717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121920</xdr:rowOff>
    </xdr:from>
    <xdr:to>
      <xdr:col>11</xdr:col>
      <xdr:colOff>60325</xdr:colOff>
      <xdr:row>59</xdr:row>
      <xdr:rowOff>52070</xdr:rowOff>
    </xdr:to>
    <xdr:sp macro="" textlink="">
      <xdr:nvSpPr>
        <xdr:cNvPr id="211" name="楕円 210"/>
        <xdr:cNvSpPr/>
      </xdr:nvSpPr>
      <xdr:spPr>
        <a:xfrm>
          <a:off x="2159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36847</xdr:rowOff>
    </xdr:from>
    <xdr:ext cx="762000" cy="259045"/>
    <xdr:sp macro="" textlink="">
      <xdr:nvSpPr>
        <xdr:cNvPr id="212" name="テキスト ボックス 211"/>
        <xdr:cNvSpPr txBox="1"/>
      </xdr:nvSpPr>
      <xdr:spPr>
        <a:xfrm>
          <a:off x="1828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11430</xdr:rowOff>
    </xdr:from>
    <xdr:to>
      <xdr:col>6</xdr:col>
      <xdr:colOff>171450</xdr:colOff>
      <xdr:row>59</xdr:row>
      <xdr:rowOff>113030</xdr:rowOff>
    </xdr:to>
    <xdr:sp macro="" textlink="">
      <xdr:nvSpPr>
        <xdr:cNvPr id="213" name="楕円 212"/>
        <xdr:cNvSpPr/>
      </xdr:nvSpPr>
      <xdr:spPr>
        <a:xfrm>
          <a:off x="1270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97807</xdr:rowOff>
    </xdr:from>
    <xdr:ext cx="762000" cy="259045"/>
    <xdr:sp macro="" textlink="">
      <xdr:nvSpPr>
        <xdr:cNvPr id="214" name="テキスト ボックス 213"/>
        <xdr:cNvSpPr txBox="1"/>
      </xdr:nvSpPr>
      <xdr:spPr>
        <a:xfrm>
          <a:off x="939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その他に係る経常収支比率については、前年度に比べ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11.5</a:t>
          </a:r>
          <a:r>
            <a:rPr kumimoji="1" lang="ja-JP" altLang="en-US" sz="1300">
              <a:latin typeface="ＭＳ Ｐゴシック" panose="020B0600070205080204" pitchFamily="50" charset="-128"/>
              <a:ea typeface="ＭＳ Ｐゴシック" panose="020B0600070205080204" pitchFamily="50" charset="-128"/>
            </a:rPr>
            <a:t>％となったが、全国平均・埼玉県平均・類似団体平均すべてにおいて下回っている。繰出金の増などにより、経常一般財源等が増加したため、比率が増加した。今後も事業の精査を行っていく。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23585</xdr:rowOff>
    </xdr:to>
    <xdr:cxnSp macro="">
      <xdr:nvCxnSpPr>
        <xdr:cNvPr id="249" name="直線コネクタ 248"/>
        <xdr:cNvCxnSpPr/>
      </xdr:nvCxnSpPr>
      <xdr:spPr>
        <a:xfrm>
          <a:off x="15671800" y="96139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0" name="その他平均値テキスト"/>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140607</xdr:rowOff>
    </xdr:from>
    <xdr:to>
      <xdr:col>78</xdr:col>
      <xdr:colOff>69850</xdr:colOff>
      <xdr:row>56</xdr:row>
      <xdr:rowOff>12700</xdr:rowOff>
    </xdr:to>
    <xdr:cxnSp macro="">
      <xdr:nvCxnSpPr>
        <xdr:cNvPr id="252" name="直線コネクタ 251"/>
        <xdr:cNvCxnSpPr/>
      </xdr:nvCxnSpPr>
      <xdr:spPr>
        <a:xfrm>
          <a:off x="14782800" y="95703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54" name="テキスト ボックス 253"/>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86178</xdr:rowOff>
    </xdr:from>
    <xdr:to>
      <xdr:col>73</xdr:col>
      <xdr:colOff>180975</xdr:colOff>
      <xdr:row>55</xdr:row>
      <xdr:rowOff>140607</xdr:rowOff>
    </xdr:to>
    <xdr:cxnSp macro="">
      <xdr:nvCxnSpPr>
        <xdr:cNvPr id="255" name="直線コネクタ 254"/>
        <xdr:cNvCxnSpPr/>
      </xdr:nvCxnSpPr>
      <xdr:spPr>
        <a:xfrm>
          <a:off x="13893800" y="95159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57" name="テキスト ボックス 256"/>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86178</xdr:rowOff>
    </xdr:from>
    <xdr:to>
      <xdr:col>69</xdr:col>
      <xdr:colOff>92075</xdr:colOff>
      <xdr:row>55</xdr:row>
      <xdr:rowOff>107950</xdr:rowOff>
    </xdr:to>
    <xdr:cxnSp macro="">
      <xdr:nvCxnSpPr>
        <xdr:cNvPr id="258" name="直線コネクタ 257"/>
        <xdr:cNvCxnSpPr/>
      </xdr:nvCxnSpPr>
      <xdr:spPr>
        <a:xfrm flipV="1">
          <a:off x="13004800" y="95159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168020</xdr:rowOff>
    </xdr:from>
    <xdr:ext cx="762000" cy="259045"/>
    <xdr:sp macro="" textlink="">
      <xdr:nvSpPr>
        <xdr:cNvPr id="260" name="テキスト ボックス 259"/>
        <xdr:cNvSpPr txBox="1"/>
      </xdr:nvSpPr>
      <xdr:spPr>
        <a:xfrm>
          <a:off x="13512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27215</xdr:rowOff>
    </xdr:from>
    <xdr:to>
      <xdr:col>65</xdr:col>
      <xdr:colOff>53975</xdr:colOff>
      <xdr:row>56</xdr:row>
      <xdr:rowOff>128815</xdr:rowOff>
    </xdr:to>
    <xdr:sp macro="" textlink="">
      <xdr:nvSpPr>
        <xdr:cNvPr id="261" name="フローチャート: 判断 260"/>
        <xdr:cNvSpPr/>
      </xdr:nvSpPr>
      <xdr:spPr>
        <a:xfrm>
          <a:off x="12954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113592</xdr:rowOff>
    </xdr:from>
    <xdr:ext cx="762000" cy="259045"/>
    <xdr:sp macro="" textlink="">
      <xdr:nvSpPr>
        <xdr:cNvPr id="262" name="テキスト ボックス 261"/>
        <xdr:cNvSpPr txBox="1"/>
      </xdr:nvSpPr>
      <xdr:spPr>
        <a:xfrm>
          <a:off x="12623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144235</xdr:rowOff>
    </xdr:from>
    <xdr:to>
      <xdr:col>82</xdr:col>
      <xdr:colOff>158750</xdr:colOff>
      <xdr:row>56</xdr:row>
      <xdr:rowOff>74385</xdr:rowOff>
    </xdr:to>
    <xdr:sp macro="" textlink="">
      <xdr:nvSpPr>
        <xdr:cNvPr id="268" name="楕円 267"/>
        <xdr:cNvSpPr/>
      </xdr:nvSpPr>
      <xdr:spPr>
        <a:xfrm>
          <a:off x="164592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160762</xdr:rowOff>
    </xdr:from>
    <xdr:ext cx="762000" cy="259045"/>
    <xdr:sp macro="" textlink="">
      <xdr:nvSpPr>
        <xdr:cNvPr id="269" name="その他該当値テキスト"/>
        <xdr:cNvSpPr txBox="1"/>
      </xdr:nvSpPr>
      <xdr:spPr>
        <a:xfrm>
          <a:off x="165989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0" name="楕円 269"/>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1" name="テキスト ボックス 270"/>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89807</xdr:rowOff>
    </xdr:from>
    <xdr:to>
      <xdr:col>74</xdr:col>
      <xdr:colOff>31750</xdr:colOff>
      <xdr:row>56</xdr:row>
      <xdr:rowOff>19957</xdr:rowOff>
    </xdr:to>
    <xdr:sp macro="" textlink="">
      <xdr:nvSpPr>
        <xdr:cNvPr id="272" name="楕円 271"/>
        <xdr:cNvSpPr/>
      </xdr:nvSpPr>
      <xdr:spPr>
        <a:xfrm>
          <a:off x="14732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30134</xdr:rowOff>
    </xdr:from>
    <xdr:ext cx="762000" cy="259045"/>
    <xdr:sp macro="" textlink="">
      <xdr:nvSpPr>
        <xdr:cNvPr id="273" name="テキスト ボックス 272"/>
        <xdr:cNvSpPr txBox="1"/>
      </xdr:nvSpPr>
      <xdr:spPr>
        <a:xfrm>
          <a:off x="14401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35378</xdr:rowOff>
    </xdr:from>
    <xdr:to>
      <xdr:col>69</xdr:col>
      <xdr:colOff>142875</xdr:colOff>
      <xdr:row>55</xdr:row>
      <xdr:rowOff>136978</xdr:rowOff>
    </xdr:to>
    <xdr:sp macro="" textlink="">
      <xdr:nvSpPr>
        <xdr:cNvPr id="274" name="楕円 273"/>
        <xdr:cNvSpPr/>
      </xdr:nvSpPr>
      <xdr:spPr>
        <a:xfrm>
          <a:off x="13843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147155</xdr:rowOff>
    </xdr:from>
    <xdr:ext cx="762000" cy="259045"/>
    <xdr:sp macro="" textlink="">
      <xdr:nvSpPr>
        <xdr:cNvPr id="275" name="テキスト ボックス 274"/>
        <xdr:cNvSpPr txBox="1"/>
      </xdr:nvSpPr>
      <xdr:spPr>
        <a:xfrm>
          <a:off x="13512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57150</xdr:rowOff>
    </xdr:from>
    <xdr:to>
      <xdr:col>65</xdr:col>
      <xdr:colOff>53975</xdr:colOff>
      <xdr:row>55</xdr:row>
      <xdr:rowOff>158750</xdr:rowOff>
    </xdr:to>
    <xdr:sp macro="" textlink="">
      <xdr:nvSpPr>
        <xdr:cNvPr id="276" name="楕円 275"/>
        <xdr:cNvSpPr/>
      </xdr:nvSpPr>
      <xdr:spPr>
        <a:xfrm>
          <a:off x="12954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168927</xdr:rowOff>
    </xdr:from>
    <xdr:ext cx="762000" cy="259045"/>
    <xdr:sp macro="" textlink="">
      <xdr:nvSpPr>
        <xdr:cNvPr id="277" name="テキスト ボックス 276"/>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補助費等に係る経常収支比率については、前年度に比べ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で、全国平均・埼玉県平均・類似団体平均すべてにおいて上回っている。朝霞地区一部事務組合消防負担金が増加したことなどにより、補助費等充当経常一般財源等が増加したため比率が増加した。今後も事業の精査を行っ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76708</xdr:rowOff>
    </xdr:from>
    <xdr:to>
      <xdr:col>82</xdr:col>
      <xdr:colOff>107950</xdr:colOff>
      <xdr:row>36</xdr:row>
      <xdr:rowOff>94996</xdr:rowOff>
    </xdr:to>
    <xdr:cxnSp macro="">
      <xdr:nvCxnSpPr>
        <xdr:cNvPr id="308" name="直線コネクタ 307"/>
        <xdr:cNvCxnSpPr/>
      </xdr:nvCxnSpPr>
      <xdr:spPr>
        <a:xfrm>
          <a:off x="15671800" y="62489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09" name="補助費等平均値テキスト"/>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76708</xdr:rowOff>
    </xdr:to>
    <xdr:cxnSp macro="">
      <xdr:nvCxnSpPr>
        <xdr:cNvPr id="311" name="直線コネクタ 310"/>
        <xdr:cNvCxnSpPr/>
      </xdr:nvCxnSpPr>
      <xdr:spPr>
        <a:xfrm>
          <a:off x="14782800" y="61849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13" name="テキスト ボックス 312"/>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40132</xdr:rowOff>
    </xdr:to>
    <xdr:cxnSp macro="">
      <xdr:nvCxnSpPr>
        <xdr:cNvPr id="314" name="直線コネクタ 313"/>
        <xdr:cNvCxnSpPr/>
      </xdr:nvCxnSpPr>
      <xdr:spPr>
        <a:xfrm flipV="1">
          <a:off x="13893800" y="61849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84853</xdr:rowOff>
    </xdr:from>
    <xdr:ext cx="762000" cy="259045"/>
    <xdr:sp macro="" textlink="">
      <xdr:nvSpPr>
        <xdr:cNvPr id="316" name="テキスト ボックス 315"/>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xdr:rowOff>
    </xdr:from>
    <xdr:to>
      <xdr:col>69</xdr:col>
      <xdr:colOff>92075</xdr:colOff>
      <xdr:row>36</xdr:row>
      <xdr:rowOff>40132</xdr:rowOff>
    </xdr:to>
    <xdr:cxnSp macro="">
      <xdr:nvCxnSpPr>
        <xdr:cNvPr id="317" name="直線コネクタ 316"/>
        <xdr:cNvCxnSpPr/>
      </xdr:nvCxnSpPr>
      <xdr:spPr>
        <a:xfrm>
          <a:off x="13004800" y="61757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19" name="テキスト ボックス 318"/>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20" name="フローチャート: 判断 319"/>
        <xdr:cNvSpPr/>
      </xdr:nvSpPr>
      <xdr:spPr>
        <a:xfrm>
          <a:off x="12954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21" name="テキスト ボックス 320"/>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27" name="楕円 326"/>
        <xdr:cNvSpPr/>
      </xdr:nvSpPr>
      <xdr:spPr>
        <a:xfrm>
          <a:off x="164592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16273</xdr:rowOff>
    </xdr:from>
    <xdr:ext cx="762000" cy="259045"/>
    <xdr:sp macro="" textlink="">
      <xdr:nvSpPr>
        <xdr:cNvPr id="328" name="補助費等該当値テキスト"/>
        <xdr:cNvSpPr txBox="1"/>
      </xdr:nvSpPr>
      <xdr:spPr>
        <a:xfrm>
          <a:off x="16598900" y="6188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25908</xdr:rowOff>
    </xdr:from>
    <xdr:to>
      <xdr:col>78</xdr:col>
      <xdr:colOff>120650</xdr:colOff>
      <xdr:row>36</xdr:row>
      <xdr:rowOff>127508</xdr:rowOff>
    </xdr:to>
    <xdr:sp macro="" textlink="">
      <xdr:nvSpPr>
        <xdr:cNvPr id="329" name="楕円 328"/>
        <xdr:cNvSpPr/>
      </xdr:nvSpPr>
      <xdr:spPr>
        <a:xfrm>
          <a:off x="15621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112285</xdr:rowOff>
    </xdr:from>
    <xdr:ext cx="736600" cy="259045"/>
    <xdr:sp macro="" textlink="">
      <xdr:nvSpPr>
        <xdr:cNvPr id="330" name="テキスト ボックス 329"/>
        <xdr:cNvSpPr txBox="1"/>
      </xdr:nvSpPr>
      <xdr:spPr>
        <a:xfrm>
          <a:off x="15290800" y="6284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31" name="楕円 330"/>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32" name="テキスト ボックス 331"/>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160782</xdr:rowOff>
    </xdr:from>
    <xdr:to>
      <xdr:col>69</xdr:col>
      <xdr:colOff>142875</xdr:colOff>
      <xdr:row>36</xdr:row>
      <xdr:rowOff>90932</xdr:rowOff>
    </xdr:to>
    <xdr:sp macro="" textlink="">
      <xdr:nvSpPr>
        <xdr:cNvPr id="333" name="楕円 332"/>
        <xdr:cNvSpPr/>
      </xdr:nvSpPr>
      <xdr:spPr>
        <a:xfrm>
          <a:off x="13843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34" name="テキスト ボックス 333"/>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35" name="楕円 334"/>
        <xdr:cNvSpPr/>
      </xdr:nvSpPr>
      <xdr:spPr>
        <a:xfrm>
          <a:off x="12954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64533</xdr:rowOff>
    </xdr:from>
    <xdr:ext cx="762000" cy="259045"/>
    <xdr:sp macro="" textlink="">
      <xdr:nvSpPr>
        <xdr:cNvPr id="336" name="テキスト ボックス 335"/>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経常収支比率は、前年度に比べ</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で、全国平均・埼玉県平均・類似団体平均すべてにおいて下回っている。地方債元利償還額が減少したことにより、比率が減少した。今後も償還額と起債額のバランスを考えながら起債を検討するなど計画的な運用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156718</xdr:rowOff>
    </xdr:from>
    <xdr:to>
      <xdr:col>24</xdr:col>
      <xdr:colOff>25400</xdr:colOff>
      <xdr:row>76</xdr:row>
      <xdr:rowOff>104139</xdr:rowOff>
    </xdr:to>
    <xdr:cxnSp macro="">
      <xdr:nvCxnSpPr>
        <xdr:cNvPr id="367" name="直線コネクタ 366"/>
        <xdr:cNvCxnSpPr/>
      </xdr:nvCxnSpPr>
      <xdr:spPr>
        <a:xfrm flipV="1">
          <a:off x="3987800" y="13015468"/>
          <a:ext cx="8382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8" name="公債費平均値テキスト"/>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104139</xdr:rowOff>
    </xdr:from>
    <xdr:to>
      <xdr:col>19</xdr:col>
      <xdr:colOff>187325</xdr:colOff>
      <xdr:row>76</xdr:row>
      <xdr:rowOff>113285</xdr:rowOff>
    </xdr:to>
    <xdr:cxnSp macro="">
      <xdr:nvCxnSpPr>
        <xdr:cNvPr id="370" name="直線コネクタ 369"/>
        <xdr:cNvCxnSpPr/>
      </xdr:nvCxnSpPr>
      <xdr:spPr>
        <a:xfrm flipV="1">
          <a:off x="3098800" y="131343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72" name="テキスト ボックス 371"/>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113285</xdr:rowOff>
    </xdr:from>
    <xdr:to>
      <xdr:col>15</xdr:col>
      <xdr:colOff>98425</xdr:colOff>
      <xdr:row>76</xdr:row>
      <xdr:rowOff>131572</xdr:rowOff>
    </xdr:to>
    <xdr:cxnSp macro="">
      <xdr:nvCxnSpPr>
        <xdr:cNvPr id="373" name="直線コネクタ 372"/>
        <xdr:cNvCxnSpPr/>
      </xdr:nvCxnSpPr>
      <xdr:spPr>
        <a:xfrm flipV="1">
          <a:off x="2209800" y="13143485"/>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75" name="テキスト ボックス 374"/>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131572</xdr:rowOff>
    </xdr:from>
    <xdr:to>
      <xdr:col>11</xdr:col>
      <xdr:colOff>9525</xdr:colOff>
      <xdr:row>76</xdr:row>
      <xdr:rowOff>168148</xdr:rowOff>
    </xdr:to>
    <xdr:cxnSp macro="">
      <xdr:nvCxnSpPr>
        <xdr:cNvPr id="376" name="直線コネクタ 375"/>
        <xdr:cNvCxnSpPr/>
      </xdr:nvCxnSpPr>
      <xdr:spPr>
        <a:xfrm flipV="1">
          <a:off x="1320800" y="131617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78" name="テキスト ボックス 377"/>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60198</xdr:rowOff>
    </xdr:from>
    <xdr:to>
      <xdr:col>6</xdr:col>
      <xdr:colOff>171450</xdr:colOff>
      <xdr:row>79</xdr:row>
      <xdr:rowOff>161798</xdr:rowOff>
    </xdr:to>
    <xdr:sp macro="" textlink="">
      <xdr:nvSpPr>
        <xdr:cNvPr id="379" name="フローチャート: 判断 378"/>
        <xdr:cNvSpPr/>
      </xdr:nvSpPr>
      <xdr:spPr>
        <a:xfrm>
          <a:off x="1270000" y="13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146575</xdr:rowOff>
    </xdr:from>
    <xdr:ext cx="762000" cy="259045"/>
    <xdr:sp macro="" textlink="">
      <xdr:nvSpPr>
        <xdr:cNvPr id="380" name="テキスト ボックス 379"/>
        <xdr:cNvSpPr txBox="1"/>
      </xdr:nvSpPr>
      <xdr:spPr>
        <a:xfrm>
          <a:off x="939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105918</xdr:rowOff>
    </xdr:from>
    <xdr:to>
      <xdr:col>24</xdr:col>
      <xdr:colOff>76200</xdr:colOff>
      <xdr:row>76</xdr:row>
      <xdr:rowOff>36069</xdr:rowOff>
    </xdr:to>
    <xdr:sp macro="" textlink="">
      <xdr:nvSpPr>
        <xdr:cNvPr id="386" name="楕円 385"/>
        <xdr:cNvSpPr/>
      </xdr:nvSpPr>
      <xdr:spPr>
        <a:xfrm>
          <a:off x="47752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122445</xdr:rowOff>
    </xdr:from>
    <xdr:ext cx="762000" cy="259045"/>
    <xdr:sp macro="" textlink="">
      <xdr:nvSpPr>
        <xdr:cNvPr id="387" name="公債費該当値テキスト"/>
        <xdr:cNvSpPr txBox="1"/>
      </xdr:nvSpPr>
      <xdr:spPr>
        <a:xfrm>
          <a:off x="4914900" y="1280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53339</xdr:rowOff>
    </xdr:from>
    <xdr:to>
      <xdr:col>20</xdr:col>
      <xdr:colOff>38100</xdr:colOff>
      <xdr:row>76</xdr:row>
      <xdr:rowOff>154939</xdr:rowOff>
    </xdr:to>
    <xdr:sp macro="" textlink="">
      <xdr:nvSpPr>
        <xdr:cNvPr id="388" name="楕円 387"/>
        <xdr:cNvSpPr/>
      </xdr:nvSpPr>
      <xdr:spPr>
        <a:xfrm>
          <a:off x="3937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89" name="テキスト ボックス 388"/>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62485</xdr:rowOff>
    </xdr:from>
    <xdr:to>
      <xdr:col>15</xdr:col>
      <xdr:colOff>149225</xdr:colOff>
      <xdr:row>76</xdr:row>
      <xdr:rowOff>164085</xdr:rowOff>
    </xdr:to>
    <xdr:sp macro="" textlink="">
      <xdr:nvSpPr>
        <xdr:cNvPr id="390" name="楕円 389"/>
        <xdr:cNvSpPr/>
      </xdr:nvSpPr>
      <xdr:spPr>
        <a:xfrm>
          <a:off x="3048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2811</xdr:rowOff>
    </xdr:from>
    <xdr:ext cx="762000" cy="259045"/>
    <xdr:sp macro="" textlink="">
      <xdr:nvSpPr>
        <xdr:cNvPr id="391" name="テキスト ボックス 390"/>
        <xdr:cNvSpPr txBox="1"/>
      </xdr:nvSpPr>
      <xdr:spPr>
        <a:xfrm>
          <a:off x="2717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80772</xdr:rowOff>
    </xdr:from>
    <xdr:to>
      <xdr:col>11</xdr:col>
      <xdr:colOff>60325</xdr:colOff>
      <xdr:row>77</xdr:row>
      <xdr:rowOff>10922</xdr:rowOff>
    </xdr:to>
    <xdr:sp macro="" textlink="">
      <xdr:nvSpPr>
        <xdr:cNvPr id="392" name="楕円 391"/>
        <xdr:cNvSpPr/>
      </xdr:nvSpPr>
      <xdr:spPr>
        <a:xfrm>
          <a:off x="2159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93" name="テキスト ボックス 392"/>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117348</xdr:rowOff>
    </xdr:from>
    <xdr:to>
      <xdr:col>6</xdr:col>
      <xdr:colOff>171450</xdr:colOff>
      <xdr:row>77</xdr:row>
      <xdr:rowOff>47498</xdr:rowOff>
    </xdr:to>
    <xdr:sp macro="" textlink="">
      <xdr:nvSpPr>
        <xdr:cNvPr id="394" name="楕円 393"/>
        <xdr:cNvSpPr/>
      </xdr:nvSpPr>
      <xdr:spPr>
        <a:xfrm>
          <a:off x="1270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57675</xdr:rowOff>
    </xdr:from>
    <xdr:ext cx="762000" cy="259045"/>
    <xdr:sp macro="" textlink="">
      <xdr:nvSpPr>
        <xdr:cNvPr id="395" name="テキスト ボックス 394"/>
        <xdr:cNvSpPr txBox="1"/>
      </xdr:nvSpPr>
      <xdr:spPr>
        <a:xfrm>
          <a:off x="939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公債費以外に係る経常収支比率については、前年度に比べ</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87.9</a:t>
          </a:r>
          <a:r>
            <a:rPr kumimoji="1" lang="ja-JP" altLang="en-US" sz="1300">
              <a:latin typeface="ＭＳ Ｐゴシック" panose="020B0600070205080204" pitchFamily="50" charset="-128"/>
              <a:ea typeface="ＭＳ Ｐゴシック" panose="020B0600070205080204" pitchFamily="50" charset="-128"/>
            </a:rPr>
            <a:t>％で、全国平均・埼玉県平均・類似団体平均すべてにおいて上回っている。増加は、人件費や扶助費等の伸びに起因する。人口増加が進んでいるため人件費や扶助費などの義務的経費の大幅な削減は難しいが、今後も物件費などについて経費削減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50800</xdr:rowOff>
    </xdr:from>
    <xdr:to>
      <xdr:col>82</xdr:col>
      <xdr:colOff>107950</xdr:colOff>
      <xdr:row>80</xdr:row>
      <xdr:rowOff>157480</xdr:rowOff>
    </xdr:to>
    <xdr:cxnSp macro="">
      <xdr:nvCxnSpPr>
        <xdr:cNvPr id="428" name="直線コネクタ 427"/>
        <xdr:cNvCxnSpPr/>
      </xdr:nvCxnSpPr>
      <xdr:spPr>
        <a:xfrm>
          <a:off x="15671800" y="1376680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9" name="公債費以外平均値テキスト"/>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104139</xdr:rowOff>
    </xdr:from>
    <xdr:to>
      <xdr:col>78</xdr:col>
      <xdr:colOff>69850</xdr:colOff>
      <xdr:row>80</xdr:row>
      <xdr:rowOff>50800</xdr:rowOff>
    </xdr:to>
    <xdr:cxnSp macro="">
      <xdr:nvCxnSpPr>
        <xdr:cNvPr id="431" name="直線コネクタ 430"/>
        <xdr:cNvCxnSpPr/>
      </xdr:nvCxnSpPr>
      <xdr:spPr>
        <a:xfrm>
          <a:off x="14782800" y="13477239"/>
          <a:ext cx="889000" cy="28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146066</xdr:rowOff>
    </xdr:from>
    <xdr:ext cx="736600" cy="259045"/>
    <xdr:sp macro="" textlink="">
      <xdr:nvSpPr>
        <xdr:cNvPr id="433" name="テキスト ボックス 432"/>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168911</xdr:rowOff>
    </xdr:from>
    <xdr:to>
      <xdr:col>73</xdr:col>
      <xdr:colOff>180975</xdr:colOff>
      <xdr:row>78</xdr:row>
      <xdr:rowOff>104139</xdr:rowOff>
    </xdr:to>
    <xdr:cxnSp macro="">
      <xdr:nvCxnSpPr>
        <xdr:cNvPr id="434" name="直線コネクタ 433"/>
        <xdr:cNvCxnSpPr/>
      </xdr:nvCxnSpPr>
      <xdr:spPr>
        <a:xfrm>
          <a:off x="13893800" y="13370561"/>
          <a:ext cx="8890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36" name="テキスト ボックス 435"/>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168911</xdr:rowOff>
    </xdr:from>
    <xdr:to>
      <xdr:col>69</xdr:col>
      <xdr:colOff>92075</xdr:colOff>
      <xdr:row>79</xdr:row>
      <xdr:rowOff>85089</xdr:rowOff>
    </xdr:to>
    <xdr:cxnSp macro="">
      <xdr:nvCxnSpPr>
        <xdr:cNvPr id="437" name="直線コネクタ 436"/>
        <xdr:cNvCxnSpPr/>
      </xdr:nvCxnSpPr>
      <xdr:spPr>
        <a:xfrm flipV="1">
          <a:off x="13004800" y="13370561"/>
          <a:ext cx="889000" cy="25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39" name="テキスト ボックス 438"/>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72390</xdr:rowOff>
    </xdr:from>
    <xdr:to>
      <xdr:col>65</xdr:col>
      <xdr:colOff>53975</xdr:colOff>
      <xdr:row>76</xdr:row>
      <xdr:rowOff>2539</xdr:rowOff>
    </xdr:to>
    <xdr:sp macro="" textlink="">
      <xdr:nvSpPr>
        <xdr:cNvPr id="440" name="フローチャート: 判断 439"/>
        <xdr:cNvSpPr/>
      </xdr:nvSpPr>
      <xdr:spPr>
        <a:xfrm>
          <a:off x="12954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12717</xdr:rowOff>
    </xdr:from>
    <xdr:ext cx="762000" cy="259045"/>
    <xdr:sp macro="" textlink="">
      <xdr:nvSpPr>
        <xdr:cNvPr id="441" name="テキスト ボックス 440"/>
        <xdr:cNvSpPr txBox="1"/>
      </xdr:nvSpPr>
      <xdr:spPr>
        <a:xfrm>
          <a:off x="12623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106680</xdr:rowOff>
    </xdr:from>
    <xdr:to>
      <xdr:col>82</xdr:col>
      <xdr:colOff>158750</xdr:colOff>
      <xdr:row>81</xdr:row>
      <xdr:rowOff>36830</xdr:rowOff>
    </xdr:to>
    <xdr:sp macro="" textlink="">
      <xdr:nvSpPr>
        <xdr:cNvPr id="447" name="楕円 446"/>
        <xdr:cNvSpPr/>
      </xdr:nvSpPr>
      <xdr:spPr>
        <a:xfrm>
          <a:off x="16459200" y="1382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15257</xdr:rowOff>
    </xdr:from>
    <xdr:ext cx="762000" cy="259045"/>
    <xdr:sp macro="" textlink="">
      <xdr:nvSpPr>
        <xdr:cNvPr id="448" name="公債費以外該当値テキスト"/>
        <xdr:cNvSpPr txBox="1"/>
      </xdr:nvSpPr>
      <xdr:spPr>
        <a:xfrm>
          <a:off x="16598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0</xdr:rowOff>
    </xdr:from>
    <xdr:to>
      <xdr:col>78</xdr:col>
      <xdr:colOff>120650</xdr:colOff>
      <xdr:row>80</xdr:row>
      <xdr:rowOff>101600</xdr:rowOff>
    </xdr:to>
    <xdr:sp macro="" textlink="">
      <xdr:nvSpPr>
        <xdr:cNvPr id="449" name="楕円 448"/>
        <xdr:cNvSpPr/>
      </xdr:nvSpPr>
      <xdr:spPr>
        <a:xfrm>
          <a:off x="15621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86377</xdr:rowOff>
    </xdr:from>
    <xdr:ext cx="736600" cy="259045"/>
    <xdr:sp macro="" textlink="">
      <xdr:nvSpPr>
        <xdr:cNvPr id="450" name="テキスト ボックス 449"/>
        <xdr:cNvSpPr txBox="1"/>
      </xdr:nvSpPr>
      <xdr:spPr>
        <a:xfrm>
          <a:off x="15290800" y="1380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53339</xdr:rowOff>
    </xdr:from>
    <xdr:to>
      <xdr:col>74</xdr:col>
      <xdr:colOff>31750</xdr:colOff>
      <xdr:row>78</xdr:row>
      <xdr:rowOff>154939</xdr:rowOff>
    </xdr:to>
    <xdr:sp macro="" textlink="">
      <xdr:nvSpPr>
        <xdr:cNvPr id="451" name="楕円 450"/>
        <xdr:cNvSpPr/>
      </xdr:nvSpPr>
      <xdr:spPr>
        <a:xfrm>
          <a:off x="14732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139716</xdr:rowOff>
    </xdr:from>
    <xdr:ext cx="762000" cy="259045"/>
    <xdr:sp macro="" textlink="">
      <xdr:nvSpPr>
        <xdr:cNvPr id="452" name="テキスト ボックス 451"/>
        <xdr:cNvSpPr txBox="1"/>
      </xdr:nvSpPr>
      <xdr:spPr>
        <a:xfrm>
          <a:off x="14401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118111</xdr:rowOff>
    </xdr:from>
    <xdr:to>
      <xdr:col>69</xdr:col>
      <xdr:colOff>142875</xdr:colOff>
      <xdr:row>78</xdr:row>
      <xdr:rowOff>48261</xdr:rowOff>
    </xdr:to>
    <xdr:sp macro="" textlink="">
      <xdr:nvSpPr>
        <xdr:cNvPr id="453" name="楕円 452"/>
        <xdr:cNvSpPr/>
      </xdr:nvSpPr>
      <xdr:spPr>
        <a:xfrm>
          <a:off x="13843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33038</xdr:rowOff>
    </xdr:from>
    <xdr:ext cx="762000" cy="259045"/>
    <xdr:sp macro="" textlink="">
      <xdr:nvSpPr>
        <xdr:cNvPr id="454" name="テキスト ボックス 453"/>
        <xdr:cNvSpPr txBox="1"/>
      </xdr:nvSpPr>
      <xdr:spPr>
        <a:xfrm>
          <a:off x="13512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34289</xdr:rowOff>
    </xdr:from>
    <xdr:to>
      <xdr:col>65</xdr:col>
      <xdr:colOff>53975</xdr:colOff>
      <xdr:row>79</xdr:row>
      <xdr:rowOff>135889</xdr:rowOff>
    </xdr:to>
    <xdr:sp macro="" textlink="">
      <xdr:nvSpPr>
        <xdr:cNvPr id="455" name="楕円 454"/>
        <xdr:cNvSpPr/>
      </xdr:nvSpPr>
      <xdr:spPr>
        <a:xfrm>
          <a:off x="12954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120666</xdr:rowOff>
    </xdr:from>
    <xdr:ext cx="762000" cy="259045"/>
    <xdr:sp macro="" textlink="">
      <xdr:nvSpPr>
        <xdr:cNvPr id="456" name="テキスト ボックス 455"/>
        <xdr:cNvSpPr txBox="1"/>
      </xdr:nvSpPr>
      <xdr:spPr>
        <a:xfrm>
          <a:off x="12623800" y="1366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埼玉県朝霞市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158871</xdr:rowOff>
    </xdr:from>
    <xdr:to>
      <xdr:col>29</xdr:col>
      <xdr:colOff>127000</xdr:colOff>
      <xdr:row>18</xdr:row>
      <xdr:rowOff>44533</xdr:rowOff>
    </xdr:to>
    <xdr:cxnSp macro="">
      <xdr:nvCxnSpPr>
        <xdr:cNvPr id="50" name="直線コネクタ 49"/>
        <xdr:cNvCxnSpPr/>
      </xdr:nvCxnSpPr>
      <xdr:spPr bwMode="auto">
        <a:xfrm flipV="1">
          <a:off x="5003800" y="3121146"/>
          <a:ext cx="647700" cy="571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83374</xdr:rowOff>
    </xdr:from>
    <xdr:ext cx="762000" cy="259045"/>
    <xdr:sp macro="" textlink="">
      <xdr:nvSpPr>
        <xdr:cNvPr id="51" name="人口1人当たり決算額の推移平均値テキスト130"/>
        <xdr:cNvSpPr txBox="1"/>
      </xdr:nvSpPr>
      <xdr:spPr>
        <a:xfrm>
          <a:off x="5740400" y="270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44533</xdr:rowOff>
    </xdr:from>
    <xdr:to>
      <xdr:col>26</xdr:col>
      <xdr:colOff>50800</xdr:colOff>
      <xdr:row>18</xdr:row>
      <xdr:rowOff>61944</xdr:rowOff>
    </xdr:to>
    <xdr:cxnSp macro="">
      <xdr:nvCxnSpPr>
        <xdr:cNvPr id="53" name="直線コネクタ 52"/>
        <xdr:cNvCxnSpPr/>
      </xdr:nvCxnSpPr>
      <xdr:spPr bwMode="auto">
        <a:xfrm flipV="1">
          <a:off x="4305300" y="3178258"/>
          <a:ext cx="698500" cy="17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107072</xdr:rowOff>
    </xdr:from>
    <xdr:ext cx="736600" cy="259045"/>
    <xdr:sp macro="" textlink="">
      <xdr:nvSpPr>
        <xdr:cNvPr id="55" name="テキスト ボックス 54"/>
        <xdr:cNvSpPr txBox="1"/>
      </xdr:nvSpPr>
      <xdr:spPr>
        <a:xfrm>
          <a:off x="4622800" y="272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61944</xdr:rowOff>
    </xdr:from>
    <xdr:to>
      <xdr:col>22</xdr:col>
      <xdr:colOff>114300</xdr:colOff>
      <xdr:row>18</xdr:row>
      <xdr:rowOff>79146</xdr:rowOff>
    </xdr:to>
    <xdr:cxnSp macro="">
      <xdr:nvCxnSpPr>
        <xdr:cNvPr id="56" name="直線コネクタ 55"/>
        <xdr:cNvCxnSpPr/>
      </xdr:nvCxnSpPr>
      <xdr:spPr bwMode="auto">
        <a:xfrm flipV="1">
          <a:off x="3606800" y="3195669"/>
          <a:ext cx="698500" cy="17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142181</xdr:rowOff>
    </xdr:from>
    <xdr:ext cx="762000" cy="259045"/>
    <xdr:sp macro="" textlink="">
      <xdr:nvSpPr>
        <xdr:cNvPr id="58" name="テキスト ボックス 57"/>
        <xdr:cNvSpPr txBox="1"/>
      </xdr:nvSpPr>
      <xdr:spPr>
        <a:xfrm>
          <a:off x="3924300" y="276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71412</xdr:rowOff>
    </xdr:from>
    <xdr:to>
      <xdr:col>18</xdr:col>
      <xdr:colOff>177800</xdr:colOff>
      <xdr:row>18</xdr:row>
      <xdr:rowOff>79146</xdr:rowOff>
    </xdr:to>
    <xdr:cxnSp macro="">
      <xdr:nvCxnSpPr>
        <xdr:cNvPr id="59" name="直線コネクタ 58"/>
        <xdr:cNvCxnSpPr/>
      </xdr:nvCxnSpPr>
      <xdr:spPr bwMode="auto">
        <a:xfrm>
          <a:off x="2908300" y="3205137"/>
          <a:ext cx="698500" cy="7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151039</xdr:rowOff>
    </xdr:from>
    <xdr:ext cx="762000" cy="259045"/>
    <xdr:sp macro="" textlink="">
      <xdr:nvSpPr>
        <xdr:cNvPr id="61" name="テキスト ボックス 60"/>
        <xdr:cNvSpPr txBox="1"/>
      </xdr:nvSpPr>
      <xdr:spPr>
        <a:xfrm>
          <a:off x="3225800" y="277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23355</xdr:rowOff>
    </xdr:from>
    <xdr:to>
      <xdr:col>15</xdr:col>
      <xdr:colOff>101600</xdr:colOff>
      <xdr:row>16</xdr:row>
      <xdr:rowOff>124955</xdr:rowOff>
    </xdr:to>
    <xdr:sp macro="" textlink="">
      <xdr:nvSpPr>
        <xdr:cNvPr id="62" name="フローチャート: 判断 61"/>
        <xdr:cNvSpPr/>
      </xdr:nvSpPr>
      <xdr:spPr bwMode="auto">
        <a:xfrm>
          <a:off x="2857500" y="2814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135132</xdr:rowOff>
    </xdr:from>
    <xdr:ext cx="762000" cy="259045"/>
    <xdr:sp macro="" textlink="">
      <xdr:nvSpPr>
        <xdr:cNvPr id="63" name="テキスト ボックス 62"/>
        <xdr:cNvSpPr txBox="1"/>
      </xdr:nvSpPr>
      <xdr:spPr>
        <a:xfrm>
          <a:off x="2527300" y="25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108071</xdr:rowOff>
    </xdr:from>
    <xdr:to>
      <xdr:col>29</xdr:col>
      <xdr:colOff>177800</xdr:colOff>
      <xdr:row>18</xdr:row>
      <xdr:rowOff>38221</xdr:rowOff>
    </xdr:to>
    <xdr:sp macro="" textlink="">
      <xdr:nvSpPr>
        <xdr:cNvPr id="69" name="楕円 68"/>
        <xdr:cNvSpPr/>
      </xdr:nvSpPr>
      <xdr:spPr bwMode="auto">
        <a:xfrm>
          <a:off x="5600700" y="3070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80148</xdr:rowOff>
    </xdr:from>
    <xdr:ext cx="762000" cy="259045"/>
    <xdr:sp macro="" textlink="">
      <xdr:nvSpPr>
        <xdr:cNvPr id="70" name="人口1人当たり決算額の推移該当値テキスト130"/>
        <xdr:cNvSpPr txBox="1"/>
      </xdr:nvSpPr>
      <xdr:spPr>
        <a:xfrm>
          <a:off x="5740400" y="3042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165183</xdr:rowOff>
    </xdr:from>
    <xdr:to>
      <xdr:col>26</xdr:col>
      <xdr:colOff>101600</xdr:colOff>
      <xdr:row>18</xdr:row>
      <xdr:rowOff>95333</xdr:rowOff>
    </xdr:to>
    <xdr:sp macro="" textlink="">
      <xdr:nvSpPr>
        <xdr:cNvPr id="71" name="楕円 70"/>
        <xdr:cNvSpPr/>
      </xdr:nvSpPr>
      <xdr:spPr bwMode="auto">
        <a:xfrm>
          <a:off x="4953000" y="3127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80110</xdr:rowOff>
    </xdr:from>
    <xdr:ext cx="736600" cy="259045"/>
    <xdr:sp macro="" textlink="">
      <xdr:nvSpPr>
        <xdr:cNvPr id="72" name="テキスト ボックス 71"/>
        <xdr:cNvSpPr txBox="1"/>
      </xdr:nvSpPr>
      <xdr:spPr>
        <a:xfrm>
          <a:off x="4622800" y="321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11144</xdr:rowOff>
    </xdr:from>
    <xdr:to>
      <xdr:col>22</xdr:col>
      <xdr:colOff>165100</xdr:colOff>
      <xdr:row>18</xdr:row>
      <xdr:rowOff>112744</xdr:rowOff>
    </xdr:to>
    <xdr:sp macro="" textlink="">
      <xdr:nvSpPr>
        <xdr:cNvPr id="73" name="楕円 72"/>
        <xdr:cNvSpPr/>
      </xdr:nvSpPr>
      <xdr:spPr bwMode="auto">
        <a:xfrm>
          <a:off x="4254500" y="3144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97521</xdr:rowOff>
    </xdr:from>
    <xdr:ext cx="762000" cy="259045"/>
    <xdr:sp macro="" textlink="">
      <xdr:nvSpPr>
        <xdr:cNvPr id="74" name="テキスト ボックス 73"/>
        <xdr:cNvSpPr txBox="1"/>
      </xdr:nvSpPr>
      <xdr:spPr>
        <a:xfrm>
          <a:off x="3924300" y="3231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28346</xdr:rowOff>
    </xdr:from>
    <xdr:to>
      <xdr:col>19</xdr:col>
      <xdr:colOff>38100</xdr:colOff>
      <xdr:row>18</xdr:row>
      <xdr:rowOff>129946</xdr:rowOff>
    </xdr:to>
    <xdr:sp macro="" textlink="">
      <xdr:nvSpPr>
        <xdr:cNvPr id="75" name="楕円 74"/>
        <xdr:cNvSpPr/>
      </xdr:nvSpPr>
      <xdr:spPr bwMode="auto">
        <a:xfrm>
          <a:off x="3556000" y="3162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114723</xdr:rowOff>
    </xdr:from>
    <xdr:ext cx="762000" cy="259045"/>
    <xdr:sp macro="" textlink="">
      <xdr:nvSpPr>
        <xdr:cNvPr id="76" name="テキスト ボックス 75"/>
        <xdr:cNvSpPr txBox="1"/>
      </xdr:nvSpPr>
      <xdr:spPr>
        <a:xfrm>
          <a:off x="3225800" y="3248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20612</xdr:rowOff>
    </xdr:from>
    <xdr:to>
      <xdr:col>15</xdr:col>
      <xdr:colOff>101600</xdr:colOff>
      <xdr:row>18</xdr:row>
      <xdr:rowOff>122212</xdr:rowOff>
    </xdr:to>
    <xdr:sp macro="" textlink="">
      <xdr:nvSpPr>
        <xdr:cNvPr id="77" name="楕円 76"/>
        <xdr:cNvSpPr/>
      </xdr:nvSpPr>
      <xdr:spPr bwMode="auto">
        <a:xfrm>
          <a:off x="2857500" y="3154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106989</xdr:rowOff>
    </xdr:from>
    <xdr:ext cx="762000" cy="259045"/>
    <xdr:sp macro="" textlink="">
      <xdr:nvSpPr>
        <xdr:cNvPr id="78" name="テキスト ボックス 77"/>
        <xdr:cNvSpPr txBox="1"/>
      </xdr:nvSpPr>
      <xdr:spPr>
        <a:xfrm>
          <a:off x="2527300" y="3240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189141</xdr:rowOff>
    </xdr:from>
    <xdr:to>
      <xdr:col>29</xdr:col>
      <xdr:colOff>127000</xdr:colOff>
      <xdr:row>35</xdr:row>
      <xdr:rowOff>201523</xdr:rowOff>
    </xdr:to>
    <xdr:cxnSp macro="">
      <xdr:nvCxnSpPr>
        <xdr:cNvPr id="111" name="直線コネクタ 110"/>
        <xdr:cNvCxnSpPr/>
      </xdr:nvCxnSpPr>
      <xdr:spPr bwMode="auto">
        <a:xfrm>
          <a:off x="5003800" y="6799491"/>
          <a:ext cx="647700" cy="12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325290</xdr:rowOff>
    </xdr:from>
    <xdr:ext cx="762000" cy="259045"/>
    <xdr:sp macro="" textlink="">
      <xdr:nvSpPr>
        <xdr:cNvPr id="112" name="人口1人当たり決算額の推移平均値テキスト445"/>
        <xdr:cNvSpPr txBox="1"/>
      </xdr:nvSpPr>
      <xdr:spPr>
        <a:xfrm>
          <a:off x="5740400" y="6592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189141</xdr:rowOff>
    </xdr:from>
    <xdr:to>
      <xdr:col>26</xdr:col>
      <xdr:colOff>50800</xdr:colOff>
      <xdr:row>35</xdr:row>
      <xdr:rowOff>220611</xdr:rowOff>
    </xdr:to>
    <xdr:cxnSp macro="">
      <xdr:nvCxnSpPr>
        <xdr:cNvPr id="114" name="直線コネクタ 113"/>
        <xdr:cNvCxnSpPr/>
      </xdr:nvCxnSpPr>
      <xdr:spPr bwMode="auto">
        <a:xfrm flipV="1">
          <a:off x="4305300" y="6799491"/>
          <a:ext cx="698500" cy="31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229633</xdr:rowOff>
    </xdr:from>
    <xdr:ext cx="736600" cy="259045"/>
    <xdr:sp macro="" textlink="">
      <xdr:nvSpPr>
        <xdr:cNvPr id="116" name="テキスト ボックス 115"/>
        <xdr:cNvSpPr txBox="1"/>
      </xdr:nvSpPr>
      <xdr:spPr>
        <a:xfrm>
          <a:off x="4622800" y="6839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220611</xdr:rowOff>
    </xdr:from>
    <xdr:to>
      <xdr:col>22</xdr:col>
      <xdr:colOff>114300</xdr:colOff>
      <xdr:row>35</xdr:row>
      <xdr:rowOff>227812</xdr:rowOff>
    </xdr:to>
    <xdr:cxnSp macro="">
      <xdr:nvCxnSpPr>
        <xdr:cNvPr id="117" name="直線コネクタ 116"/>
        <xdr:cNvCxnSpPr/>
      </xdr:nvCxnSpPr>
      <xdr:spPr bwMode="auto">
        <a:xfrm flipV="1">
          <a:off x="3606800" y="6830961"/>
          <a:ext cx="698500" cy="7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260214</xdr:rowOff>
    </xdr:from>
    <xdr:ext cx="762000" cy="259045"/>
    <xdr:sp macro="" textlink="">
      <xdr:nvSpPr>
        <xdr:cNvPr id="119" name="テキスト ボックス 118"/>
        <xdr:cNvSpPr txBox="1"/>
      </xdr:nvSpPr>
      <xdr:spPr>
        <a:xfrm>
          <a:off x="3924300" y="652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227812</xdr:rowOff>
    </xdr:from>
    <xdr:to>
      <xdr:col>18</xdr:col>
      <xdr:colOff>177800</xdr:colOff>
      <xdr:row>35</xdr:row>
      <xdr:rowOff>259550</xdr:rowOff>
    </xdr:to>
    <xdr:cxnSp macro="">
      <xdr:nvCxnSpPr>
        <xdr:cNvPr id="120" name="直線コネクタ 119"/>
        <xdr:cNvCxnSpPr/>
      </xdr:nvCxnSpPr>
      <xdr:spPr bwMode="auto">
        <a:xfrm flipV="1">
          <a:off x="2908300" y="6838162"/>
          <a:ext cx="698500" cy="31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278351</xdr:rowOff>
    </xdr:from>
    <xdr:ext cx="762000" cy="259045"/>
    <xdr:sp macro="" textlink="">
      <xdr:nvSpPr>
        <xdr:cNvPr id="122" name="テキスト ボックス 121"/>
        <xdr:cNvSpPr txBox="1"/>
      </xdr:nvSpPr>
      <xdr:spPr>
        <a:xfrm>
          <a:off x="32258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273024</xdr:rowOff>
    </xdr:from>
    <xdr:to>
      <xdr:col>15</xdr:col>
      <xdr:colOff>101600</xdr:colOff>
      <xdr:row>35</xdr:row>
      <xdr:rowOff>31724</xdr:rowOff>
    </xdr:to>
    <xdr:sp macro="" textlink="">
      <xdr:nvSpPr>
        <xdr:cNvPr id="123" name="フローチャート: 判断 122"/>
        <xdr:cNvSpPr/>
      </xdr:nvSpPr>
      <xdr:spPr bwMode="auto">
        <a:xfrm>
          <a:off x="2857500" y="65404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41901</xdr:rowOff>
    </xdr:from>
    <xdr:ext cx="762000" cy="259045"/>
    <xdr:sp macro="" textlink="">
      <xdr:nvSpPr>
        <xdr:cNvPr id="124" name="テキスト ボックス 123"/>
        <xdr:cNvSpPr txBox="1"/>
      </xdr:nvSpPr>
      <xdr:spPr>
        <a:xfrm>
          <a:off x="2527300" y="6309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150723</xdr:rowOff>
    </xdr:from>
    <xdr:to>
      <xdr:col>29</xdr:col>
      <xdr:colOff>177800</xdr:colOff>
      <xdr:row>35</xdr:row>
      <xdr:rowOff>252323</xdr:rowOff>
    </xdr:to>
    <xdr:sp macro="" textlink="">
      <xdr:nvSpPr>
        <xdr:cNvPr id="130" name="楕円 129"/>
        <xdr:cNvSpPr/>
      </xdr:nvSpPr>
      <xdr:spPr bwMode="auto">
        <a:xfrm>
          <a:off x="5600700" y="6761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122800</xdr:rowOff>
    </xdr:from>
    <xdr:ext cx="762000" cy="259045"/>
    <xdr:sp macro="" textlink="">
      <xdr:nvSpPr>
        <xdr:cNvPr id="131" name="人口1人当たり決算額の推移該当値テキスト445"/>
        <xdr:cNvSpPr txBox="1"/>
      </xdr:nvSpPr>
      <xdr:spPr>
        <a:xfrm>
          <a:off x="5740400" y="673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138341</xdr:rowOff>
    </xdr:from>
    <xdr:to>
      <xdr:col>26</xdr:col>
      <xdr:colOff>101600</xdr:colOff>
      <xdr:row>35</xdr:row>
      <xdr:rowOff>239941</xdr:rowOff>
    </xdr:to>
    <xdr:sp macro="" textlink="">
      <xdr:nvSpPr>
        <xdr:cNvPr id="132" name="楕円 131"/>
        <xdr:cNvSpPr/>
      </xdr:nvSpPr>
      <xdr:spPr bwMode="auto">
        <a:xfrm>
          <a:off x="4953000" y="6748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250118</xdr:rowOff>
    </xdr:from>
    <xdr:ext cx="736600" cy="259045"/>
    <xdr:sp macro="" textlink="">
      <xdr:nvSpPr>
        <xdr:cNvPr id="133" name="テキスト ボックス 132"/>
        <xdr:cNvSpPr txBox="1"/>
      </xdr:nvSpPr>
      <xdr:spPr>
        <a:xfrm>
          <a:off x="4622800" y="6517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169811</xdr:rowOff>
    </xdr:from>
    <xdr:to>
      <xdr:col>22</xdr:col>
      <xdr:colOff>165100</xdr:colOff>
      <xdr:row>35</xdr:row>
      <xdr:rowOff>271411</xdr:rowOff>
    </xdr:to>
    <xdr:sp macro="" textlink="">
      <xdr:nvSpPr>
        <xdr:cNvPr id="134" name="楕円 133"/>
        <xdr:cNvSpPr/>
      </xdr:nvSpPr>
      <xdr:spPr bwMode="auto">
        <a:xfrm>
          <a:off x="4254500" y="6780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256188</xdr:rowOff>
    </xdr:from>
    <xdr:ext cx="762000" cy="259045"/>
    <xdr:sp macro="" textlink="">
      <xdr:nvSpPr>
        <xdr:cNvPr id="135" name="テキスト ボックス 134"/>
        <xdr:cNvSpPr txBox="1"/>
      </xdr:nvSpPr>
      <xdr:spPr>
        <a:xfrm>
          <a:off x="3924300" y="6866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177012</xdr:rowOff>
    </xdr:from>
    <xdr:to>
      <xdr:col>19</xdr:col>
      <xdr:colOff>38100</xdr:colOff>
      <xdr:row>35</xdr:row>
      <xdr:rowOff>278612</xdr:rowOff>
    </xdr:to>
    <xdr:sp macro="" textlink="">
      <xdr:nvSpPr>
        <xdr:cNvPr id="136" name="楕円 135"/>
        <xdr:cNvSpPr/>
      </xdr:nvSpPr>
      <xdr:spPr bwMode="auto">
        <a:xfrm>
          <a:off x="3556000" y="6787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263389</xdr:rowOff>
    </xdr:from>
    <xdr:ext cx="762000" cy="259045"/>
    <xdr:sp macro="" textlink="">
      <xdr:nvSpPr>
        <xdr:cNvPr id="137" name="テキスト ボックス 136"/>
        <xdr:cNvSpPr txBox="1"/>
      </xdr:nvSpPr>
      <xdr:spPr>
        <a:xfrm>
          <a:off x="3225800" y="687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208750</xdr:rowOff>
    </xdr:from>
    <xdr:to>
      <xdr:col>15</xdr:col>
      <xdr:colOff>101600</xdr:colOff>
      <xdr:row>35</xdr:row>
      <xdr:rowOff>310350</xdr:rowOff>
    </xdr:to>
    <xdr:sp macro="" textlink="">
      <xdr:nvSpPr>
        <xdr:cNvPr id="138" name="楕円 137"/>
        <xdr:cNvSpPr/>
      </xdr:nvSpPr>
      <xdr:spPr bwMode="auto">
        <a:xfrm>
          <a:off x="2857500" y="6819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295127</xdr:rowOff>
    </xdr:from>
    <xdr:ext cx="762000" cy="259045"/>
    <xdr:sp macro="" textlink="">
      <xdr:nvSpPr>
        <xdr:cNvPr id="139" name="テキスト ボックス 138"/>
        <xdr:cNvSpPr txBox="1"/>
      </xdr:nvSpPr>
      <xdr:spPr>
        <a:xfrm>
          <a:off x="2527300" y="69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埼玉県朝霞市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145,938
140,934
18.34
57,353,427
55,478,110
1,647,996
28,445,388
24,219,596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164000</xdr:rowOff>
    </xdr:from>
    <xdr:to>
      <xdr:col>24</xdr:col>
      <xdr:colOff>63500</xdr:colOff>
      <xdr:row>37</xdr:row>
      <xdr:rowOff>46614</xdr:rowOff>
    </xdr:to>
    <xdr:cxnSp macro="">
      <xdr:nvCxnSpPr>
        <xdr:cNvPr id="59" name="直線コネクタ 58"/>
        <xdr:cNvCxnSpPr/>
      </xdr:nvCxnSpPr>
      <xdr:spPr>
        <a:xfrm flipV="1">
          <a:off x="3797300" y="6336200"/>
          <a:ext cx="838200" cy="5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151234</xdr:rowOff>
    </xdr:from>
    <xdr:ext cx="534377" cy="259045"/>
    <xdr:sp macro="" textlink="">
      <xdr:nvSpPr>
        <xdr:cNvPr id="60" name="人件費平均値テキスト"/>
        <xdr:cNvSpPr txBox="1"/>
      </xdr:nvSpPr>
      <xdr:spPr>
        <a:xfrm>
          <a:off x="4686300" y="580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46614</xdr:rowOff>
    </xdr:from>
    <xdr:to>
      <xdr:col>19</xdr:col>
      <xdr:colOff>177800</xdr:colOff>
      <xdr:row>37</xdr:row>
      <xdr:rowOff>58684</xdr:rowOff>
    </xdr:to>
    <xdr:cxnSp macro="">
      <xdr:nvCxnSpPr>
        <xdr:cNvPr id="62" name="直線コネクタ 61"/>
        <xdr:cNvCxnSpPr/>
      </xdr:nvCxnSpPr>
      <xdr:spPr>
        <a:xfrm flipV="1">
          <a:off x="2908300" y="6390264"/>
          <a:ext cx="889000" cy="1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20490</xdr:rowOff>
    </xdr:from>
    <xdr:ext cx="534377" cy="259045"/>
    <xdr:sp macro="" textlink="">
      <xdr:nvSpPr>
        <xdr:cNvPr id="64" name="テキスト ボックス 63"/>
        <xdr:cNvSpPr txBox="1"/>
      </xdr:nvSpPr>
      <xdr:spPr>
        <a:xfrm>
          <a:off x="3530111" y="58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58684</xdr:rowOff>
    </xdr:from>
    <xdr:to>
      <xdr:col>15</xdr:col>
      <xdr:colOff>50800</xdr:colOff>
      <xdr:row>37</xdr:row>
      <xdr:rowOff>71806</xdr:rowOff>
    </xdr:to>
    <xdr:cxnSp macro="">
      <xdr:nvCxnSpPr>
        <xdr:cNvPr id="65" name="直線コネクタ 64"/>
        <xdr:cNvCxnSpPr/>
      </xdr:nvCxnSpPr>
      <xdr:spPr>
        <a:xfrm flipV="1">
          <a:off x="2019300" y="6402334"/>
          <a:ext cx="889000" cy="1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38457</xdr:rowOff>
    </xdr:from>
    <xdr:ext cx="534377" cy="259045"/>
    <xdr:sp macro="" textlink="">
      <xdr:nvSpPr>
        <xdr:cNvPr id="67" name="テキスト ボックス 66"/>
        <xdr:cNvSpPr txBox="1"/>
      </xdr:nvSpPr>
      <xdr:spPr>
        <a:xfrm>
          <a:off x="2641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67280</xdr:rowOff>
    </xdr:from>
    <xdr:to>
      <xdr:col>10</xdr:col>
      <xdr:colOff>114300</xdr:colOff>
      <xdr:row>37</xdr:row>
      <xdr:rowOff>71806</xdr:rowOff>
    </xdr:to>
    <xdr:cxnSp macro="">
      <xdr:nvCxnSpPr>
        <xdr:cNvPr id="68" name="直線コネクタ 67"/>
        <xdr:cNvCxnSpPr/>
      </xdr:nvCxnSpPr>
      <xdr:spPr>
        <a:xfrm>
          <a:off x="1130300" y="6410930"/>
          <a:ext cx="889000" cy="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46527</xdr:rowOff>
    </xdr:from>
    <xdr:ext cx="534377" cy="259045"/>
    <xdr:sp macro="" textlink="">
      <xdr:nvSpPr>
        <xdr:cNvPr id="70" name="テキスト ボックス 69"/>
        <xdr:cNvSpPr txBox="1"/>
      </xdr:nvSpPr>
      <xdr:spPr>
        <a:xfrm>
          <a:off x="1752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107919</xdr:rowOff>
    </xdr:from>
    <xdr:to>
      <xdr:col>6</xdr:col>
      <xdr:colOff>38100</xdr:colOff>
      <xdr:row>35</xdr:row>
      <xdr:rowOff>38069</xdr:rowOff>
    </xdr:to>
    <xdr:sp macro="" textlink="">
      <xdr:nvSpPr>
        <xdr:cNvPr id="71" name="フローチャート: 判断 70"/>
        <xdr:cNvSpPr/>
      </xdr:nvSpPr>
      <xdr:spPr>
        <a:xfrm>
          <a:off x="1079500" y="5937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54596</xdr:rowOff>
    </xdr:from>
    <xdr:ext cx="534377" cy="259045"/>
    <xdr:sp macro="" textlink="">
      <xdr:nvSpPr>
        <xdr:cNvPr id="72" name="テキスト ボックス 71"/>
        <xdr:cNvSpPr txBox="1"/>
      </xdr:nvSpPr>
      <xdr:spPr>
        <a:xfrm>
          <a:off x="863111" y="571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113200</xdr:rowOff>
    </xdr:from>
    <xdr:to>
      <xdr:col>24</xdr:col>
      <xdr:colOff>114300</xdr:colOff>
      <xdr:row>37</xdr:row>
      <xdr:rowOff>43350</xdr:rowOff>
    </xdr:to>
    <xdr:sp macro="" textlink="">
      <xdr:nvSpPr>
        <xdr:cNvPr id="78" name="楕円 77"/>
        <xdr:cNvSpPr/>
      </xdr:nvSpPr>
      <xdr:spPr>
        <a:xfrm>
          <a:off x="4584700" y="62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91627</xdr:rowOff>
    </xdr:from>
    <xdr:ext cx="534377" cy="259045"/>
    <xdr:sp macro="" textlink="">
      <xdr:nvSpPr>
        <xdr:cNvPr id="79" name="人件費該当値テキスト"/>
        <xdr:cNvSpPr txBox="1"/>
      </xdr:nvSpPr>
      <xdr:spPr>
        <a:xfrm>
          <a:off x="4686300" y="626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167264</xdr:rowOff>
    </xdr:from>
    <xdr:to>
      <xdr:col>20</xdr:col>
      <xdr:colOff>38100</xdr:colOff>
      <xdr:row>37</xdr:row>
      <xdr:rowOff>97414</xdr:rowOff>
    </xdr:to>
    <xdr:sp macro="" textlink="">
      <xdr:nvSpPr>
        <xdr:cNvPr id="80" name="楕円 79"/>
        <xdr:cNvSpPr/>
      </xdr:nvSpPr>
      <xdr:spPr>
        <a:xfrm>
          <a:off x="3746500" y="633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88541</xdr:rowOff>
    </xdr:from>
    <xdr:ext cx="534377" cy="259045"/>
    <xdr:sp macro="" textlink="">
      <xdr:nvSpPr>
        <xdr:cNvPr id="81" name="テキスト ボックス 80"/>
        <xdr:cNvSpPr txBox="1"/>
      </xdr:nvSpPr>
      <xdr:spPr>
        <a:xfrm>
          <a:off x="3530111" y="643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7884</xdr:rowOff>
    </xdr:from>
    <xdr:to>
      <xdr:col>15</xdr:col>
      <xdr:colOff>101600</xdr:colOff>
      <xdr:row>37</xdr:row>
      <xdr:rowOff>109484</xdr:rowOff>
    </xdr:to>
    <xdr:sp macro="" textlink="">
      <xdr:nvSpPr>
        <xdr:cNvPr id="82" name="楕円 81"/>
        <xdr:cNvSpPr/>
      </xdr:nvSpPr>
      <xdr:spPr>
        <a:xfrm>
          <a:off x="2857500" y="63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100611</xdr:rowOff>
    </xdr:from>
    <xdr:ext cx="534377" cy="259045"/>
    <xdr:sp macro="" textlink="">
      <xdr:nvSpPr>
        <xdr:cNvPr id="83" name="テキスト ボックス 82"/>
        <xdr:cNvSpPr txBox="1"/>
      </xdr:nvSpPr>
      <xdr:spPr>
        <a:xfrm>
          <a:off x="2641111" y="644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21006</xdr:rowOff>
    </xdr:from>
    <xdr:to>
      <xdr:col>10</xdr:col>
      <xdr:colOff>165100</xdr:colOff>
      <xdr:row>37</xdr:row>
      <xdr:rowOff>122606</xdr:rowOff>
    </xdr:to>
    <xdr:sp macro="" textlink="">
      <xdr:nvSpPr>
        <xdr:cNvPr id="84" name="楕円 83"/>
        <xdr:cNvSpPr/>
      </xdr:nvSpPr>
      <xdr:spPr>
        <a:xfrm>
          <a:off x="1968500" y="636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113733</xdr:rowOff>
    </xdr:from>
    <xdr:ext cx="534377" cy="259045"/>
    <xdr:sp macro="" textlink="">
      <xdr:nvSpPr>
        <xdr:cNvPr id="85" name="テキスト ボックス 84"/>
        <xdr:cNvSpPr txBox="1"/>
      </xdr:nvSpPr>
      <xdr:spPr>
        <a:xfrm>
          <a:off x="1752111" y="645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16480</xdr:rowOff>
    </xdr:from>
    <xdr:to>
      <xdr:col>6</xdr:col>
      <xdr:colOff>38100</xdr:colOff>
      <xdr:row>37</xdr:row>
      <xdr:rowOff>118080</xdr:rowOff>
    </xdr:to>
    <xdr:sp macro="" textlink="">
      <xdr:nvSpPr>
        <xdr:cNvPr id="86" name="楕円 85"/>
        <xdr:cNvSpPr/>
      </xdr:nvSpPr>
      <xdr:spPr>
        <a:xfrm>
          <a:off x="1079500" y="636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109207</xdr:rowOff>
    </xdr:from>
    <xdr:ext cx="534377" cy="259045"/>
    <xdr:sp macro="" textlink="">
      <xdr:nvSpPr>
        <xdr:cNvPr id="87" name="テキスト ボックス 86"/>
        <xdr:cNvSpPr txBox="1"/>
      </xdr:nvSpPr>
      <xdr:spPr>
        <a:xfrm>
          <a:off x="863111" y="645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117346</xdr:rowOff>
    </xdr:from>
    <xdr:to>
      <xdr:col>24</xdr:col>
      <xdr:colOff>63500</xdr:colOff>
      <xdr:row>57</xdr:row>
      <xdr:rowOff>140826</xdr:rowOff>
    </xdr:to>
    <xdr:cxnSp macro="">
      <xdr:nvCxnSpPr>
        <xdr:cNvPr id="119" name="直線コネクタ 118"/>
        <xdr:cNvCxnSpPr/>
      </xdr:nvCxnSpPr>
      <xdr:spPr>
        <a:xfrm>
          <a:off x="3797300" y="9889996"/>
          <a:ext cx="838200" cy="2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117476</xdr:rowOff>
    </xdr:from>
    <xdr:ext cx="534377" cy="259045"/>
    <xdr:sp macro="" textlink="">
      <xdr:nvSpPr>
        <xdr:cNvPr id="120" name="物件費平均値テキスト"/>
        <xdr:cNvSpPr txBox="1"/>
      </xdr:nvSpPr>
      <xdr:spPr>
        <a:xfrm>
          <a:off x="4686300" y="954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38561</xdr:rowOff>
    </xdr:from>
    <xdr:to>
      <xdr:col>19</xdr:col>
      <xdr:colOff>177800</xdr:colOff>
      <xdr:row>57</xdr:row>
      <xdr:rowOff>117346</xdr:rowOff>
    </xdr:to>
    <xdr:cxnSp macro="">
      <xdr:nvCxnSpPr>
        <xdr:cNvPr id="122" name="直線コネクタ 121"/>
        <xdr:cNvCxnSpPr/>
      </xdr:nvCxnSpPr>
      <xdr:spPr>
        <a:xfrm>
          <a:off x="2908300" y="9811211"/>
          <a:ext cx="889000" cy="7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101577</xdr:rowOff>
    </xdr:from>
    <xdr:ext cx="534377" cy="259045"/>
    <xdr:sp macro="" textlink="">
      <xdr:nvSpPr>
        <xdr:cNvPr id="124" name="テキスト ボックス 123"/>
        <xdr:cNvSpPr txBox="1"/>
      </xdr:nvSpPr>
      <xdr:spPr>
        <a:xfrm>
          <a:off x="3530111" y="953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38561</xdr:rowOff>
    </xdr:from>
    <xdr:to>
      <xdr:col>15</xdr:col>
      <xdr:colOff>50800</xdr:colOff>
      <xdr:row>57</xdr:row>
      <xdr:rowOff>94943</xdr:rowOff>
    </xdr:to>
    <xdr:cxnSp macro="">
      <xdr:nvCxnSpPr>
        <xdr:cNvPr id="125" name="直線コネクタ 124"/>
        <xdr:cNvCxnSpPr/>
      </xdr:nvCxnSpPr>
      <xdr:spPr>
        <a:xfrm flipV="1">
          <a:off x="2019300" y="9811211"/>
          <a:ext cx="889000" cy="5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43088</xdr:rowOff>
    </xdr:from>
    <xdr:ext cx="534377" cy="259045"/>
    <xdr:sp macro="" textlink="">
      <xdr:nvSpPr>
        <xdr:cNvPr id="127" name="テキスト ボックス 126"/>
        <xdr:cNvSpPr txBox="1"/>
      </xdr:nvSpPr>
      <xdr:spPr>
        <a:xfrm>
          <a:off x="2641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94943</xdr:rowOff>
    </xdr:from>
    <xdr:to>
      <xdr:col>10</xdr:col>
      <xdr:colOff>114300</xdr:colOff>
      <xdr:row>57</xdr:row>
      <xdr:rowOff>152093</xdr:rowOff>
    </xdr:to>
    <xdr:cxnSp macro="">
      <xdr:nvCxnSpPr>
        <xdr:cNvPr id="128" name="直線コネクタ 127"/>
        <xdr:cNvCxnSpPr/>
      </xdr:nvCxnSpPr>
      <xdr:spPr>
        <a:xfrm flipV="1">
          <a:off x="1130300" y="986759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109643</xdr:rowOff>
    </xdr:from>
    <xdr:ext cx="534377" cy="259045"/>
    <xdr:sp macro="" textlink="">
      <xdr:nvSpPr>
        <xdr:cNvPr id="130" name="テキスト ボックス 129"/>
        <xdr:cNvSpPr txBox="1"/>
      </xdr:nvSpPr>
      <xdr:spPr>
        <a:xfrm>
          <a:off x="1752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108576</xdr:rowOff>
    </xdr:from>
    <xdr:to>
      <xdr:col>6</xdr:col>
      <xdr:colOff>38100</xdr:colOff>
      <xdr:row>57</xdr:row>
      <xdr:rowOff>38726</xdr:rowOff>
    </xdr:to>
    <xdr:sp macro="" textlink="">
      <xdr:nvSpPr>
        <xdr:cNvPr id="131" name="フローチャート: 判断 130"/>
        <xdr:cNvSpPr/>
      </xdr:nvSpPr>
      <xdr:spPr>
        <a:xfrm>
          <a:off x="1079500" y="970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55253</xdr:rowOff>
    </xdr:from>
    <xdr:ext cx="534377" cy="259045"/>
    <xdr:sp macro="" textlink="">
      <xdr:nvSpPr>
        <xdr:cNvPr id="132" name="テキスト ボックス 131"/>
        <xdr:cNvSpPr txBox="1"/>
      </xdr:nvSpPr>
      <xdr:spPr>
        <a:xfrm>
          <a:off x="863111" y="948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90026</xdr:rowOff>
    </xdr:from>
    <xdr:to>
      <xdr:col>24</xdr:col>
      <xdr:colOff>114300</xdr:colOff>
      <xdr:row>58</xdr:row>
      <xdr:rowOff>20176</xdr:rowOff>
    </xdr:to>
    <xdr:sp macro="" textlink="">
      <xdr:nvSpPr>
        <xdr:cNvPr id="138" name="楕円 137"/>
        <xdr:cNvSpPr/>
      </xdr:nvSpPr>
      <xdr:spPr>
        <a:xfrm>
          <a:off x="4584700" y="986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68453</xdr:rowOff>
    </xdr:from>
    <xdr:ext cx="534377" cy="259045"/>
    <xdr:sp macro="" textlink="">
      <xdr:nvSpPr>
        <xdr:cNvPr id="139" name="物件費該当値テキスト"/>
        <xdr:cNvSpPr txBox="1"/>
      </xdr:nvSpPr>
      <xdr:spPr>
        <a:xfrm>
          <a:off x="4686300" y="984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66546</xdr:rowOff>
    </xdr:from>
    <xdr:to>
      <xdr:col>20</xdr:col>
      <xdr:colOff>38100</xdr:colOff>
      <xdr:row>57</xdr:row>
      <xdr:rowOff>168146</xdr:rowOff>
    </xdr:to>
    <xdr:sp macro="" textlink="">
      <xdr:nvSpPr>
        <xdr:cNvPr id="140" name="楕円 139"/>
        <xdr:cNvSpPr/>
      </xdr:nvSpPr>
      <xdr:spPr>
        <a:xfrm>
          <a:off x="3746500" y="983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159273</xdr:rowOff>
    </xdr:from>
    <xdr:ext cx="534377" cy="259045"/>
    <xdr:sp macro="" textlink="">
      <xdr:nvSpPr>
        <xdr:cNvPr id="141" name="テキスト ボックス 140"/>
        <xdr:cNvSpPr txBox="1"/>
      </xdr:nvSpPr>
      <xdr:spPr>
        <a:xfrm>
          <a:off x="3530111" y="993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159211</xdr:rowOff>
    </xdr:from>
    <xdr:to>
      <xdr:col>15</xdr:col>
      <xdr:colOff>101600</xdr:colOff>
      <xdr:row>57</xdr:row>
      <xdr:rowOff>89361</xdr:rowOff>
    </xdr:to>
    <xdr:sp macro="" textlink="">
      <xdr:nvSpPr>
        <xdr:cNvPr id="142" name="楕円 141"/>
        <xdr:cNvSpPr/>
      </xdr:nvSpPr>
      <xdr:spPr>
        <a:xfrm>
          <a:off x="2857500" y="976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80488</xdr:rowOff>
    </xdr:from>
    <xdr:ext cx="534377" cy="259045"/>
    <xdr:sp macro="" textlink="">
      <xdr:nvSpPr>
        <xdr:cNvPr id="143" name="テキスト ボックス 142"/>
        <xdr:cNvSpPr txBox="1"/>
      </xdr:nvSpPr>
      <xdr:spPr>
        <a:xfrm>
          <a:off x="2641111" y="98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44143</xdr:rowOff>
    </xdr:from>
    <xdr:to>
      <xdr:col>10</xdr:col>
      <xdr:colOff>165100</xdr:colOff>
      <xdr:row>57</xdr:row>
      <xdr:rowOff>145743</xdr:rowOff>
    </xdr:to>
    <xdr:sp macro="" textlink="">
      <xdr:nvSpPr>
        <xdr:cNvPr id="144" name="楕円 143"/>
        <xdr:cNvSpPr/>
      </xdr:nvSpPr>
      <xdr:spPr>
        <a:xfrm>
          <a:off x="1968500" y="981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136870</xdr:rowOff>
    </xdr:from>
    <xdr:ext cx="534377" cy="259045"/>
    <xdr:sp macro="" textlink="">
      <xdr:nvSpPr>
        <xdr:cNvPr id="145" name="テキスト ボックス 144"/>
        <xdr:cNvSpPr txBox="1"/>
      </xdr:nvSpPr>
      <xdr:spPr>
        <a:xfrm>
          <a:off x="1752111" y="990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101293</xdr:rowOff>
    </xdr:from>
    <xdr:to>
      <xdr:col>6</xdr:col>
      <xdr:colOff>38100</xdr:colOff>
      <xdr:row>58</xdr:row>
      <xdr:rowOff>31443</xdr:rowOff>
    </xdr:to>
    <xdr:sp macro="" textlink="">
      <xdr:nvSpPr>
        <xdr:cNvPr id="146" name="楕円 145"/>
        <xdr:cNvSpPr/>
      </xdr:nvSpPr>
      <xdr:spPr>
        <a:xfrm>
          <a:off x="1079500" y="987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22570</xdr:rowOff>
    </xdr:from>
    <xdr:ext cx="534377" cy="259045"/>
    <xdr:sp macro="" textlink="">
      <xdr:nvSpPr>
        <xdr:cNvPr id="147" name="テキスト ボックス 146"/>
        <xdr:cNvSpPr txBox="1"/>
      </xdr:nvSpPr>
      <xdr:spPr>
        <a:xfrm>
          <a:off x="863111" y="996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8026</xdr:rowOff>
    </xdr:from>
    <xdr:to>
      <xdr:col>24</xdr:col>
      <xdr:colOff>63500</xdr:colOff>
      <xdr:row>77</xdr:row>
      <xdr:rowOff>9855</xdr:rowOff>
    </xdr:to>
    <xdr:cxnSp macro="">
      <xdr:nvCxnSpPr>
        <xdr:cNvPr id="172" name="直線コネクタ 171"/>
        <xdr:cNvCxnSpPr/>
      </xdr:nvCxnSpPr>
      <xdr:spPr>
        <a:xfrm>
          <a:off x="3797300" y="13209676"/>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92289</xdr:rowOff>
    </xdr:from>
    <xdr:ext cx="469744" cy="259045"/>
    <xdr:sp macro="" textlink="">
      <xdr:nvSpPr>
        <xdr:cNvPr id="173" name="維持補修費平均値テキスト"/>
        <xdr:cNvSpPr txBox="1"/>
      </xdr:nvSpPr>
      <xdr:spPr>
        <a:xfrm>
          <a:off x="4686300" y="12951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164788</xdr:rowOff>
    </xdr:from>
    <xdr:to>
      <xdr:col>19</xdr:col>
      <xdr:colOff>177800</xdr:colOff>
      <xdr:row>77</xdr:row>
      <xdr:rowOff>8026</xdr:rowOff>
    </xdr:to>
    <xdr:cxnSp macro="">
      <xdr:nvCxnSpPr>
        <xdr:cNvPr id="175" name="直線コネクタ 174"/>
        <xdr:cNvCxnSpPr/>
      </xdr:nvCxnSpPr>
      <xdr:spPr>
        <a:xfrm>
          <a:off x="2908300" y="13194988"/>
          <a:ext cx="889000" cy="1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29919</xdr:rowOff>
    </xdr:from>
    <xdr:ext cx="469744" cy="259045"/>
    <xdr:sp macro="" textlink="">
      <xdr:nvSpPr>
        <xdr:cNvPr id="177" name="テキスト ボックス 176"/>
        <xdr:cNvSpPr txBox="1"/>
      </xdr:nvSpPr>
      <xdr:spPr>
        <a:xfrm>
          <a:off x="3562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164788</xdr:rowOff>
    </xdr:from>
    <xdr:to>
      <xdr:col>15</xdr:col>
      <xdr:colOff>50800</xdr:colOff>
      <xdr:row>77</xdr:row>
      <xdr:rowOff>17799</xdr:rowOff>
    </xdr:to>
    <xdr:cxnSp macro="">
      <xdr:nvCxnSpPr>
        <xdr:cNvPr id="178" name="直線コネクタ 177"/>
        <xdr:cNvCxnSpPr/>
      </xdr:nvCxnSpPr>
      <xdr:spPr>
        <a:xfrm flipV="1">
          <a:off x="2019300" y="13194988"/>
          <a:ext cx="889000" cy="2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38092</xdr:rowOff>
    </xdr:from>
    <xdr:ext cx="469744" cy="259045"/>
    <xdr:sp macro="" textlink="">
      <xdr:nvSpPr>
        <xdr:cNvPr id="180" name="テキスト ボックス 179"/>
        <xdr:cNvSpPr txBox="1"/>
      </xdr:nvSpPr>
      <xdr:spPr>
        <a:xfrm>
          <a:off x="2673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17799</xdr:rowOff>
    </xdr:from>
    <xdr:to>
      <xdr:col>10</xdr:col>
      <xdr:colOff>114300</xdr:colOff>
      <xdr:row>77</xdr:row>
      <xdr:rowOff>31914</xdr:rowOff>
    </xdr:to>
    <xdr:cxnSp macro="">
      <xdr:nvCxnSpPr>
        <xdr:cNvPr id="181" name="直線コネクタ 180"/>
        <xdr:cNvCxnSpPr/>
      </xdr:nvCxnSpPr>
      <xdr:spPr>
        <a:xfrm flipV="1">
          <a:off x="1130300" y="13219449"/>
          <a:ext cx="889000" cy="1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41921</xdr:rowOff>
    </xdr:from>
    <xdr:ext cx="469744" cy="259045"/>
    <xdr:sp macro="" textlink="">
      <xdr:nvSpPr>
        <xdr:cNvPr id="183" name="テキスト ボックス 182"/>
        <xdr:cNvSpPr txBox="1"/>
      </xdr:nvSpPr>
      <xdr:spPr>
        <a:xfrm>
          <a:off x="1784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109474</xdr:rowOff>
    </xdr:from>
    <xdr:to>
      <xdr:col>6</xdr:col>
      <xdr:colOff>38100</xdr:colOff>
      <xdr:row>76</xdr:row>
      <xdr:rowOff>39624</xdr:rowOff>
    </xdr:to>
    <xdr:sp macro="" textlink="">
      <xdr:nvSpPr>
        <xdr:cNvPr id="184" name="フローチャート: 判断 183"/>
        <xdr:cNvSpPr/>
      </xdr:nvSpPr>
      <xdr:spPr>
        <a:xfrm>
          <a:off x="1079500" y="1296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56151</xdr:rowOff>
    </xdr:from>
    <xdr:ext cx="469744" cy="259045"/>
    <xdr:sp macro="" textlink="">
      <xdr:nvSpPr>
        <xdr:cNvPr id="185" name="テキスト ボックス 184"/>
        <xdr:cNvSpPr txBox="1"/>
      </xdr:nvSpPr>
      <xdr:spPr>
        <a:xfrm>
          <a:off x="895428" y="1274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130505</xdr:rowOff>
    </xdr:from>
    <xdr:to>
      <xdr:col>24</xdr:col>
      <xdr:colOff>114300</xdr:colOff>
      <xdr:row>77</xdr:row>
      <xdr:rowOff>60655</xdr:rowOff>
    </xdr:to>
    <xdr:sp macro="" textlink="">
      <xdr:nvSpPr>
        <xdr:cNvPr id="191" name="楕円 190"/>
        <xdr:cNvSpPr/>
      </xdr:nvSpPr>
      <xdr:spPr>
        <a:xfrm>
          <a:off x="4584700" y="1316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108932</xdr:rowOff>
    </xdr:from>
    <xdr:ext cx="469744" cy="259045"/>
    <xdr:sp macro="" textlink="">
      <xdr:nvSpPr>
        <xdr:cNvPr id="192" name="維持補修費該当値テキスト"/>
        <xdr:cNvSpPr txBox="1"/>
      </xdr:nvSpPr>
      <xdr:spPr>
        <a:xfrm>
          <a:off x="4686300" y="13139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128676</xdr:rowOff>
    </xdr:from>
    <xdr:to>
      <xdr:col>20</xdr:col>
      <xdr:colOff>38100</xdr:colOff>
      <xdr:row>77</xdr:row>
      <xdr:rowOff>58826</xdr:rowOff>
    </xdr:to>
    <xdr:sp macro="" textlink="">
      <xdr:nvSpPr>
        <xdr:cNvPr id="193" name="楕円 192"/>
        <xdr:cNvSpPr/>
      </xdr:nvSpPr>
      <xdr:spPr>
        <a:xfrm>
          <a:off x="3746500" y="1315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49953</xdr:rowOff>
    </xdr:from>
    <xdr:ext cx="469744" cy="259045"/>
    <xdr:sp macro="" textlink="">
      <xdr:nvSpPr>
        <xdr:cNvPr id="194" name="テキスト ボックス 193"/>
        <xdr:cNvSpPr txBox="1"/>
      </xdr:nvSpPr>
      <xdr:spPr>
        <a:xfrm>
          <a:off x="3562428" y="1325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113988</xdr:rowOff>
    </xdr:from>
    <xdr:to>
      <xdr:col>15</xdr:col>
      <xdr:colOff>101600</xdr:colOff>
      <xdr:row>77</xdr:row>
      <xdr:rowOff>44138</xdr:rowOff>
    </xdr:to>
    <xdr:sp macro="" textlink="">
      <xdr:nvSpPr>
        <xdr:cNvPr id="195" name="楕円 194"/>
        <xdr:cNvSpPr/>
      </xdr:nvSpPr>
      <xdr:spPr>
        <a:xfrm>
          <a:off x="2857500" y="1314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35265</xdr:rowOff>
    </xdr:from>
    <xdr:ext cx="469744" cy="259045"/>
    <xdr:sp macro="" textlink="">
      <xdr:nvSpPr>
        <xdr:cNvPr id="196" name="テキスト ボックス 195"/>
        <xdr:cNvSpPr txBox="1"/>
      </xdr:nvSpPr>
      <xdr:spPr>
        <a:xfrm>
          <a:off x="2673428" y="1323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138449</xdr:rowOff>
    </xdr:from>
    <xdr:to>
      <xdr:col>10</xdr:col>
      <xdr:colOff>165100</xdr:colOff>
      <xdr:row>77</xdr:row>
      <xdr:rowOff>68599</xdr:rowOff>
    </xdr:to>
    <xdr:sp macro="" textlink="">
      <xdr:nvSpPr>
        <xdr:cNvPr id="197" name="楕円 196"/>
        <xdr:cNvSpPr/>
      </xdr:nvSpPr>
      <xdr:spPr>
        <a:xfrm>
          <a:off x="1968500" y="1316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59726</xdr:rowOff>
    </xdr:from>
    <xdr:ext cx="469744" cy="259045"/>
    <xdr:sp macro="" textlink="">
      <xdr:nvSpPr>
        <xdr:cNvPr id="198" name="テキスト ボックス 197"/>
        <xdr:cNvSpPr txBox="1"/>
      </xdr:nvSpPr>
      <xdr:spPr>
        <a:xfrm>
          <a:off x="1784428" y="1326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152564</xdr:rowOff>
    </xdr:from>
    <xdr:to>
      <xdr:col>6</xdr:col>
      <xdr:colOff>38100</xdr:colOff>
      <xdr:row>77</xdr:row>
      <xdr:rowOff>82714</xdr:rowOff>
    </xdr:to>
    <xdr:sp macro="" textlink="">
      <xdr:nvSpPr>
        <xdr:cNvPr id="199" name="楕円 198"/>
        <xdr:cNvSpPr/>
      </xdr:nvSpPr>
      <xdr:spPr>
        <a:xfrm>
          <a:off x="1079500" y="1318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73841</xdr:rowOff>
    </xdr:from>
    <xdr:ext cx="469744" cy="259045"/>
    <xdr:sp macro="" textlink="">
      <xdr:nvSpPr>
        <xdr:cNvPr id="200" name="テキスト ボックス 199"/>
        <xdr:cNvSpPr txBox="1"/>
      </xdr:nvSpPr>
      <xdr:spPr>
        <a:xfrm>
          <a:off x="895428" y="1327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152967</xdr:rowOff>
    </xdr:from>
    <xdr:to>
      <xdr:col>24</xdr:col>
      <xdr:colOff>63500</xdr:colOff>
      <xdr:row>97</xdr:row>
      <xdr:rowOff>93924</xdr:rowOff>
    </xdr:to>
    <xdr:cxnSp macro="">
      <xdr:nvCxnSpPr>
        <xdr:cNvPr id="228" name="直線コネクタ 227"/>
        <xdr:cNvCxnSpPr/>
      </xdr:nvCxnSpPr>
      <xdr:spPr>
        <a:xfrm flipV="1">
          <a:off x="3797300" y="16612167"/>
          <a:ext cx="838200" cy="11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38789</xdr:rowOff>
    </xdr:from>
    <xdr:ext cx="599010" cy="259045"/>
    <xdr:sp macro="" textlink="">
      <xdr:nvSpPr>
        <xdr:cNvPr id="229" name="扶助費平均値テキスト"/>
        <xdr:cNvSpPr txBox="1"/>
      </xdr:nvSpPr>
      <xdr:spPr>
        <a:xfrm>
          <a:off x="4686300" y="16326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93924</xdr:rowOff>
    </xdr:from>
    <xdr:to>
      <xdr:col>19</xdr:col>
      <xdr:colOff>177800</xdr:colOff>
      <xdr:row>98</xdr:row>
      <xdr:rowOff>8237</xdr:rowOff>
    </xdr:to>
    <xdr:cxnSp macro="">
      <xdr:nvCxnSpPr>
        <xdr:cNvPr id="231" name="直線コネクタ 230"/>
        <xdr:cNvCxnSpPr/>
      </xdr:nvCxnSpPr>
      <xdr:spPr>
        <a:xfrm flipV="1">
          <a:off x="2908300" y="16724574"/>
          <a:ext cx="889000" cy="8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35879</xdr:rowOff>
    </xdr:from>
    <xdr:ext cx="599010" cy="259045"/>
    <xdr:sp macro="" textlink="">
      <xdr:nvSpPr>
        <xdr:cNvPr id="233" name="テキスト ボックス 232"/>
        <xdr:cNvSpPr txBox="1"/>
      </xdr:nvSpPr>
      <xdr:spPr>
        <a:xfrm>
          <a:off x="3497795" y="1632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46431</xdr:rowOff>
    </xdr:from>
    <xdr:to>
      <xdr:col>15</xdr:col>
      <xdr:colOff>50800</xdr:colOff>
      <xdr:row>98</xdr:row>
      <xdr:rowOff>8237</xdr:rowOff>
    </xdr:to>
    <xdr:cxnSp macro="">
      <xdr:nvCxnSpPr>
        <xdr:cNvPr id="234" name="直線コネクタ 233"/>
        <xdr:cNvCxnSpPr/>
      </xdr:nvCxnSpPr>
      <xdr:spPr>
        <a:xfrm>
          <a:off x="2019300" y="16677081"/>
          <a:ext cx="889000" cy="1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120186</xdr:rowOff>
    </xdr:from>
    <xdr:ext cx="599010" cy="259045"/>
    <xdr:sp macro="" textlink="">
      <xdr:nvSpPr>
        <xdr:cNvPr id="236" name="テキスト ボックス 235"/>
        <xdr:cNvSpPr txBox="1"/>
      </xdr:nvSpPr>
      <xdr:spPr>
        <a:xfrm>
          <a:off x="2608795" y="1640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46431</xdr:rowOff>
    </xdr:from>
    <xdr:to>
      <xdr:col>10</xdr:col>
      <xdr:colOff>114300</xdr:colOff>
      <xdr:row>98</xdr:row>
      <xdr:rowOff>84745</xdr:rowOff>
    </xdr:to>
    <xdr:cxnSp macro="">
      <xdr:nvCxnSpPr>
        <xdr:cNvPr id="237" name="直線コネクタ 236"/>
        <xdr:cNvCxnSpPr/>
      </xdr:nvCxnSpPr>
      <xdr:spPr>
        <a:xfrm flipV="1">
          <a:off x="1130300" y="16677081"/>
          <a:ext cx="889000" cy="20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24092</xdr:rowOff>
    </xdr:from>
    <xdr:ext cx="599010" cy="259045"/>
    <xdr:sp macro="" textlink="">
      <xdr:nvSpPr>
        <xdr:cNvPr id="239" name="テキスト ボックス 238"/>
        <xdr:cNvSpPr txBox="1"/>
      </xdr:nvSpPr>
      <xdr:spPr>
        <a:xfrm>
          <a:off x="1719795" y="1631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37931</xdr:rowOff>
    </xdr:from>
    <xdr:to>
      <xdr:col>6</xdr:col>
      <xdr:colOff>38100</xdr:colOff>
      <xdr:row>97</xdr:row>
      <xdr:rowOff>139531</xdr:rowOff>
    </xdr:to>
    <xdr:sp macro="" textlink="">
      <xdr:nvSpPr>
        <xdr:cNvPr id="240" name="フローチャート: 判断 239"/>
        <xdr:cNvSpPr/>
      </xdr:nvSpPr>
      <xdr:spPr>
        <a:xfrm>
          <a:off x="1079500" y="1666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156058</xdr:rowOff>
    </xdr:from>
    <xdr:ext cx="599010" cy="259045"/>
    <xdr:sp macro="" textlink="">
      <xdr:nvSpPr>
        <xdr:cNvPr id="241" name="テキスト ボックス 240"/>
        <xdr:cNvSpPr txBox="1"/>
      </xdr:nvSpPr>
      <xdr:spPr>
        <a:xfrm>
          <a:off x="830795" y="16443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102167</xdr:rowOff>
    </xdr:from>
    <xdr:to>
      <xdr:col>24</xdr:col>
      <xdr:colOff>114300</xdr:colOff>
      <xdr:row>97</xdr:row>
      <xdr:rowOff>32317</xdr:rowOff>
    </xdr:to>
    <xdr:sp macro="" textlink="">
      <xdr:nvSpPr>
        <xdr:cNvPr id="247" name="楕円 246"/>
        <xdr:cNvSpPr/>
      </xdr:nvSpPr>
      <xdr:spPr>
        <a:xfrm>
          <a:off x="4584700" y="1656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80594</xdr:rowOff>
    </xdr:from>
    <xdr:ext cx="599010" cy="259045"/>
    <xdr:sp macro="" textlink="">
      <xdr:nvSpPr>
        <xdr:cNvPr id="248" name="扶助費該当値テキスト"/>
        <xdr:cNvSpPr txBox="1"/>
      </xdr:nvSpPr>
      <xdr:spPr>
        <a:xfrm>
          <a:off x="4686300" y="16539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43124</xdr:rowOff>
    </xdr:from>
    <xdr:to>
      <xdr:col>20</xdr:col>
      <xdr:colOff>38100</xdr:colOff>
      <xdr:row>97</xdr:row>
      <xdr:rowOff>144724</xdr:rowOff>
    </xdr:to>
    <xdr:sp macro="" textlink="">
      <xdr:nvSpPr>
        <xdr:cNvPr id="249" name="楕円 248"/>
        <xdr:cNvSpPr/>
      </xdr:nvSpPr>
      <xdr:spPr>
        <a:xfrm>
          <a:off x="3746500" y="1667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135851</xdr:rowOff>
    </xdr:from>
    <xdr:ext cx="599010" cy="259045"/>
    <xdr:sp macro="" textlink="">
      <xdr:nvSpPr>
        <xdr:cNvPr id="250" name="テキスト ボックス 249"/>
        <xdr:cNvSpPr txBox="1"/>
      </xdr:nvSpPr>
      <xdr:spPr>
        <a:xfrm>
          <a:off x="3497795" y="16766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128887</xdr:rowOff>
    </xdr:from>
    <xdr:to>
      <xdr:col>15</xdr:col>
      <xdr:colOff>101600</xdr:colOff>
      <xdr:row>98</xdr:row>
      <xdr:rowOff>59037</xdr:rowOff>
    </xdr:to>
    <xdr:sp macro="" textlink="">
      <xdr:nvSpPr>
        <xdr:cNvPr id="251" name="楕円 250"/>
        <xdr:cNvSpPr/>
      </xdr:nvSpPr>
      <xdr:spPr>
        <a:xfrm>
          <a:off x="2857500" y="1675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50164</xdr:rowOff>
    </xdr:from>
    <xdr:ext cx="599010" cy="259045"/>
    <xdr:sp macro="" textlink="">
      <xdr:nvSpPr>
        <xdr:cNvPr id="252" name="テキスト ボックス 251"/>
        <xdr:cNvSpPr txBox="1"/>
      </xdr:nvSpPr>
      <xdr:spPr>
        <a:xfrm>
          <a:off x="2608795" y="1685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167081</xdr:rowOff>
    </xdr:from>
    <xdr:to>
      <xdr:col>10</xdr:col>
      <xdr:colOff>165100</xdr:colOff>
      <xdr:row>97</xdr:row>
      <xdr:rowOff>97231</xdr:rowOff>
    </xdr:to>
    <xdr:sp macro="" textlink="">
      <xdr:nvSpPr>
        <xdr:cNvPr id="253" name="楕円 252"/>
        <xdr:cNvSpPr/>
      </xdr:nvSpPr>
      <xdr:spPr>
        <a:xfrm>
          <a:off x="1968500" y="1662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88358</xdr:rowOff>
    </xdr:from>
    <xdr:ext cx="599010" cy="259045"/>
    <xdr:sp macro="" textlink="">
      <xdr:nvSpPr>
        <xdr:cNvPr id="254" name="テキスト ボックス 253"/>
        <xdr:cNvSpPr txBox="1"/>
      </xdr:nvSpPr>
      <xdr:spPr>
        <a:xfrm>
          <a:off x="1719795" y="16719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33945</xdr:rowOff>
    </xdr:from>
    <xdr:to>
      <xdr:col>6</xdr:col>
      <xdr:colOff>38100</xdr:colOff>
      <xdr:row>98</xdr:row>
      <xdr:rowOff>135545</xdr:rowOff>
    </xdr:to>
    <xdr:sp macro="" textlink="">
      <xdr:nvSpPr>
        <xdr:cNvPr id="255" name="楕円 254"/>
        <xdr:cNvSpPr/>
      </xdr:nvSpPr>
      <xdr:spPr>
        <a:xfrm>
          <a:off x="1079500" y="1683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126672</xdr:rowOff>
    </xdr:from>
    <xdr:ext cx="599010" cy="259045"/>
    <xdr:sp macro="" textlink="">
      <xdr:nvSpPr>
        <xdr:cNvPr id="256" name="テキスト ボックス 255"/>
        <xdr:cNvSpPr txBox="1"/>
      </xdr:nvSpPr>
      <xdr:spPr>
        <a:xfrm>
          <a:off x="830795" y="1692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67" name="直線コネクタ 26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68" name="テキスト ボックス 26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69" name="直線コネクタ 26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0" name="テキスト ボックス 26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1" name="直線コネクタ 27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2" name="テキスト ボックス 27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5" name="直線コネクタ 27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76" name="テキスト ボックス 275"/>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7" name="直線コネクタ 27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8" name="テキスト ボックス 27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79" name="直線コネクタ 27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0" name="テキスト ボックス 27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170437</xdr:rowOff>
    </xdr:from>
    <xdr:to>
      <xdr:col>54</xdr:col>
      <xdr:colOff>189865</xdr:colOff>
      <xdr:row>38</xdr:row>
      <xdr:rowOff>125650</xdr:rowOff>
    </xdr:to>
    <xdr:cxnSp macro="">
      <xdr:nvCxnSpPr>
        <xdr:cNvPr id="284" name="直線コネクタ 283"/>
        <xdr:cNvCxnSpPr/>
      </xdr:nvCxnSpPr>
      <xdr:spPr>
        <a:xfrm flipV="1">
          <a:off x="10475595" y="5485387"/>
          <a:ext cx="1270" cy="1155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129477</xdr:rowOff>
    </xdr:from>
    <xdr:ext cx="534377" cy="259045"/>
    <xdr:sp macro="" textlink="">
      <xdr:nvSpPr>
        <xdr:cNvPr id="285" name="補助費等最小値テキスト"/>
        <xdr:cNvSpPr txBox="1"/>
      </xdr:nvSpPr>
      <xdr:spPr>
        <a:xfrm>
          <a:off x="10528300" y="664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125650</xdr:rowOff>
    </xdr:from>
    <xdr:to>
      <xdr:col>55</xdr:col>
      <xdr:colOff>88900</xdr:colOff>
      <xdr:row>38</xdr:row>
      <xdr:rowOff>125650</xdr:rowOff>
    </xdr:to>
    <xdr:cxnSp macro="">
      <xdr:nvCxnSpPr>
        <xdr:cNvPr id="286" name="直線コネクタ 285"/>
        <xdr:cNvCxnSpPr/>
      </xdr:nvCxnSpPr>
      <xdr:spPr>
        <a:xfrm>
          <a:off x="10388600" y="6640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117114</xdr:rowOff>
    </xdr:from>
    <xdr:ext cx="599010" cy="259045"/>
    <xdr:sp macro="" textlink="">
      <xdr:nvSpPr>
        <xdr:cNvPr id="287" name="補助費等最大値テキスト"/>
        <xdr:cNvSpPr txBox="1"/>
      </xdr:nvSpPr>
      <xdr:spPr>
        <a:xfrm>
          <a:off x="10528300" y="5260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170437</xdr:rowOff>
    </xdr:from>
    <xdr:to>
      <xdr:col>55</xdr:col>
      <xdr:colOff>88900</xdr:colOff>
      <xdr:row>31</xdr:row>
      <xdr:rowOff>170437</xdr:rowOff>
    </xdr:to>
    <xdr:cxnSp macro="">
      <xdr:nvCxnSpPr>
        <xdr:cNvPr id="288" name="直線コネクタ 287"/>
        <xdr:cNvCxnSpPr/>
      </xdr:nvCxnSpPr>
      <xdr:spPr>
        <a:xfrm>
          <a:off x="10388600" y="548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134766</xdr:rowOff>
    </xdr:from>
    <xdr:to>
      <xdr:col>55</xdr:col>
      <xdr:colOff>0</xdr:colOff>
      <xdr:row>37</xdr:row>
      <xdr:rowOff>154378</xdr:rowOff>
    </xdr:to>
    <xdr:cxnSp macro="">
      <xdr:nvCxnSpPr>
        <xdr:cNvPr id="289" name="直線コネクタ 288"/>
        <xdr:cNvCxnSpPr/>
      </xdr:nvCxnSpPr>
      <xdr:spPr>
        <a:xfrm>
          <a:off x="9639300" y="6478416"/>
          <a:ext cx="838200" cy="1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15051</xdr:rowOff>
    </xdr:from>
    <xdr:ext cx="534377" cy="259045"/>
    <xdr:sp macro="" textlink="">
      <xdr:nvSpPr>
        <xdr:cNvPr id="290" name="補助費等平均値テキスト"/>
        <xdr:cNvSpPr txBox="1"/>
      </xdr:nvSpPr>
      <xdr:spPr>
        <a:xfrm>
          <a:off x="10528300" y="6187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163624</xdr:rowOff>
    </xdr:from>
    <xdr:to>
      <xdr:col>55</xdr:col>
      <xdr:colOff>50800</xdr:colOff>
      <xdr:row>37</xdr:row>
      <xdr:rowOff>93774</xdr:rowOff>
    </xdr:to>
    <xdr:sp macro="" textlink="">
      <xdr:nvSpPr>
        <xdr:cNvPr id="291" name="フローチャート: 判断 290"/>
        <xdr:cNvSpPr/>
      </xdr:nvSpPr>
      <xdr:spPr>
        <a:xfrm>
          <a:off x="10426700" y="633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112259</xdr:rowOff>
    </xdr:from>
    <xdr:to>
      <xdr:col>50</xdr:col>
      <xdr:colOff>114300</xdr:colOff>
      <xdr:row>37</xdr:row>
      <xdr:rowOff>134766</xdr:rowOff>
    </xdr:to>
    <xdr:cxnSp macro="">
      <xdr:nvCxnSpPr>
        <xdr:cNvPr id="292" name="直線コネクタ 291"/>
        <xdr:cNvCxnSpPr/>
      </xdr:nvCxnSpPr>
      <xdr:spPr>
        <a:xfrm>
          <a:off x="8750300" y="6455909"/>
          <a:ext cx="889000" cy="2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157728</xdr:rowOff>
    </xdr:from>
    <xdr:to>
      <xdr:col>50</xdr:col>
      <xdr:colOff>165100</xdr:colOff>
      <xdr:row>37</xdr:row>
      <xdr:rowOff>87878</xdr:rowOff>
    </xdr:to>
    <xdr:sp macro="" textlink="">
      <xdr:nvSpPr>
        <xdr:cNvPr id="293" name="フローチャート: 判断 292"/>
        <xdr:cNvSpPr/>
      </xdr:nvSpPr>
      <xdr:spPr>
        <a:xfrm>
          <a:off x="9588500" y="632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104405</xdr:rowOff>
    </xdr:from>
    <xdr:ext cx="534377" cy="259045"/>
    <xdr:sp macro="" textlink="">
      <xdr:nvSpPr>
        <xdr:cNvPr id="294" name="テキスト ボックス 293"/>
        <xdr:cNvSpPr txBox="1"/>
      </xdr:nvSpPr>
      <xdr:spPr>
        <a:xfrm>
          <a:off x="9372111" y="610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112259</xdr:rowOff>
    </xdr:from>
    <xdr:to>
      <xdr:col>45</xdr:col>
      <xdr:colOff>177800</xdr:colOff>
      <xdr:row>38</xdr:row>
      <xdr:rowOff>6636</xdr:rowOff>
    </xdr:to>
    <xdr:cxnSp macro="">
      <xdr:nvCxnSpPr>
        <xdr:cNvPr id="295" name="直線コネクタ 294"/>
        <xdr:cNvCxnSpPr/>
      </xdr:nvCxnSpPr>
      <xdr:spPr>
        <a:xfrm flipV="1">
          <a:off x="7861300" y="6455909"/>
          <a:ext cx="889000" cy="6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142287</xdr:rowOff>
    </xdr:from>
    <xdr:to>
      <xdr:col>46</xdr:col>
      <xdr:colOff>38100</xdr:colOff>
      <xdr:row>37</xdr:row>
      <xdr:rowOff>72437</xdr:rowOff>
    </xdr:to>
    <xdr:sp macro="" textlink="">
      <xdr:nvSpPr>
        <xdr:cNvPr id="296" name="フローチャート: 判断 295"/>
        <xdr:cNvSpPr/>
      </xdr:nvSpPr>
      <xdr:spPr>
        <a:xfrm>
          <a:off x="8699500" y="631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88964</xdr:rowOff>
    </xdr:from>
    <xdr:ext cx="534377" cy="259045"/>
    <xdr:sp macro="" textlink="">
      <xdr:nvSpPr>
        <xdr:cNvPr id="297" name="テキスト ボックス 296"/>
        <xdr:cNvSpPr txBox="1"/>
      </xdr:nvSpPr>
      <xdr:spPr>
        <a:xfrm>
          <a:off x="8483111" y="608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65634</xdr:rowOff>
    </xdr:from>
    <xdr:to>
      <xdr:col>41</xdr:col>
      <xdr:colOff>50800</xdr:colOff>
      <xdr:row>38</xdr:row>
      <xdr:rowOff>6636</xdr:rowOff>
    </xdr:to>
    <xdr:cxnSp macro="">
      <xdr:nvCxnSpPr>
        <xdr:cNvPr id="298" name="直線コネクタ 297"/>
        <xdr:cNvCxnSpPr/>
      </xdr:nvCxnSpPr>
      <xdr:spPr>
        <a:xfrm>
          <a:off x="6972300" y="5552034"/>
          <a:ext cx="889000" cy="96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4175</xdr:rowOff>
    </xdr:from>
    <xdr:to>
      <xdr:col>41</xdr:col>
      <xdr:colOff>101600</xdr:colOff>
      <xdr:row>37</xdr:row>
      <xdr:rowOff>105775</xdr:rowOff>
    </xdr:to>
    <xdr:sp macro="" textlink="">
      <xdr:nvSpPr>
        <xdr:cNvPr id="299" name="フローチャート: 判断 298"/>
        <xdr:cNvSpPr/>
      </xdr:nvSpPr>
      <xdr:spPr>
        <a:xfrm>
          <a:off x="7810500" y="634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122302</xdr:rowOff>
    </xdr:from>
    <xdr:ext cx="534377" cy="259045"/>
    <xdr:sp macro="" textlink="">
      <xdr:nvSpPr>
        <xdr:cNvPr id="300" name="テキスト ボックス 299"/>
        <xdr:cNvSpPr txBox="1"/>
      </xdr:nvSpPr>
      <xdr:spPr>
        <a:xfrm>
          <a:off x="7594111" y="612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74927</xdr:rowOff>
    </xdr:from>
    <xdr:to>
      <xdr:col>36</xdr:col>
      <xdr:colOff>165100</xdr:colOff>
      <xdr:row>31</xdr:row>
      <xdr:rowOff>5077</xdr:rowOff>
    </xdr:to>
    <xdr:sp macro="" textlink="">
      <xdr:nvSpPr>
        <xdr:cNvPr id="301" name="フローチャート: 判断 300"/>
        <xdr:cNvSpPr/>
      </xdr:nvSpPr>
      <xdr:spPr>
        <a:xfrm>
          <a:off x="6921500" y="5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21604</xdr:rowOff>
    </xdr:from>
    <xdr:ext cx="599010" cy="259045"/>
    <xdr:sp macro="" textlink="">
      <xdr:nvSpPr>
        <xdr:cNvPr id="302" name="テキスト ボックス 301"/>
        <xdr:cNvSpPr txBox="1"/>
      </xdr:nvSpPr>
      <xdr:spPr>
        <a:xfrm>
          <a:off x="6672795" y="499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103578</xdr:rowOff>
    </xdr:from>
    <xdr:to>
      <xdr:col>55</xdr:col>
      <xdr:colOff>50800</xdr:colOff>
      <xdr:row>38</xdr:row>
      <xdr:rowOff>33728</xdr:rowOff>
    </xdr:to>
    <xdr:sp macro="" textlink="">
      <xdr:nvSpPr>
        <xdr:cNvPr id="308" name="楕円 307"/>
        <xdr:cNvSpPr/>
      </xdr:nvSpPr>
      <xdr:spPr>
        <a:xfrm>
          <a:off x="10426700" y="644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82005</xdr:rowOff>
    </xdr:from>
    <xdr:ext cx="534377" cy="259045"/>
    <xdr:sp macro="" textlink="">
      <xdr:nvSpPr>
        <xdr:cNvPr id="309" name="補助費等該当値テキスト"/>
        <xdr:cNvSpPr txBox="1"/>
      </xdr:nvSpPr>
      <xdr:spPr>
        <a:xfrm>
          <a:off x="10528300" y="642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83966</xdr:rowOff>
    </xdr:from>
    <xdr:to>
      <xdr:col>50</xdr:col>
      <xdr:colOff>165100</xdr:colOff>
      <xdr:row>38</xdr:row>
      <xdr:rowOff>14116</xdr:rowOff>
    </xdr:to>
    <xdr:sp macro="" textlink="">
      <xdr:nvSpPr>
        <xdr:cNvPr id="310" name="楕円 309"/>
        <xdr:cNvSpPr/>
      </xdr:nvSpPr>
      <xdr:spPr>
        <a:xfrm>
          <a:off x="9588500" y="642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5243</xdr:rowOff>
    </xdr:from>
    <xdr:ext cx="534377" cy="259045"/>
    <xdr:sp macro="" textlink="">
      <xdr:nvSpPr>
        <xdr:cNvPr id="311" name="テキスト ボックス 310"/>
        <xdr:cNvSpPr txBox="1"/>
      </xdr:nvSpPr>
      <xdr:spPr>
        <a:xfrm>
          <a:off x="9372111" y="652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61459</xdr:rowOff>
    </xdr:from>
    <xdr:to>
      <xdr:col>46</xdr:col>
      <xdr:colOff>38100</xdr:colOff>
      <xdr:row>37</xdr:row>
      <xdr:rowOff>163058</xdr:rowOff>
    </xdr:to>
    <xdr:sp macro="" textlink="">
      <xdr:nvSpPr>
        <xdr:cNvPr id="312" name="楕円 311"/>
        <xdr:cNvSpPr/>
      </xdr:nvSpPr>
      <xdr:spPr>
        <a:xfrm>
          <a:off x="8699500" y="64051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154185</xdr:rowOff>
    </xdr:from>
    <xdr:ext cx="534377" cy="259045"/>
    <xdr:sp macro="" textlink="">
      <xdr:nvSpPr>
        <xdr:cNvPr id="313" name="テキスト ボックス 312"/>
        <xdr:cNvSpPr txBox="1"/>
      </xdr:nvSpPr>
      <xdr:spPr>
        <a:xfrm>
          <a:off x="8483111" y="649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127286</xdr:rowOff>
    </xdr:from>
    <xdr:to>
      <xdr:col>41</xdr:col>
      <xdr:colOff>101600</xdr:colOff>
      <xdr:row>38</xdr:row>
      <xdr:rowOff>57435</xdr:rowOff>
    </xdr:to>
    <xdr:sp macro="" textlink="">
      <xdr:nvSpPr>
        <xdr:cNvPr id="314" name="楕円 313"/>
        <xdr:cNvSpPr/>
      </xdr:nvSpPr>
      <xdr:spPr>
        <a:xfrm>
          <a:off x="7810500" y="64709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48563</xdr:rowOff>
    </xdr:from>
    <xdr:ext cx="534377" cy="259045"/>
    <xdr:sp macro="" textlink="">
      <xdr:nvSpPr>
        <xdr:cNvPr id="315" name="テキスト ボックス 314"/>
        <xdr:cNvSpPr txBox="1"/>
      </xdr:nvSpPr>
      <xdr:spPr>
        <a:xfrm>
          <a:off x="7594111" y="656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14834</xdr:rowOff>
    </xdr:from>
    <xdr:to>
      <xdr:col>36</xdr:col>
      <xdr:colOff>165100</xdr:colOff>
      <xdr:row>32</xdr:row>
      <xdr:rowOff>116434</xdr:rowOff>
    </xdr:to>
    <xdr:sp macro="" textlink="">
      <xdr:nvSpPr>
        <xdr:cNvPr id="316" name="楕円 315"/>
        <xdr:cNvSpPr/>
      </xdr:nvSpPr>
      <xdr:spPr>
        <a:xfrm>
          <a:off x="6921500" y="550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107561</xdr:rowOff>
    </xdr:from>
    <xdr:ext cx="599010" cy="259045"/>
    <xdr:sp macro="" textlink="">
      <xdr:nvSpPr>
        <xdr:cNvPr id="317" name="テキスト ボックス 316"/>
        <xdr:cNvSpPr txBox="1"/>
      </xdr:nvSpPr>
      <xdr:spPr>
        <a:xfrm>
          <a:off x="6672795" y="5593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9" name="テキスト ボックス 338"/>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3" name="直線コネクタ 342"/>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4" name="普通建設事業費最小値テキスト"/>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5" name="直線コネクタ 344"/>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6" name="普通建設事業費最大値テキスト"/>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7" name="直線コネクタ 346"/>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26064</xdr:rowOff>
    </xdr:from>
    <xdr:to>
      <xdr:col>55</xdr:col>
      <xdr:colOff>0</xdr:colOff>
      <xdr:row>57</xdr:row>
      <xdr:rowOff>160861</xdr:rowOff>
    </xdr:to>
    <xdr:cxnSp macro="">
      <xdr:nvCxnSpPr>
        <xdr:cNvPr id="348" name="直線コネクタ 347"/>
        <xdr:cNvCxnSpPr/>
      </xdr:nvCxnSpPr>
      <xdr:spPr>
        <a:xfrm flipV="1">
          <a:off x="9639300" y="9798714"/>
          <a:ext cx="838200" cy="13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43425</xdr:rowOff>
    </xdr:from>
    <xdr:ext cx="534377" cy="259045"/>
    <xdr:sp macro="" textlink="">
      <xdr:nvSpPr>
        <xdr:cNvPr id="349" name="普通建設事業費平均値テキスト"/>
        <xdr:cNvSpPr txBox="1"/>
      </xdr:nvSpPr>
      <xdr:spPr>
        <a:xfrm>
          <a:off x="10528300" y="9473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50" name="フローチャート: 判断 349"/>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160861</xdr:rowOff>
    </xdr:from>
    <xdr:to>
      <xdr:col>50</xdr:col>
      <xdr:colOff>114300</xdr:colOff>
      <xdr:row>58</xdr:row>
      <xdr:rowOff>91215</xdr:rowOff>
    </xdr:to>
    <xdr:cxnSp macro="">
      <xdr:nvCxnSpPr>
        <xdr:cNvPr id="351" name="直線コネクタ 350"/>
        <xdr:cNvCxnSpPr/>
      </xdr:nvCxnSpPr>
      <xdr:spPr>
        <a:xfrm flipV="1">
          <a:off x="8750300" y="9933511"/>
          <a:ext cx="889000" cy="10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2" name="フローチャート: 判断 351"/>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23766</xdr:rowOff>
    </xdr:from>
    <xdr:ext cx="534377" cy="259045"/>
    <xdr:sp macro="" textlink="">
      <xdr:nvSpPr>
        <xdr:cNvPr id="353" name="テキスト ボックス 352"/>
        <xdr:cNvSpPr txBox="1"/>
      </xdr:nvSpPr>
      <xdr:spPr>
        <a:xfrm>
          <a:off x="9372111" y="945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91215</xdr:rowOff>
    </xdr:from>
    <xdr:to>
      <xdr:col>45</xdr:col>
      <xdr:colOff>177800</xdr:colOff>
      <xdr:row>58</xdr:row>
      <xdr:rowOff>102036</xdr:rowOff>
    </xdr:to>
    <xdr:cxnSp macro="">
      <xdr:nvCxnSpPr>
        <xdr:cNvPr id="354" name="直線コネクタ 353"/>
        <xdr:cNvCxnSpPr/>
      </xdr:nvCxnSpPr>
      <xdr:spPr>
        <a:xfrm flipV="1">
          <a:off x="7861300" y="10035315"/>
          <a:ext cx="889000" cy="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5" name="フローチャート: 判断 354"/>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52766</xdr:rowOff>
    </xdr:from>
    <xdr:ext cx="534377" cy="259045"/>
    <xdr:sp macro="" textlink="">
      <xdr:nvSpPr>
        <xdr:cNvPr id="356" name="テキスト ボックス 355"/>
        <xdr:cNvSpPr txBox="1"/>
      </xdr:nvSpPr>
      <xdr:spPr>
        <a:xfrm>
          <a:off x="8483111" y="948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132320</xdr:rowOff>
    </xdr:from>
    <xdr:to>
      <xdr:col>41</xdr:col>
      <xdr:colOff>50800</xdr:colOff>
      <xdr:row>58</xdr:row>
      <xdr:rowOff>102036</xdr:rowOff>
    </xdr:to>
    <xdr:cxnSp macro="">
      <xdr:nvCxnSpPr>
        <xdr:cNvPr id="357" name="直線コネクタ 356"/>
        <xdr:cNvCxnSpPr/>
      </xdr:nvCxnSpPr>
      <xdr:spPr>
        <a:xfrm>
          <a:off x="6972300" y="9904970"/>
          <a:ext cx="889000" cy="14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8" name="フローチャート: 判断 357"/>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30624</xdr:rowOff>
    </xdr:from>
    <xdr:ext cx="534377" cy="259045"/>
    <xdr:sp macro="" textlink="">
      <xdr:nvSpPr>
        <xdr:cNvPr id="359" name="テキスト ボックス 358"/>
        <xdr:cNvSpPr txBox="1"/>
      </xdr:nvSpPr>
      <xdr:spPr>
        <a:xfrm>
          <a:off x="7594111" y="94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113327</xdr:rowOff>
    </xdr:from>
    <xdr:to>
      <xdr:col>36</xdr:col>
      <xdr:colOff>165100</xdr:colOff>
      <xdr:row>55</xdr:row>
      <xdr:rowOff>43477</xdr:rowOff>
    </xdr:to>
    <xdr:sp macro="" textlink="">
      <xdr:nvSpPr>
        <xdr:cNvPr id="360" name="フローチャート: 判断 359"/>
        <xdr:cNvSpPr/>
      </xdr:nvSpPr>
      <xdr:spPr>
        <a:xfrm>
          <a:off x="6921500" y="937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60004</xdr:rowOff>
    </xdr:from>
    <xdr:ext cx="534377" cy="259045"/>
    <xdr:sp macro="" textlink="">
      <xdr:nvSpPr>
        <xdr:cNvPr id="361" name="テキスト ボックス 360"/>
        <xdr:cNvSpPr txBox="1"/>
      </xdr:nvSpPr>
      <xdr:spPr>
        <a:xfrm>
          <a:off x="6705111" y="914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146714</xdr:rowOff>
    </xdr:from>
    <xdr:to>
      <xdr:col>55</xdr:col>
      <xdr:colOff>50800</xdr:colOff>
      <xdr:row>57</xdr:row>
      <xdr:rowOff>76864</xdr:rowOff>
    </xdr:to>
    <xdr:sp macro="" textlink="">
      <xdr:nvSpPr>
        <xdr:cNvPr id="367" name="楕円 366"/>
        <xdr:cNvSpPr/>
      </xdr:nvSpPr>
      <xdr:spPr>
        <a:xfrm>
          <a:off x="10426700" y="974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125141</xdr:rowOff>
    </xdr:from>
    <xdr:ext cx="534377" cy="259045"/>
    <xdr:sp macro="" textlink="">
      <xdr:nvSpPr>
        <xdr:cNvPr id="368" name="普通建設事業費該当値テキスト"/>
        <xdr:cNvSpPr txBox="1"/>
      </xdr:nvSpPr>
      <xdr:spPr>
        <a:xfrm>
          <a:off x="10528300" y="972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110061</xdr:rowOff>
    </xdr:from>
    <xdr:to>
      <xdr:col>50</xdr:col>
      <xdr:colOff>165100</xdr:colOff>
      <xdr:row>58</xdr:row>
      <xdr:rowOff>40211</xdr:rowOff>
    </xdr:to>
    <xdr:sp macro="" textlink="">
      <xdr:nvSpPr>
        <xdr:cNvPr id="369" name="楕円 368"/>
        <xdr:cNvSpPr/>
      </xdr:nvSpPr>
      <xdr:spPr>
        <a:xfrm>
          <a:off x="9588500" y="988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31338</xdr:rowOff>
    </xdr:from>
    <xdr:ext cx="534377" cy="259045"/>
    <xdr:sp macro="" textlink="">
      <xdr:nvSpPr>
        <xdr:cNvPr id="370" name="テキスト ボックス 369"/>
        <xdr:cNvSpPr txBox="1"/>
      </xdr:nvSpPr>
      <xdr:spPr>
        <a:xfrm>
          <a:off x="9372111" y="997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40415</xdr:rowOff>
    </xdr:from>
    <xdr:to>
      <xdr:col>46</xdr:col>
      <xdr:colOff>38100</xdr:colOff>
      <xdr:row>58</xdr:row>
      <xdr:rowOff>142015</xdr:rowOff>
    </xdr:to>
    <xdr:sp macro="" textlink="">
      <xdr:nvSpPr>
        <xdr:cNvPr id="371" name="楕円 370"/>
        <xdr:cNvSpPr/>
      </xdr:nvSpPr>
      <xdr:spPr>
        <a:xfrm>
          <a:off x="8699500" y="998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133142</xdr:rowOff>
    </xdr:from>
    <xdr:ext cx="534377" cy="259045"/>
    <xdr:sp macro="" textlink="">
      <xdr:nvSpPr>
        <xdr:cNvPr id="372" name="テキスト ボックス 371"/>
        <xdr:cNvSpPr txBox="1"/>
      </xdr:nvSpPr>
      <xdr:spPr>
        <a:xfrm>
          <a:off x="8483111" y="1007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51236</xdr:rowOff>
    </xdr:from>
    <xdr:to>
      <xdr:col>41</xdr:col>
      <xdr:colOff>101600</xdr:colOff>
      <xdr:row>58</xdr:row>
      <xdr:rowOff>152836</xdr:rowOff>
    </xdr:to>
    <xdr:sp macro="" textlink="">
      <xdr:nvSpPr>
        <xdr:cNvPr id="373" name="楕円 372"/>
        <xdr:cNvSpPr/>
      </xdr:nvSpPr>
      <xdr:spPr>
        <a:xfrm>
          <a:off x="7810500" y="999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143963</xdr:rowOff>
    </xdr:from>
    <xdr:ext cx="534377" cy="259045"/>
    <xdr:sp macro="" textlink="">
      <xdr:nvSpPr>
        <xdr:cNvPr id="374" name="テキスト ボックス 373"/>
        <xdr:cNvSpPr txBox="1"/>
      </xdr:nvSpPr>
      <xdr:spPr>
        <a:xfrm>
          <a:off x="7594111" y="1008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81520</xdr:rowOff>
    </xdr:from>
    <xdr:to>
      <xdr:col>36</xdr:col>
      <xdr:colOff>165100</xdr:colOff>
      <xdr:row>58</xdr:row>
      <xdr:rowOff>11670</xdr:rowOff>
    </xdr:to>
    <xdr:sp macro="" textlink="">
      <xdr:nvSpPr>
        <xdr:cNvPr id="375" name="楕円 374"/>
        <xdr:cNvSpPr/>
      </xdr:nvSpPr>
      <xdr:spPr>
        <a:xfrm>
          <a:off x="6921500" y="985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2797</xdr:rowOff>
    </xdr:from>
    <xdr:ext cx="534377" cy="259045"/>
    <xdr:sp macro="" textlink="">
      <xdr:nvSpPr>
        <xdr:cNvPr id="376" name="テキスト ボックス 375"/>
        <xdr:cNvSpPr txBox="1"/>
      </xdr:nvSpPr>
      <xdr:spPr>
        <a:xfrm>
          <a:off x="6705111" y="994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8" name="直線コネクタ 397"/>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9" name="普通建設事業費 （ うち新規整備　）最小値テキスト"/>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400" name="直線コネクタ 399"/>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401" name="普通建設事業費 （ うち新規整備　）最大値テキスト"/>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2" name="直線コネクタ 401"/>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100473</xdr:rowOff>
    </xdr:from>
    <xdr:to>
      <xdr:col>55</xdr:col>
      <xdr:colOff>0</xdr:colOff>
      <xdr:row>78</xdr:row>
      <xdr:rowOff>64284</xdr:rowOff>
    </xdr:to>
    <xdr:cxnSp macro="">
      <xdr:nvCxnSpPr>
        <xdr:cNvPr id="403" name="直線コネクタ 402"/>
        <xdr:cNvCxnSpPr/>
      </xdr:nvCxnSpPr>
      <xdr:spPr>
        <a:xfrm flipV="1">
          <a:off x="9639300" y="13302123"/>
          <a:ext cx="838200" cy="13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136261</xdr:rowOff>
    </xdr:from>
    <xdr:ext cx="534377" cy="259045"/>
    <xdr:sp macro="" textlink="">
      <xdr:nvSpPr>
        <xdr:cNvPr id="404" name="普通建設事業費 （ うち新規整備　）平均値テキスト"/>
        <xdr:cNvSpPr txBox="1"/>
      </xdr:nvSpPr>
      <xdr:spPr>
        <a:xfrm>
          <a:off x="10528300" y="1299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5" name="フローチャート: 判断 404"/>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64284</xdr:rowOff>
    </xdr:from>
    <xdr:to>
      <xdr:col>50</xdr:col>
      <xdr:colOff>114300</xdr:colOff>
      <xdr:row>78</xdr:row>
      <xdr:rowOff>139402</xdr:rowOff>
    </xdr:to>
    <xdr:cxnSp macro="">
      <xdr:nvCxnSpPr>
        <xdr:cNvPr id="406" name="直線コネクタ 405"/>
        <xdr:cNvCxnSpPr/>
      </xdr:nvCxnSpPr>
      <xdr:spPr>
        <a:xfrm flipV="1">
          <a:off x="8750300" y="13437384"/>
          <a:ext cx="889000" cy="7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7" name="フローチャート: 判断 406"/>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120821</xdr:rowOff>
    </xdr:from>
    <xdr:ext cx="534377" cy="259045"/>
    <xdr:sp macro="" textlink="">
      <xdr:nvSpPr>
        <xdr:cNvPr id="408" name="テキスト ボックス 407"/>
        <xdr:cNvSpPr txBox="1"/>
      </xdr:nvSpPr>
      <xdr:spPr>
        <a:xfrm>
          <a:off x="9372111" y="1297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129961</xdr:rowOff>
    </xdr:from>
    <xdr:to>
      <xdr:col>45</xdr:col>
      <xdr:colOff>177800</xdr:colOff>
      <xdr:row>78</xdr:row>
      <xdr:rowOff>139402</xdr:rowOff>
    </xdr:to>
    <xdr:cxnSp macro="">
      <xdr:nvCxnSpPr>
        <xdr:cNvPr id="409" name="直線コネクタ 408"/>
        <xdr:cNvCxnSpPr/>
      </xdr:nvCxnSpPr>
      <xdr:spPr>
        <a:xfrm>
          <a:off x="7861300" y="13503061"/>
          <a:ext cx="889000" cy="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10" name="フローチャート: 判断 409"/>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117781</xdr:rowOff>
    </xdr:from>
    <xdr:ext cx="534377" cy="259045"/>
    <xdr:sp macro="" textlink="">
      <xdr:nvSpPr>
        <xdr:cNvPr id="411" name="テキスト ボックス 410"/>
        <xdr:cNvSpPr txBox="1"/>
      </xdr:nvSpPr>
      <xdr:spPr>
        <a:xfrm>
          <a:off x="8483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104496</xdr:rowOff>
    </xdr:from>
    <xdr:to>
      <xdr:col>41</xdr:col>
      <xdr:colOff>50800</xdr:colOff>
      <xdr:row>78</xdr:row>
      <xdr:rowOff>129961</xdr:rowOff>
    </xdr:to>
    <xdr:cxnSp macro="">
      <xdr:nvCxnSpPr>
        <xdr:cNvPr id="412" name="直線コネクタ 411"/>
        <xdr:cNvCxnSpPr/>
      </xdr:nvCxnSpPr>
      <xdr:spPr>
        <a:xfrm>
          <a:off x="6972300" y="13306146"/>
          <a:ext cx="889000" cy="19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3" name="フローチャート: 判断 412"/>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132915</xdr:rowOff>
    </xdr:from>
    <xdr:ext cx="534377" cy="259045"/>
    <xdr:sp macro="" textlink="">
      <xdr:nvSpPr>
        <xdr:cNvPr id="414" name="テキスト ボックス 413"/>
        <xdr:cNvSpPr txBox="1"/>
      </xdr:nvSpPr>
      <xdr:spPr>
        <a:xfrm>
          <a:off x="7594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162601</xdr:rowOff>
    </xdr:from>
    <xdr:to>
      <xdr:col>36</xdr:col>
      <xdr:colOff>165100</xdr:colOff>
      <xdr:row>76</xdr:row>
      <xdr:rowOff>92751</xdr:rowOff>
    </xdr:to>
    <xdr:sp macro="" textlink="">
      <xdr:nvSpPr>
        <xdr:cNvPr id="415" name="フローチャート: 判断 414"/>
        <xdr:cNvSpPr/>
      </xdr:nvSpPr>
      <xdr:spPr>
        <a:xfrm>
          <a:off x="6921500" y="130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109278</xdr:rowOff>
    </xdr:from>
    <xdr:ext cx="534377" cy="259045"/>
    <xdr:sp macro="" textlink="">
      <xdr:nvSpPr>
        <xdr:cNvPr id="416" name="テキスト ボックス 415"/>
        <xdr:cNvSpPr txBox="1"/>
      </xdr:nvSpPr>
      <xdr:spPr>
        <a:xfrm>
          <a:off x="6705111" y="1279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49673</xdr:rowOff>
    </xdr:from>
    <xdr:to>
      <xdr:col>55</xdr:col>
      <xdr:colOff>50800</xdr:colOff>
      <xdr:row>77</xdr:row>
      <xdr:rowOff>151273</xdr:rowOff>
    </xdr:to>
    <xdr:sp macro="" textlink="">
      <xdr:nvSpPr>
        <xdr:cNvPr id="422" name="楕円 421"/>
        <xdr:cNvSpPr/>
      </xdr:nvSpPr>
      <xdr:spPr>
        <a:xfrm>
          <a:off x="10426700" y="1325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28100</xdr:rowOff>
    </xdr:from>
    <xdr:ext cx="469744" cy="259045"/>
    <xdr:sp macro="" textlink="">
      <xdr:nvSpPr>
        <xdr:cNvPr id="423" name="普通建設事業費 （ うち新規整備　）該当値テキスト"/>
        <xdr:cNvSpPr txBox="1"/>
      </xdr:nvSpPr>
      <xdr:spPr>
        <a:xfrm>
          <a:off x="10528300" y="132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13484</xdr:rowOff>
    </xdr:from>
    <xdr:to>
      <xdr:col>50</xdr:col>
      <xdr:colOff>165100</xdr:colOff>
      <xdr:row>78</xdr:row>
      <xdr:rowOff>115084</xdr:rowOff>
    </xdr:to>
    <xdr:sp macro="" textlink="">
      <xdr:nvSpPr>
        <xdr:cNvPr id="424" name="楕円 423"/>
        <xdr:cNvSpPr/>
      </xdr:nvSpPr>
      <xdr:spPr>
        <a:xfrm>
          <a:off x="9588500" y="1338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106211</xdr:rowOff>
    </xdr:from>
    <xdr:ext cx="469744" cy="259045"/>
    <xdr:sp macro="" textlink="">
      <xdr:nvSpPr>
        <xdr:cNvPr id="425" name="テキスト ボックス 424"/>
        <xdr:cNvSpPr txBox="1"/>
      </xdr:nvSpPr>
      <xdr:spPr>
        <a:xfrm>
          <a:off x="9404428" y="1347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88602</xdr:rowOff>
    </xdr:from>
    <xdr:to>
      <xdr:col>46</xdr:col>
      <xdr:colOff>38100</xdr:colOff>
      <xdr:row>79</xdr:row>
      <xdr:rowOff>18752</xdr:rowOff>
    </xdr:to>
    <xdr:sp macro="" textlink="">
      <xdr:nvSpPr>
        <xdr:cNvPr id="426" name="楕円 425"/>
        <xdr:cNvSpPr/>
      </xdr:nvSpPr>
      <xdr:spPr>
        <a:xfrm>
          <a:off x="8699500" y="1346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79</xdr:row>
      <xdr:rowOff>9879</xdr:rowOff>
    </xdr:from>
    <xdr:ext cx="313932" cy="259045"/>
    <xdr:sp macro="" textlink="">
      <xdr:nvSpPr>
        <xdr:cNvPr id="427" name="テキスト ボックス 426"/>
        <xdr:cNvSpPr txBox="1"/>
      </xdr:nvSpPr>
      <xdr:spPr>
        <a:xfrm>
          <a:off x="8593333" y="135544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79161</xdr:rowOff>
    </xdr:from>
    <xdr:to>
      <xdr:col>41</xdr:col>
      <xdr:colOff>101600</xdr:colOff>
      <xdr:row>79</xdr:row>
      <xdr:rowOff>9311</xdr:rowOff>
    </xdr:to>
    <xdr:sp macro="" textlink="">
      <xdr:nvSpPr>
        <xdr:cNvPr id="428" name="楕円 427"/>
        <xdr:cNvSpPr/>
      </xdr:nvSpPr>
      <xdr:spPr>
        <a:xfrm>
          <a:off x="7810500" y="1345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438</xdr:rowOff>
    </xdr:from>
    <xdr:ext cx="378565" cy="259045"/>
    <xdr:sp macro="" textlink="">
      <xdr:nvSpPr>
        <xdr:cNvPr id="429" name="テキスト ボックス 428"/>
        <xdr:cNvSpPr txBox="1"/>
      </xdr:nvSpPr>
      <xdr:spPr>
        <a:xfrm>
          <a:off x="7672017" y="13544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53696</xdr:rowOff>
    </xdr:from>
    <xdr:to>
      <xdr:col>36</xdr:col>
      <xdr:colOff>165100</xdr:colOff>
      <xdr:row>77</xdr:row>
      <xdr:rowOff>155296</xdr:rowOff>
    </xdr:to>
    <xdr:sp macro="" textlink="">
      <xdr:nvSpPr>
        <xdr:cNvPr id="430" name="楕円 429"/>
        <xdr:cNvSpPr/>
      </xdr:nvSpPr>
      <xdr:spPr>
        <a:xfrm>
          <a:off x="6921500" y="1325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146423</xdr:rowOff>
    </xdr:from>
    <xdr:ext cx="469744" cy="259045"/>
    <xdr:sp macro="" textlink="">
      <xdr:nvSpPr>
        <xdr:cNvPr id="431" name="テキスト ボックス 430"/>
        <xdr:cNvSpPr txBox="1"/>
      </xdr:nvSpPr>
      <xdr:spPr>
        <a:xfrm>
          <a:off x="6737428" y="13348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3" name="直線コネクタ 452"/>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4" name="普通建設事業費 （ うち更新整備　）最小値テキスト"/>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5" name="直線コネクタ 454"/>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6" name="普通建設事業費 （ うち更新整備　）最大値テキスト"/>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7" name="直線コネクタ 456"/>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20371</xdr:rowOff>
    </xdr:from>
    <xdr:to>
      <xdr:col>55</xdr:col>
      <xdr:colOff>0</xdr:colOff>
      <xdr:row>97</xdr:row>
      <xdr:rowOff>25811</xdr:rowOff>
    </xdr:to>
    <xdr:cxnSp macro="">
      <xdr:nvCxnSpPr>
        <xdr:cNvPr id="458" name="直線コネクタ 457"/>
        <xdr:cNvCxnSpPr/>
      </xdr:nvCxnSpPr>
      <xdr:spPr>
        <a:xfrm flipV="1">
          <a:off x="9639300" y="16479571"/>
          <a:ext cx="838200" cy="17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162069</xdr:rowOff>
    </xdr:from>
    <xdr:ext cx="534377" cy="259045"/>
    <xdr:sp macro="" textlink="">
      <xdr:nvSpPr>
        <xdr:cNvPr id="459" name="普通建設事業費 （ うち更新整備　）平均値テキスト"/>
        <xdr:cNvSpPr txBox="1"/>
      </xdr:nvSpPr>
      <xdr:spPr>
        <a:xfrm>
          <a:off x="10528300" y="1610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60" name="フローチャート: 判断 459"/>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171315</xdr:rowOff>
    </xdr:from>
    <xdr:to>
      <xdr:col>50</xdr:col>
      <xdr:colOff>114300</xdr:colOff>
      <xdr:row>97</xdr:row>
      <xdr:rowOff>25811</xdr:rowOff>
    </xdr:to>
    <xdr:cxnSp macro="">
      <xdr:nvCxnSpPr>
        <xdr:cNvPr id="461" name="直線コネクタ 460"/>
        <xdr:cNvCxnSpPr/>
      </xdr:nvCxnSpPr>
      <xdr:spPr>
        <a:xfrm>
          <a:off x="8750300" y="16630515"/>
          <a:ext cx="889000" cy="2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2" name="フローチャート: 判断 461"/>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161948</xdr:rowOff>
    </xdr:from>
    <xdr:ext cx="534377" cy="259045"/>
    <xdr:sp macro="" textlink="">
      <xdr:nvSpPr>
        <xdr:cNvPr id="463" name="テキスト ボックス 462"/>
        <xdr:cNvSpPr txBox="1"/>
      </xdr:nvSpPr>
      <xdr:spPr>
        <a:xfrm>
          <a:off x="9372111" y="161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171315</xdr:rowOff>
    </xdr:from>
    <xdr:to>
      <xdr:col>45</xdr:col>
      <xdr:colOff>177800</xdr:colOff>
      <xdr:row>97</xdr:row>
      <xdr:rowOff>67371</xdr:rowOff>
    </xdr:to>
    <xdr:cxnSp macro="">
      <xdr:nvCxnSpPr>
        <xdr:cNvPr id="464" name="直線コネクタ 463"/>
        <xdr:cNvCxnSpPr/>
      </xdr:nvCxnSpPr>
      <xdr:spPr>
        <a:xfrm flipV="1">
          <a:off x="7861300" y="16630515"/>
          <a:ext cx="889000" cy="6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5" name="フローチャート: 判断 464"/>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45841</xdr:rowOff>
    </xdr:from>
    <xdr:ext cx="534377" cy="259045"/>
    <xdr:sp macro="" textlink="">
      <xdr:nvSpPr>
        <xdr:cNvPr id="466" name="テキスト ボックス 465"/>
        <xdr:cNvSpPr txBox="1"/>
      </xdr:nvSpPr>
      <xdr:spPr>
        <a:xfrm>
          <a:off x="8483111" y="1616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119103</xdr:rowOff>
    </xdr:from>
    <xdr:to>
      <xdr:col>41</xdr:col>
      <xdr:colOff>50800</xdr:colOff>
      <xdr:row>97</xdr:row>
      <xdr:rowOff>67371</xdr:rowOff>
    </xdr:to>
    <xdr:cxnSp macro="">
      <xdr:nvCxnSpPr>
        <xdr:cNvPr id="467" name="直線コネクタ 466"/>
        <xdr:cNvCxnSpPr/>
      </xdr:nvCxnSpPr>
      <xdr:spPr>
        <a:xfrm>
          <a:off x="6972300" y="16578303"/>
          <a:ext cx="889000" cy="11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8" name="フローチャート: 判断 467"/>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28901</xdr:rowOff>
    </xdr:from>
    <xdr:ext cx="534377" cy="259045"/>
    <xdr:sp macro="" textlink="">
      <xdr:nvSpPr>
        <xdr:cNvPr id="469" name="テキスト ボックス 468"/>
        <xdr:cNvSpPr txBox="1"/>
      </xdr:nvSpPr>
      <xdr:spPr>
        <a:xfrm>
          <a:off x="7594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72417</xdr:rowOff>
    </xdr:from>
    <xdr:to>
      <xdr:col>36</xdr:col>
      <xdr:colOff>165100</xdr:colOff>
      <xdr:row>94</xdr:row>
      <xdr:rowOff>2567</xdr:rowOff>
    </xdr:to>
    <xdr:sp macro="" textlink="">
      <xdr:nvSpPr>
        <xdr:cNvPr id="470" name="フローチャート: 判断 469"/>
        <xdr:cNvSpPr/>
      </xdr:nvSpPr>
      <xdr:spPr>
        <a:xfrm>
          <a:off x="6921500" y="1601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19094</xdr:rowOff>
    </xdr:from>
    <xdr:ext cx="534377" cy="259045"/>
    <xdr:sp macro="" textlink="">
      <xdr:nvSpPr>
        <xdr:cNvPr id="471" name="テキスト ボックス 470"/>
        <xdr:cNvSpPr txBox="1"/>
      </xdr:nvSpPr>
      <xdr:spPr>
        <a:xfrm>
          <a:off x="6705111" y="1579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141021</xdr:rowOff>
    </xdr:from>
    <xdr:to>
      <xdr:col>55</xdr:col>
      <xdr:colOff>50800</xdr:colOff>
      <xdr:row>96</xdr:row>
      <xdr:rowOff>71171</xdr:rowOff>
    </xdr:to>
    <xdr:sp macro="" textlink="">
      <xdr:nvSpPr>
        <xdr:cNvPr id="477" name="楕円 476"/>
        <xdr:cNvSpPr/>
      </xdr:nvSpPr>
      <xdr:spPr>
        <a:xfrm>
          <a:off x="10426700" y="1642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119448</xdr:rowOff>
    </xdr:from>
    <xdr:ext cx="534377" cy="259045"/>
    <xdr:sp macro="" textlink="">
      <xdr:nvSpPr>
        <xdr:cNvPr id="478" name="普通建設事業費 （ うち更新整備　）該当値テキスト"/>
        <xdr:cNvSpPr txBox="1"/>
      </xdr:nvSpPr>
      <xdr:spPr>
        <a:xfrm>
          <a:off x="10528300" y="1640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146461</xdr:rowOff>
    </xdr:from>
    <xdr:to>
      <xdr:col>50</xdr:col>
      <xdr:colOff>165100</xdr:colOff>
      <xdr:row>97</xdr:row>
      <xdr:rowOff>76611</xdr:rowOff>
    </xdr:to>
    <xdr:sp macro="" textlink="">
      <xdr:nvSpPr>
        <xdr:cNvPr id="479" name="楕円 478"/>
        <xdr:cNvSpPr/>
      </xdr:nvSpPr>
      <xdr:spPr>
        <a:xfrm>
          <a:off x="9588500" y="1660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67738</xdr:rowOff>
    </xdr:from>
    <xdr:ext cx="534377" cy="259045"/>
    <xdr:sp macro="" textlink="">
      <xdr:nvSpPr>
        <xdr:cNvPr id="480" name="テキスト ボックス 479"/>
        <xdr:cNvSpPr txBox="1"/>
      </xdr:nvSpPr>
      <xdr:spPr>
        <a:xfrm>
          <a:off x="9372111" y="1669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120515</xdr:rowOff>
    </xdr:from>
    <xdr:to>
      <xdr:col>46</xdr:col>
      <xdr:colOff>38100</xdr:colOff>
      <xdr:row>97</xdr:row>
      <xdr:rowOff>50665</xdr:rowOff>
    </xdr:to>
    <xdr:sp macro="" textlink="">
      <xdr:nvSpPr>
        <xdr:cNvPr id="481" name="楕円 480"/>
        <xdr:cNvSpPr/>
      </xdr:nvSpPr>
      <xdr:spPr>
        <a:xfrm>
          <a:off x="8699500" y="1657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41792</xdr:rowOff>
    </xdr:from>
    <xdr:ext cx="534377" cy="259045"/>
    <xdr:sp macro="" textlink="">
      <xdr:nvSpPr>
        <xdr:cNvPr id="482" name="テキスト ボックス 481"/>
        <xdr:cNvSpPr txBox="1"/>
      </xdr:nvSpPr>
      <xdr:spPr>
        <a:xfrm>
          <a:off x="8483111" y="1667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16571</xdr:rowOff>
    </xdr:from>
    <xdr:to>
      <xdr:col>41</xdr:col>
      <xdr:colOff>101600</xdr:colOff>
      <xdr:row>97</xdr:row>
      <xdr:rowOff>118171</xdr:rowOff>
    </xdr:to>
    <xdr:sp macro="" textlink="">
      <xdr:nvSpPr>
        <xdr:cNvPr id="483" name="楕円 482"/>
        <xdr:cNvSpPr/>
      </xdr:nvSpPr>
      <xdr:spPr>
        <a:xfrm>
          <a:off x="7810500" y="1664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109298</xdr:rowOff>
    </xdr:from>
    <xdr:ext cx="534377" cy="259045"/>
    <xdr:sp macro="" textlink="">
      <xdr:nvSpPr>
        <xdr:cNvPr id="484" name="テキスト ボックス 483"/>
        <xdr:cNvSpPr txBox="1"/>
      </xdr:nvSpPr>
      <xdr:spPr>
        <a:xfrm>
          <a:off x="7594111" y="1673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68303</xdr:rowOff>
    </xdr:from>
    <xdr:to>
      <xdr:col>36</xdr:col>
      <xdr:colOff>165100</xdr:colOff>
      <xdr:row>96</xdr:row>
      <xdr:rowOff>169903</xdr:rowOff>
    </xdr:to>
    <xdr:sp macro="" textlink="">
      <xdr:nvSpPr>
        <xdr:cNvPr id="485" name="楕円 484"/>
        <xdr:cNvSpPr/>
      </xdr:nvSpPr>
      <xdr:spPr>
        <a:xfrm>
          <a:off x="6921500" y="1652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161030</xdr:rowOff>
    </xdr:from>
    <xdr:ext cx="534377" cy="259045"/>
    <xdr:sp macro="" textlink="">
      <xdr:nvSpPr>
        <xdr:cNvPr id="486" name="テキスト ボックス 485"/>
        <xdr:cNvSpPr txBox="1"/>
      </xdr:nvSpPr>
      <xdr:spPr>
        <a:xfrm>
          <a:off x="6705111" y="1662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7" name="直線コネクタ 496"/>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8" name="テキスト ボックス 497"/>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1" name="直線コネクタ 500"/>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2" name="テキスト ボックス 501"/>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6" name="直線コネクタ 505"/>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7" name="災害復旧事業費最小値テキスト"/>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8" name="直線コネクタ 507"/>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9" name="災害復旧事業費最大値テキスト"/>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10" name="直線コネクタ 509"/>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1" name="直線コネクタ 510"/>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12" name="災害復旧事業費平均値テキスト"/>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3" name="フローチャート: 判断 512"/>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4" name="直線コネクタ 513"/>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5" name="フローチャート: 判断 514"/>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6" name="テキスト ボックス 515"/>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7" name="直線コネクタ 516"/>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8" name="フローチャート: 判断 517"/>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9" name="テキスト ボックス 518"/>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20" name="直線コネクタ 519"/>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21" name="フローチャート: 判断 520"/>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2" name="テキスト ボックス 521"/>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70383</xdr:rowOff>
    </xdr:from>
    <xdr:to>
      <xdr:col>67</xdr:col>
      <xdr:colOff>101600</xdr:colOff>
      <xdr:row>37</xdr:row>
      <xdr:rowOff>533</xdr:rowOff>
    </xdr:to>
    <xdr:sp macro="" textlink="">
      <xdr:nvSpPr>
        <xdr:cNvPr id="523" name="フローチャート: 判断 522"/>
        <xdr:cNvSpPr/>
      </xdr:nvSpPr>
      <xdr:spPr>
        <a:xfrm>
          <a:off x="12763500" y="62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17060</xdr:rowOff>
    </xdr:from>
    <xdr:ext cx="469744" cy="259045"/>
    <xdr:sp macro="" textlink="">
      <xdr:nvSpPr>
        <xdr:cNvPr id="524" name="テキスト ボックス 523"/>
        <xdr:cNvSpPr txBox="1"/>
      </xdr:nvSpPr>
      <xdr:spPr>
        <a:xfrm>
          <a:off x="12579428" y="601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0" name="楕円 529"/>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73899</xdr:rowOff>
    </xdr:from>
    <xdr:ext cx="249299" cy="259045"/>
    <xdr:sp macro="" textlink="">
      <xdr:nvSpPr>
        <xdr:cNvPr id="531" name="災害復旧事業費該当値テキスト"/>
        <xdr:cNvSpPr txBox="1"/>
      </xdr:nvSpPr>
      <xdr:spPr>
        <a:xfrm>
          <a:off x="16370300" y="6417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2" name="楕円 531"/>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3" name="テキスト ボックス 532"/>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4" name="楕円 533"/>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5" name="テキスト ボックス 534"/>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6" name="楕円 535"/>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7" name="テキスト ボックス 536"/>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8" name="楕円 537"/>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39" name="テキスト ボックス 538"/>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4" name="テキスト ボックス 60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6" name="テキスト ボックス 60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8" name="テキスト ボックス 60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2" name="直線コネクタ 611"/>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3" name="公債費最小値テキスト"/>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4" name="直線コネクタ 613"/>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5" name="公債費最大値テキスト"/>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6" name="直線コネクタ 615"/>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154349</xdr:rowOff>
    </xdr:from>
    <xdr:to>
      <xdr:col>85</xdr:col>
      <xdr:colOff>127000</xdr:colOff>
      <xdr:row>77</xdr:row>
      <xdr:rowOff>10007</xdr:rowOff>
    </xdr:to>
    <xdr:cxnSp macro="">
      <xdr:nvCxnSpPr>
        <xdr:cNvPr id="617" name="直線コネクタ 616"/>
        <xdr:cNvCxnSpPr/>
      </xdr:nvCxnSpPr>
      <xdr:spPr>
        <a:xfrm>
          <a:off x="15481300" y="13184549"/>
          <a:ext cx="838200" cy="2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68762</xdr:rowOff>
    </xdr:from>
    <xdr:ext cx="534377" cy="259045"/>
    <xdr:sp macro="" textlink="">
      <xdr:nvSpPr>
        <xdr:cNvPr id="618" name="公債費平均値テキスト"/>
        <xdr:cNvSpPr txBox="1"/>
      </xdr:nvSpPr>
      <xdr:spPr>
        <a:xfrm>
          <a:off x="16370300" y="12756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9" name="フローチャート: 判断 618"/>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145148</xdr:rowOff>
    </xdr:from>
    <xdr:to>
      <xdr:col>81</xdr:col>
      <xdr:colOff>50800</xdr:colOff>
      <xdr:row>76</xdr:row>
      <xdr:rowOff>154349</xdr:rowOff>
    </xdr:to>
    <xdr:cxnSp macro="">
      <xdr:nvCxnSpPr>
        <xdr:cNvPr id="620" name="直線コネクタ 619"/>
        <xdr:cNvCxnSpPr/>
      </xdr:nvCxnSpPr>
      <xdr:spPr>
        <a:xfrm>
          <a:off x="14592300" y="13175348"/>
          <a:ext cx="889000" cy="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21" name="フローチャート: 判断 620"/>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148620</xdr:rowOff>
    </xdr:from>
    <xdr:ext cx="534377" cy="259045"/>
    <xdr:sp macro="" textlink="">
      <xdr:nvSpPr>
        <xdr:cNvPr id="622" name="テキスト ボックス 621"/>
        <xdr:cNvSpPr txBox="1"/>
      </xdr:nvSpPr>
      <xdr:spPr>
        <a:xfrm>
          <a:off x="15214111" y="1266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138843</xdr:rowOff>
    </xdr:from>
    <xdr:to>
      <xdr:col>76</xdr:col>
      <xdr:colOff>114300</xdr:colOff>
      <xdr:row>76</xdr:row>
      <xdr:rowOff>145148</xdr:rowOff>
    </xdr:to>
    <xdr:cxnSp macro="">
      <xdr:nvCxnSpPr>
        <xdr:cNvPr id="623" name="直線コネクタ 622"/>
        <xdr:cNvCxnSpPr/>
      </xdr:nvCxnSpPr>
      <xdr:spPr>
        <a:xfrm>
          <a:off x="13703300" y="13169043"/>
          <a:ext cx="889000" cy="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4" name="フローチャート: 判断 623"/>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138580</xdr:rowOff>
    </xdr:from>
    <xdr:ext cx="534377" cy="259045"/>
    <xdr:sp macro="" textlink="">
      <xdr:nvSpPr>
        <xdr:cNvPr id="625" name="テキスト ボックス 624"/>
        <xdr:cNvSpPr txBox="1"/>
      </xdr:nvSpPr>
      <xdr:spPr>
        <a:xfrm>
          <a:off x="14325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138843</xdr:rowOff>
    </xdr:from>
    <xdr:to>
      <xdr:col>71</xdr:col>
      <xdr:colOff>177800</xdr:colOff>
      <xdr:row>76</xdr:row>
      <xdr:rowOff>154539</xdr:rowOff>
    </xdr:to>
    <xdr:cxnSp macro="">
      <xdr:nvCxnSpPr>
        <xdr:cNvPr id="626" name="直線コネクタ 625"/>
        <xdr:cNvCxnSpPr/>
      </xdr:nvCxnSpPr>
      <xdr:spPr>
        <a:xfrm flipV="1">
          <a:off x="12814300" y="13169043"/>
          <a:ext cx="889000" cy="1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7" name="フローチャート: 判断 626"/>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148924</xdr:rowOff>
    </xdr:from>
    <xdr:ext cx="534377" cy="259045"/>
    <xdr:sp macro="" textlink="">
      <xdr:nvSpPr>
        <xdr:cNvPr id="628" name="テキスト ボックス 627"/>
        <xdr:cNvSpPr txBox="1"/>
      </xdr:nvSpPr>
      <xdr:spPr>
        <a:xfrm>
          <a:off x="13436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163328</xdr:rowOff>
    </xdr:from>
    <xdr:to>
      <xdr:col>67</xdr:col>
      <xdr:colOff>101600</xdr:colOff>
      <xdr:row>74</xdr:row>
      <xdr:rowOff>93478</xdr:rowOff>
    </xdr:to>
    <xdr:sp macro="" textlink="">
      <xdr:nvSpPr>
        <xdr:cNvPr id="629" name="フローチャート: 判断 628"/>
        <xdr:cNvSpPr/>
      </xdr:nvSpPr>
      <xdr:spPr>
        <a:xfrm>
          <a:off x="12763500" y="1267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110005</xdr:rowOff>
    </xdr:from>
    <xdr:ext cx="534377" cy="259045"/>
    <xdr:sp macro="" textlink="">
      <xdr:nvSpPr>
        <xdr:cNvPr id="630" name="テキスト ボックス 629"/>
        <xdr:cNvSpPr txBox="1"/>
      </xdr:nvSpPr>
      <xdr:spPr>
        <a:xfrm>
          <a:off x="12547111" y="1245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130657</xdr:rowOff>
    </xdr:from>
    <xdr:to>
      <xdr:col>85</xdr:col>
      <xdr:colOff>177800</xdr:colOff>
      <xdr:row>77</xdr:row>
      <xdr:rowOff>60807</xdr:rowOff>
    </xdr:to>
    <xdr:sp macro="" textlink="">
      <xdr:nvSpPr>
        <xdr:cNvPr id="636" name="楕円 635"/>
        <xdr:cNvSpPr/>
      </xdr:nvSpPr>
      <xdr:spPr>
        <a:xfrm>
          <a:off x="16268700" y="1316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109084</xdr:rowOff>
    </xdr:from>
    <xdr:ext cx="534377" cy="259045"/>
    <xdr:sp macro="" textlink="">
      <xdr:nvSpPr>
        <xdr:cNvPr id="637" name="公債費該当値テキスト"/>
        <xdr:cNvSpPr txBox="1"/>
      </xdr:nvSpPr>
      <xdr:spPr>
        <a:xfrm>
          <a:off x="16370300" y="1313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103549</xdr:rowOff>
    </xdr:from>
    <xdr:to>
      <xdr:col>81</xdr:col>
      <xdr:colOff>101600</xdr:colOff>
      <xdr:row>77</xdr:row>
      <xdr:rowOff>33699</xdr:rowOff>
    </xdr:to>
    <xdr:sp macro="" textlink="">
      <xdr:nvSpPr>
        <xdr:cNvPr id="638" name="楕円 637"/>
        <xdr:cNvSpPr/>
      </xdr:nvSpPr>
      <xdr:spPr>
        <a:xfrm>
          <a:off x="15430500" y="1313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24826</xdr:rowOff>
    </xdr:from>
    <xdr:ext cx="534377" cy="259045"/>
    <xdr:sp macro="" textlink="">
      <xdr:nvSpPr>
        <xdr:cNvPr id="639" name="テキスト ボックス 638"/>
        <xdr:cNvSpPr txBox="1"/>
      </xdr:nvSpPr>
      <xdr:spPr>
        <a:xfrm>
          <a:off x="15214111" y="1322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94348</xdr:rowOff>
    </xdr:from>
    <xdr:to>
      <xdr:col>76</xdr:col>
      <xdr:colOff>165100</xdr:colOff>
      <xdr:row>77</xdr:row>
      <xdr:rowOff>24498</xdr:rowOff>
    </xdr:to>
    <xdr:sp macro="" textlink="">
      <xdr:nvSpPr>
        <xdr:cNvPr id="640" name="楕円 639"/>
        <xdr:cNvSpPr/>
      </xdr:nvSpPr>
      <xdr:spPr>
        <a:xfrm>
          <a:off x="14541500" y="131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15625</xdr:rowOff>
    </xdr:from>
    <xdr:ext cx="534377" cy="259045"/>
    <xdr:sp macro="" textlink="">
      <xdr:nvSpPr>
        <xdr:cNvPr id="641" name="テキスト ボックス 640"/>
        <xdr:cNvSpPr txBox="1"/>
      </xdr:nvSpPr>
      <xdr:spPr>
        <a:xfrm>
          <a:off x="14325111" y="1321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88043</xdr:rowOff>
    </xdr:from>
    <xdr:to>
      <xdr:col>72</xdr:col>
      <xdr:colOff>38100</xdr:colOff>
      <xdr:row>77</xdr:row>
      <xdr:rowOff>18193</xdr:rowOff>
    </xdr:to>
    <xdr:sp macro="" textlink="">
      <xdr:nvSpPr>
        <xdr:cNvPr id="642" name="楕円 641"/>
        <xdr:cNvSpPr/>
      </xdr:nvSpPr>
      <xdr:spPr>
        <a:xfrm>
          <a:off x="13652500" y="1311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9320</xdr:rowOff>
    </xdr:from>
    <xdr:ext cx="534377" cy="259045"/>
    <xdr:sp macro="" textlink="">
      <xdr:nvSpPr>
        <xdr:cNvPr id="643" name="テキスト ボックス 642"/>
        <xdr:cNvSpPr txBox="1"/>
      </xdr:nvSpPr>
      <xdr:spPr>
        <a:xfrm>
          <a:off x="13436111" y="1321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103739</xdr:rowOff>
    </xdr:from>
    <xdr:to>
      <xdr:col>67</xdr:col>
      <xdr:colOff>101600</xdr:colOff>
      <xdr:row>77</xdr:row>
      <xdr:rowOff>33889</xdr:rowOff>
    </xdr:to>
    <xdr:sp macro="" textlink="">
      <xdr:nvSpPr>
        <xdr:cNvPr id="644" name="楕円 643"/>
        <xdr:cNvSpPr/>
      </xdr:nvSpPr>
      <xdr:spPr>
        <a:xfrm>
          <a:off x="12763500" y="1313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25016</xdr:rowOff>
    </xdr:from>
    <xdr:ext cx="534377" cy="259045"/>
    <xdr:sp macro="" textlink="">
      <xdr:nvSpPr>
        <xdr:cNvPr id="645" name="テキスト ボックス 644"/>
        <xdr:cNvSpPr txBox="1"/>
      </xdr:nvSpPr>
      <xdr:spPr>
        <a:xfrm>
          <a:off x="12547111" y="1322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7" name="直線コネクタ 666"/>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8" name="積立金最小値テキスト"/>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9" name="直線コネクタ 668"/>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70" name="積立金最大値テキスト"/>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71" name="直線コネクタ 670"/>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67261</xdr:rowOff>
    </xdr:from>
    <xdr:to>
      <xdr:col>85</xdr:col>
      <xdr:colOff>127000</xdr:colOff>
      <xdr:row>98</xdr:row>
      <xdr:rowOff>99050</xdr:rowOff>
    </xdr:to>
    <xdr:cxnSp macro="">
      <xdr:nvCxnSpPr>
        <xdr:cNvPr id="672" name="直線コネクタ 671"/>
        <xdr:cNvCxnSpPr/>
      </xdr:nvCxnSpPr>
      <xdr:spPr>
        <a:xfrm>
          <a:off x="15481300" y="16869361"/>
          <a:ext cx="838200" cy="3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15701</xdr:rowOff>
    </xdr:from>
    <xdr:ext cx="534377" cy="259045"/>
    <xdr:sp macro="" textlink="">
      <xdr:nvSpPr>
        <xdr:cNvPr id="673" name="積立金平均値テキスト"/>
        <xdr:cNvSpPr txBox="1"/>
      </xdr:nvSpPr>
      <xdr:spPr>
        <a:xfrm>
          <a:off x="16370300" y="1664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4" name="フローチャート: 判断 673"/>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66128</xdr:rowOff>
    </xdr:from>
    <xdr:to>
      <xdr:col>81</xdr:col>
      <xdr:colOff>50800</xdr:colOff>
      <xdr:row>98</xdr:row>
      <xdr:rowOff>67261</xdr:rowOff>
    </xdr:to>
    <xdr:cxnSp macro="">
      <xdr:nvCxnSpPr>
        <xdr:cNvPr id="675" name="直線コネクタ 674"/>
        <xdr:cNvCxnSpPr/>
      </xdr:nvCxnSpPr>
      <xdr:spPr>
        <a:xfrm>
          <a:off x="14592300" y="16868228"/>
          <a:ext cx="889000" cy="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6" name="フローチャート: 判断 675"/>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106384</xdr:rowOff>
    </xdr:from>
    <xdr:ext cx="534377" cy="259045"/>
    <xdr:sp macro="" textlink="">
      <xdr:nvSpPr>
        <xdr:cNvPr id="677" name="テキスト ボックス 676"/>
        <xdr:cNvSpPr txBox="1"/>
      </xdr:nvSpPr>
      <xdr:spPr>
        <a:xfrm>
          <a:off x="15214111" y="165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66128</xdr:rowOff>
    </xdr:from>
    <xdr:to>
      <xdr:col>76</xdr:col>
      <xdr:colOff>114300</xdr:colOff>
      <xdr:row>98</xdr:row>
      <xdr:rowOff>70270</xdr:rowOff>
    </xdr:to>
    <xdr:cxnSp macro="">
      <xdr:nvCxnSpPr>
        <xdr:cNvPr id="678" name="直線コネクタ 677"/>
        <xdr:cNvCxnSpPr/>
      </xdr:nvCxnSpPr>
      <xdr:spPr>
        <a:xfrm flipV="1">
          <a:off x="13703300" y="16868228"/>
          <a:ext cx="889000" cy="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9" name="フローチャート: 判断 678"/>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107252</xdr:rowOff>
    </xdr:from>
    <xdr:ext cx="534377" cy="259045"/>
    <xdr:sp macro="" textlink="">
      <xdr:nvSpPr>
        <xdr:cNvPr id="680" name="テキスト ボックス 679"/>
        <xdr:cNvSpPr txBox="1"/>
      </xdr:nvSpPr>
      <xdr:spPr>
        <a:xfrm>
          <a:off x="14325111" y="165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70270</xdr:rowOff>
    </xdr:from>
    <xdr:to>
      <xdr:col>71</xdr:col>
      <xdr:colOff>177800</xdr:colOff>
      <xdr:row>98</xdr:row>
      <xdr:rowOff>124096</xdr:rowOff>
    </xdr:to>
    <xdr:cxnSp macro="">
      <xdr:nvCxnSpPr>
        <xdr:cNvPr id="681" name="直線コネクタ 680"/>
        <xdr:cNvCxnSpPr/>
      </xdr:nvCxnSpPr>
      <xdr:spPr>
        <a:xfrm flipV="1">
          <a:off x="12814300" y="16872370"/>
          <a:ext cx="889000" cy="5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2" name="フローチャート: 判断 681"/>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108098</xdr:rowOff>
    </xdr:from>
    <xdr:ext cx="534377" cy="259045"/>
    <xdr:sp macro="" textlink="">
      <xdr:nvSpPr>
        <xdr:cNvPr id="683" name="テキスト ボックス 682"/>
        <xdr:cNvSpPr txBox="1"/>
      </xdr:nvSpPr>
      <xdr:spPr>
        <a:xfrm>
          <a:off x="13436111" y="165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15858</xdr:rowOff>
    </xdr:from>
    <xdr:to>
      <xdr:col>67</xdr:col>
      <xdr:colOff>101600</xdr:colOff>
      <xdr:row>98</xdr:row>
      <xdr:rowOff>117458</xdr:rowOff>
    </xdr:to>
    <xdr:sp macro="" textlink="">
      <xdr:nvSpPr>
        <xdr:cNvPr id="684" name="フローチャート: 判断 683"/>
        <xdr:cNvSpPr/>
      </xdr:nvSpPr>
      <xdr:spPr>
        <a:xfrm>
          <a:off x="12763500" y="1681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133985</xdr:rowOff>
    </xdr:from>
    <xdr:ext cx="534377" cy="259045"/>
    <xdr:sp macro="" textlink="">
      <xdr:nvSpPr>
        <xdr:cNvPr id="685" name="テキスト ボックス 684"/>
        <xdr:cNvSpPr txBox="1"/>
      </xdr:nvSpPr>
      <xdr:spPr>
        <a:xfrm>
          <a:off x="12547111" y="1659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48250</xdr:rowOff>
    </xdr:from>
    <xdr:to>
      <xdr:col>85</xdr:col>
      <xdr:colOff>177800</xdr:colOff>
      <xdr:row>98</xdr:row>
      <xdr:rowOff>149850</xdr:rowOff>
    </xdr:to>
    <xdr:sp macro="" textlink="">
      <xdr:nvSpPr>
        <xdr:cNvPr id="691" name="楕円 690"/>
        <xdr:cNvSpPr/>
      </xdr:nvSpPr>
      <xdr:spPr>
        <a:xfrm>
          <a:off x="16268700" y="1685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142701</xdr:rowOff>
    </xdr:from>
    <xdr:ext cx="469744" cy="259045"/>
    <xdr:sp macro="" textlink="">
      <xdr:nvSpPr>
        <xdr:cNvPr id="692" name="積立金該当値テキスト"/>
        <xdr:cNvSpPr txBox="1"/>
      </xdr:nvSpPr>
      <xdr:spPr>
        <a:xfrm>
          <a:off x="16370300" y="16773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16461</xdr:rowOff>
    </xdr:from>
    <xdr:to>
      <xdr:col>81</xdr:col>
      <xdr:colOff>101600</xdr:colOff>
      <xdr:row>98</xdr:row>
      <xdr:rowOff>118061</xdr:rowOff>
    </xdr:to>
    <xdr:sp macro="" textlink="">
      <xdr:nvSpPr>
        <xdr:cNvPr id="693" name="楕円 692"/>
        <xdr:cNvSpPr/>
      </xdr:nvSpPr>
      <xdr:spPr>
        <a:xfrm>
          <a:off x="15430500" y="1681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109188</xdr:rowOff>
    </xdr:from>
    <xdr:ext cx="534377" cy="259045"/>
    <xdr:sp macro="" textlink="">
      <xdr:nvSpPr>
        <xdr:cNvPr id="694" name="テキスト ボックス 693"/>
        <xdr:cNvSpPr txBox="1"/>
      </xdr:nvSpPr>
      <xdr:spPr>
        <a:xfrm>
          <a:off x="15214111" y="1691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15328</xdr:rowOff>
    </xdr:from>
    <xdr:to>
      <xdr:col>76</xdr:col>
      <xdr:colOff>165100</xdr:colOff>
      <xdr:row>98</xdr:row>
      <xdr:rowOff>116928</xdr:rowOff>
    </xdr:to>
    <xdr:sp macro="" textlink="">
      <xdr:nvSpPr>
        <xdr:cNvPr id="695" name="楕円 694"/>
        <xdr:cNvSpPr/>
      </xdr:nvSpPr>
      <xdr:spPr>
        <a:xfrm>
          <a:off x="14541500" y="1681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108055</xdr:rowOff>
    </xdr:from>
    <xdr:ext cx="534377" cy="259045"/>
    <xdr:sp macro="" textlink="">
      <xdr:nvSpPr>
        <xdr:cNvPr id="696" name="テキスト ボックス 695"/>
        <xdr:cNvSpPr txBox="1"/>
      </xdr:nvSpPr>
      <xdr:spPr>
        <a:xfrm>
          <a:off x="14325111" y="1691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19470</xdr:rowOff>
    </xdr:from>
    <xdr:to>
      <xdr:col>72</xdr:col>
      <xdr:colOff>38100</xdr:colOff>
      <xdr:row>98</xdr:row>
      <xdr:rowOff>121070</xdr:rowOff>
    </xdr:to>
    <xdr:sp macro="" textlink="">
      <xdr:nvSpPr>
        <xdr:cNvPr id="697" name="楕円 696"/>
        <xdr:cNvSpPr/>
      </xdr:nvSpPr>
      <xdr:spPr>
        <a:xfrm>
          <a:off x="13652500" y="1682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112197</xdr:rowOff>
    </xdr:from>
    <xdr:ext cx="534377" cy="259045"/>
    <xdr:sp macro="" textlink="">
      <xdr:nvSpPr>
        <xdr:cNvPr id="698" name="テキスト ボックス 697"/>
        <xdr:cNvSpPr txBox="1"/>
      </xdr:nvSpPr>
      <xdr:spPr>
        <a:xfrm>
          <a:off x="13436111" y="1691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73296</xdr:rowOff>
    </xdr:from>
    <xdr:to>
      <xdr:col>67</xdr:col>
      <xdr:colOff>101600</xdr:colOff>
      <xdr:row>99</xdr:row>
      <xdr:rowOff>3446</xdr:rowOff>
    </xdr:to>
    <xdr:sp macro="" textlink="">
      <xdr:nvSpPr>
        <xdr:cNvPr id="699" name="楕円 698"/>
        <xdr:cNvSpPr/>
      </xdr:nvSpPr>
      <xdr:spPr>
        <a:xfrm>
          <a:off x="12763500" y="1687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166023</xdr:rowOff>
    </xdr:from>
    <xdr:ext cx="469744" cy="259045"/>
    <xdr:sp macro="" textlink="">
      <xdr:nvSpPr>
        <xdr:cNvPr id="700" name="テキスト ボックス 699"/>
        <xdr:cNvSpPr txBox="1"/>
      </xdr:nvSpPr>
      <xdr:spPr>
        <a:xfrm>
          <a:off x="12579428" y="1696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4" name="テキスト ボックス 71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6" name="テキスト ボックス 71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8" name="テキスト ボックス 71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0" name="テキスト ボックス 71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4" name="直線コネクタ 723"/>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7" name="投資及び出資金最大値テキスト"/>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8" name="直線コネクタ 727"/>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78565" cy="259045"/>
    <xdr:sp macro="" textlink="">
      <xdr:nvSpPr>
        <xdr:cNvPr id="730" name="投資及び出資金平均値テキスト"/>
        <xdr:cNvSpPr txBox="1"/>
      </xdr:nvSpPr>
      <xdr:spPr>
        <a:xfrm>
          <a:off x="22212300" y="6394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31" name="フローチャート: 判断 730"/>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3" name="フローチャート: 判断 732"/>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94442</xdr:rowOff>
    </xdr:from>
    <xdr:ext cx="378565" cy="259045"/>
    <xdr:sp macro="" textlink="">
      <xdr:nvSpPr>
        <xdr:cNvPr id="734" name="テキスト ボックス 733"/>
        <xdr:cNvSpPr txBox="1"/>
      </xdr:nvSpPr>
      <xdr:spPr>
        <a:xfrm>
          <a:off x="21134017" y="626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6" name="フローチャート: 判断 735"/>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125303</xdr:rowOff>
    </xdr:from>
    <xdr:ext cx="378565" cy="259045"/>
    <xdr:sp macro="" textlink="">
      <xdr:nvSpPr>
        <xdr:cNvPr id="737" name="テキスト ボックス 736"/>
        <xdr:cNvSpPr txBox="1"/>
      </xdr:nvSpPr>
      <xdr:spPr>
        <a:xfrm>
          <a:off x="20245017" y="6297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9" name="フローチャート: 判断 738"/>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101109</xdr:rowOff>
    </xdr:from>
    <xdr:ext cx="378565" cy="259045"/>
    <xdr:sp macro="" textlink="">
      <xdr:nvSpPr>
        <xdr:cNvPr id="740" name="テキスト ボックス 739"/>
        <xdr:cNvSpPr txBox="1"/>
      </xdr:nvSpPr>
      <xdr:spPr>
        <a:xfrm>
          <a:off x="19356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58991</xdr:rowOff>
    </xdr:from>
    <xdr:to>
      <xdr:col>98</xdr:col>
      <xdr:colOff>38100</xdr:colOff>
      <xdr:row>36</xdr:row>
      <xdr:rowOff>160591</xdr:rowOff>
    </xdr:to>
    <xdr:sp macro="" textlink="">
      <xdr:nvSpPr>
        <xdr:cNvPr id="741" name="フローチャート: 判断 740"/>
        <xdr:cNvSpPr/>
      </xdr:nvSpPr>
      <xdr:spPr>
        <a:xfrm>
          <a:off x="18605500" y="623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5668</xdr:rowOff>
    </xdr:from>
    <xdr:ext cx="469744" cy="259045"/>
    <xdr:sp macro="" textlink="">
      <xdr:nvSpPr>
        <xdr:cNvPr id="742" name="テキスト ボックス 741"/>
        <xdr:cNvSpPr txBox="1"/>
      </xdr:nvSpPr>
      <xdr:spPr>
        <a:xfrm>
          <a:off x="18421428" y="600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8" name="直線コネクタ 76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9" name="テキスト ボックス 76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0" name="直線コネクタ 76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1" name="テキスト ボックス 77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3" name="テキスト ボックス 77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4" name="直線コネクタ 77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5" name="テキスト ボックス 77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6" name="直線コネクタ 77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7" name="テキスト ボックス 77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9" name="テキスト ボックス 778"/>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81" name="直線コネクタ 780"/>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3" name="直線コネクタ 78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4" name="貸付金最大値テキスト"/>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5" name="直線コネクタ 784"/>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40049</xdr:rowOff>
    </xdr:from>
    <xdr:to>
      <xdr:col>116</xdr:col>
      <xdr:colOff>63500</xdr:colOff>
      <xdr:row>59</xdr:row>
      <xdr:rowOff>40735</xdr:rowOff>
    </xdr:to>
    <xdr:cxnSp macro="">
      <xdr:nvCxnSpPr>
        <xdr:cNvPr id="786" name="直線コネクタ 785"/>
        <xdr:cNvCxnSpPr/>
      </xdr:nvCxnSpPr>
      <xdr:spPr>
        <a:xfrm>
          <a:off x="21323300" y="10155599"/>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109986</xdr:rowOff>
    </xdr:from>
    <xdr:ext cx="469744" cy="259045"/>
    <xdr:sp macro="" textlink="">
      <xdr:nvSpPr>
        <xdr:cNvPr id="787" name="貸付金平均値テキスト"/>
        <xdr:cNvSpPr txBox="1"/>
      </xdr:nvSpPr>
      <xdr:spPr>
        <a:xfrm>
          <a:off x="22212300" y="98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8" name="フローチャート: 判断 787"/>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38812</xdr:rowOff>
    </xdr:from>
    <xdr:to>
      <xdr:col>111</xdr:col>
      <xdr:colOff>177800</xdr:colOff>
      <xdr:row>59</xdr:row>
      <xdr:rowOff>40049</xdr:rowOff>
    </xdr:to>
    <xdr:cxnSp macro="">
      <xdr:nvCxnSpPr>
        <xdr:cNvPr id="789" name="直線コネクタ 788"/>
        <xdr:cNvCxnSpPr/>
      </xdr:nvCxnSpPr>
      <xdr:spPr>
        <a:xfrm>
          <a:off x="20434300" y="10154362"/>
          <a:ext cx="889000" cy="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90" name="フローチャート: 判断 789"/>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35330</xdr:rowOff>
    </xdr:from>
    <xdr:ext cx="469744" cy="259045"/>
    <xdr:sp macro="" textlink="">
      <xdr:nvSpPr>
        <xdr:cNvPr id="791" name="テキスト ボックス 790"/>
        <xdr:cNvSpPr txBox="1"/>
      </xdr:nvSpPr>
      <xdr:spPr>
        <a:xfrm>
          <a:off x="21088428" y="98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38316</xdr:rowOff>
    </xdr:from>
    <xdr:to>
      <xdr:col>107</xdr:col>
      <xdr:colOff>50800</xdr:colOff>
      <xdr:row>59</xdr:row>
      <xdr:rowOff>38812</xdr:rowOff>
    </xdr:to>
    <xdr:cxnSp macro="">
      <xdr:nvCxnSpPr>
        <xdr:cNvPr id="792" name="直線コネクタ 791"/>
        <xdr:cNvCxnSpPr/>
      </xdr:nvCxnSpPr>
      <xdr:spPr>
        <a:xfrm>
          <a:off x="19545300" y="10153866"/>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3" name="フローチャート: 判断 792"/>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macro="" textlink="">
      <xdr:nvSpPr>
        <xdr:cNvPr id="794" name="テキスト ボックス 793"/>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35554</xdr:rowOff>
    </xdr:from>
    <xdr:to>
      <xdr:col>102</xdr:col>
      <xdr:colOff>114300</xdr:colOff>
      <xdr:row>59</xdr:row>
      <xdr:rowOff>38316</xdr:rowOff>
    </xdr:to>
    <xdr:cxnSp macro="">
      <xdr:nvCxnSpPr>
        <xdr:cNvPr id="795" name="直線コネクタ 794"/>
        <xdr:cNvCxnSpPr/>
      </xdr:nvCxnSpPr>
      <xdr:spPr>
        <a:xfrm>
          <a:off x="18656300" y="10151104"/>
          <a:ext cx="889000" cy="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6" name="フローチャート: 判断 795"/>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macro="" textlink="">
      <xdr:nvSpPr>
        <xdr:cNvPr id="797" name="テキスト ボックス 796"/>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49276</xdr:rowOff>
    </xdr:from>
    <xdr:to>
      <xdr:col>98</xdr:col>
      <xdr:colOff>38100</xdr:colOff>
      <xdr:row>58</xdr:row>
      <xdr:rowOff>150876</xdr:rowOff>
    </xdr:to>
    <xdr:sp macro="" textlink="">
      <xdr:nvSpPr>
        <xdr:cNvPr id="798" name="フローチャート: 判断 797"/>
        <xdr:cNvSpPr/>
      </xdr:nvSpPr>
      <xdr:spPr>
        <a:xfrm>
          <a:off x="18605500" y="999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167403</xdr:rowOff>
    </xdr:from>
    <xdr:ext cx="469744" cy="259045"/>
    <xdr:sp macro="" textlink="">
      <xdr:nvSpPr>
        <xdr:cNvPr id="799" name="テキスト ボックス 798"/>
        <xdr:cNvSpPr txBox="1"/>
      </xdr:nvSpPr>
      <xdr:spPr>
        <a:xfrm>
          <a:off x="18421428" y="976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161385</xdr:rowOff>
    </xdr:from>
    <xdr:to>
      <xdr:col>116</xdr:col>
      <xdr:colOff>114300</xdr:colOff>
      <xdr:row>59</xdr:row>
      <xdr:rowOff>91535</xdr:rowOff>
    </xdr:to>
    <xdr:sp macro="" textlink="">
      <xdr:nvSpPr>
        <xdr:cNvPr id="805" name="楕円 804"/>
        <xdr:cNvSpPr/>
      </xdr:nvSpPr>
      <xdr:spPr>
        <a:xfrm>
          <a:off x="22110700" y="1010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76312</xdr:rowOff>
    </xdr:from>
    <xdr:ext cx="378565" cy="259045"/>
    <xdr:sp macro="" textlink="">
      <xdr:nvSpPr>
        <xdr:cNvPr id="806" name="貸付金該当値テキスト"/>
        <xdr:cNvSpPr txBox="1"/>
      </xdr:nvSpPr>
      <xdr:spPr>
        <a:xfrm>
          <a:off x="22212300" y="10020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160699</xdr:rowOff>
    </xdr:from>
    <xdr:to>
      <xdr:col>112</xdr:col>
      <xdr:colOff>38100</xdr:colOff>
      <xdr:row>59</xdr:row>
      <xdr:rowOff>90849</xdr:rowOff>
    </xdr:to>
    <xdr:sp macro="" textlink="">
      <xdr:nvSpPr>
        <xdr:cNvPr id="807" name="楕円 806"/>
        <xdr:cNvSpPr/>
      </xdr:nvSpPr>
      <xdr:spPr>
        <a:xfrm>
          <a:off x="21272500" y="1010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81976</xdr:rowOff>
    </xdr:from>
    <xdr:ext cx="378565" cy="259045"/>
    <xdr:sp macro="" textlink="">
      <xdr:nvSpPr>
        <xdr:cNvPr id="808" name="テキスト ボックス 807"/>
        <xdr:cNvSpPr txBox="1"/>
      </xdr:nvSpPr>
      <xdr:spPr>
        <a:xfrm>
          <a:off x="21134017" y="10197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159462</xdr:rowOff>
    </xdr:from>
    <xdr:to>
      <xdr:col>107</xdr:col>
      <xdr:colOff>101600</xdr:colOff>
      <xdr:row>59</xdr:row>
      <xdr:rowOff>89612</xdr:rowOff>
    </xdr:to>
    <xdr:sp macro="" textlink="">
      <xdr:nvSpPr>
        <xdr:cNvPr id="809" name="楕円 808"/>
        <xdr:cNvSpPr/>
      </xdr:nvSpPr>
      <xdr:spPr>
        <a:xfrm>
          <a:off x="20383500" y="1010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80739</xdr:rowOff>
    </xdr:from>
    <xdr:ext cx="378565" cy="259045"/>
    <xdr:sp macro="" textlink="">
      <xdr:nvSpPr>
        <xdr:cNvPr id="810" name="テキスト ボックス 809"/>
        <xdr:cNvSpPr txBox="1"/>
      </xdr:nvSpPr>
      <xdr:spPr>
        <a:xfrm>
          <a:off x="20245017" y="10196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158966</xdr:rowOff>
    </xdr:from>
    <xdr:to>
      <xdr:col>102</xdr:col>
      <xdr:colOff>165100</xdr:colOff>
      <xdr:row>59</xdr:row>
      <xdr:rowOff>89116</xdr:rowOff>
    </xdr:to>
    <xdr:sp macro="" textlink="">
      <xdr:nvSpPr>
        <xdr:cNvPr id="811" name="楕円 810"/>
        <xdr:cNvSpPr/>
      </xdr:nvSpPr>
      <xdr:spPr>
        <a:xfrm>
          <a:off x="19494500" y="1010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80243</xdr:rowOff>
    </xdr:from>
    <xdr:ext cx="378565" cy="259045"/>
    <xdr:sp macro="" textlink="">
      <xdr:nvSpPr>
        <xdr:cNvPr id="812" name="テキスト ボックス 811"/>
        <xdr:cNvSpPr txBox="1"/>
      </xdr:nvSpPr>
      <xdr:spPr>
        <a:xfrm>
          <a:off x="19356017" y="10195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156204</xdr:rowOff>
    </xdr:from>
    <xdr:to>
      <xdr:col>98</xdr:col>
      <xdr:colOff>38100</xdr:colOff>
      <xdr:row>59</xdr:row>
      <xdr:rowOff>86354</xdr:rowOff>
    </xdr:to>
    <xdr:sp macro="" textlink="">
      <xdr:nvSpPr>
        <xdr:cNvPr id="813" name="楕円 812"/>
        <xdr:cNvSpPr/>
      </xdr:nvSpPr>
      <xdr:spPr>
        <a:xfrm>
          <a:off x="18605500" y="1010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77481</xdr:rowOff>
    </xdr:from>
    <xdr:ext cx="378565" cy="259045"/>
    <xdr:sp macro="" textlink="">
      <xdr:nvSpPr>
        <xdr:cNvPr id="814" name="テキスト ボックス 813"/>
        <xdr:cNvSpPr txBox="1"/>
      </xdr:nvSpPr>
      <xdr:spPr>
        <a:xfrm>
          <a:off x="18467017" y="10193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7" name="テキスト ボックス 82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3" name="テキスト ボックス 83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5" name="テキスト ボックス 834"/>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7" name="テキスト ボックス 836"/>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41" name="直線コネクタ 840"/>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2" name="繰出金最小値テキスト"/>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3" name="直線コネクタ 842"/>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4" name="繰出金最大値テキスト"/>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5" name="直線コネクタ 844"/>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44439</xdr:rowOff>
    </xdr:from>
    <xdr:to>
      <xdr:col>116</xdr:col>
      <xdr:colOff>63500</xdr:colOff>
      <xdr:row>78</xdr:row>
      <xdr:rowOff>91171</xdr:rowOff>
    </xdr:to>
    <xdr:cxnSp macro="">
      <xdr:nvCxnSpPr>
        <xdr:cNvPr id="846" name="直線コネクタ 845"/>
        <xdr:cNvCxnSpPr/>
      </xdr:nvCxnSpPr>
      <xdr:spPr>
        <a:xfrm flipV="1">
          <a:off x="21323300" y="13417539"/>
          <a:ext cx="838200" cy="4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97506</xdr:rowOff>
    </xdr:from>
    <xdr:ext cx="534377" cy="259045"/>
    <xdr:sp macro="" textlink="">
      <xdr:nvSpPr>
        <xdr:cNvPr id="847" name="繰出金平均値テキスト"/>
        <xdr:cNvSpPr txBox="1"/>
      </xdr:nvSpPr>
      <xdr:spPr>
        <a:xfrm>
          <a:off x="22212300" y="12784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8" name="フローチャート: 判断 847"/>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46399</xdr:rowOff>
    </xdr:from>
    <xdr:to>
      <xdr:col>111</xdr:col>
      <xdr:colOff>177800</xdr:colOff>
      <xdr:row>78</xdr:row>
      <xdr:rowOff>91171</xdr:rowOff>
    </xdr:to>
    <xdr:cxnSp macro="">
      <xdr:nvCxnSpPr>
        <xdr:cNvPr id="849" name="直線コネクタ 848"/>
        <xdr:cNvCxnSpPr/>
      </xdr:nvCxnSpPr>
      <xdr:spPr>
        <a:xfrm>
          <a:off x="20434300" y="13419499"/>
          <a:ext cx="889000" cy="4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50" name="フローチャート: 判断 849"/>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53244</xdr:rowOff>
    </xdr:from>
    <xdr:ext cx="534377" cy="259045"/>
    <xdr:sp macro="" textlink="">
      <xdr:nvSpPr>
        <xdr:cNvPr id="851" name="テキスト ボックス 850"/>
        <xdr:cNvSpPr txBox="1"/>
      </xdr:nvSpPr>
      <xdr:spPr>
        <a:xfrm>
          <a:off x="21056111" y="1274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46399</xdr:rowOff>
    </xdr:from>
    <xdr:to>
      <xdr:col>107</xdr:col>
      <xdr:colOff>50800</xdr:colOff>
      <xdr:row>78</xdr:row>
      <xdr:rowOff>122588</xdr:rowOff>
    </xdr:to>
    <xdr:cxnSp macro="">
      <xdr:nvCxnSpPr>
        <xdr:cNvPr id="852" name="直線コネクタ 851"/>
        <xdr:cNvCxnSpPr/>
      </xdr:nvCxnSpPr>
      <xdr:spPr>
        <a:xfrm flipV="1">
          <a:off x="19545300" y="13419499"/>
          <a:ext cx="889000" cy="7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3" name="フローチャート: 判断 852"/>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115848</xdr:rowOff>
    </xdr:from>
    <xdr:ext cx="534377" cy="259045"/>
    <xdr:sp macro="" textlink="">
      <xdr:nvSpPr>
        <xdr:cNvPr id="854" name="テキスト ボックス 853"/>
        <xdr:cNvSpPr txBox="1"/>
      </xdr:nvSpPr>
      <xdr:spPr>
        <a:xfrm>
          <a:off x="20167111" y="1280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122588</xdr:rowOff>
    </xdr:from>
    <xdr:to>
      <xdr:col>102</xdr:col>
      <xdr:colOff>114300</xdr:colOff>
      <xdr:row>78</xdr:row>
      <xdr:rowOff>154918</xdr:rowOff>
    </xdr:to>
    <xdr:cxnSp macro="">
      <xdr:nvCxnSpPr>
        <xdr:cNvPr id="855" name="直線コネクタ 854"/>
        <xdr:cNvCxnSpPr/>
      </xdr:nvCxnSpPr>
      <xdr:spPr>
        <a:xfrm flipV="1">
          <a:off x="18656300" y="13495688"/>
          <a:ext cx="889000" cy="3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6" name="フローチャート: 判断 855"/>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57" name="テキスト ボックス 856"/>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23814</xdr:rowOff>
    </xdr:from>
    <xdr:to>
      <xdr:col>98</xdr:col>
      <xdr:colOff>38100</xdr:colOff>
      <xdr:row>76</xdr:row>
      <xdr:rowOff>125414</xdr:rowOff>
    </xdr:to>
    <xdr:sp macro="" textlink="">
      <xdr:nvSpPr>
        <xdr:cNvPr id="858" name="フローチャート: 判断 857"/>
        <xdr:cNvSpPr/>
      </xdr:nvSpPr>
      <xdr:spPr>
        <a:xfrm>
          <a:off x="18605500" y="1305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141941</xdr:rowOff>
    </xdr:from>
    <xdr:ext cx="534377" cy="259045"/>
    <xdr:sp macro="" textlink="">
      <xdr:nvSpPr>
        <xdr:cNvPr id="859" name="テキスト ボックス 858"/>
        <xdr:cNvSpPr txBox="1"/>
      </xdr:nvSpPr>
      <xdr:spPr>
        <a:xfrm>
          <a:off x="18389111" y="1282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165089</xdr:rowOff>
    </xdr:from>
    <xdr:to>
      <xdr:col>116</xdr:col>
      <xdr:colOff>114300</xdr:colOff>
      <xdr:row>78</xdr:row>
      <xdr:rowOff>95239</xdr:rowOff>
    </xdr:to>
    <xdr:sp macro="" textlink="">
      <xdr:nvSpPr>
        <xdr:cNvPr id="865" name="楕円 864"/>
        <xdr:cNvSpPr/>
      </xdr:nvSpPr>
      <xdr:spPr>
        <a:xfrm>
          <a:off x="22110700" y="13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143516</xdr:rowOff>
    </xdr:from>
    <xdr:ext cx="534377" cy="259045"/>
    <xdr:sp macro="" textlink="">
      <xdr:nvSpPr>
        <xdr:cNvPr id="866" name="繰出金該当値テキスト"/>
        <xdr:cNvSpPr txBox="1"/>
      </xdr:nvSpPr>
      <xdr:spPr>
        <a:xfrm>
          <a:off x="22212300" y="1334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40371</xdr:rowOff>
    </xdr:from>
    <xdr:to>
      <xdr:col>112</xdr:col>
      <xdr:colOff>38100</xdr:colOff>
      <xdr:row>78</xdr:row>
      <xdr:rowOff>141971</xdr:rowOff>
    </xdr:to>
    <xdr:sp macro="" textlink="">
      <xdr:nvSpPr>
        <xdr:cNvPr id="867" name="楕円 866"/>
        <xdr:cNvSpPr/>
      </xdr:nvSpPr>
      <xdr:spPr>
        <a:xfrm>
          <a:off x="21272500" y="1341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133098</xdr:rowOff>
    </xdr:from>
    <xdr:ext cx="534377" cy="259045"/>
    <xdr:sp macro="" textlink="">
      <xdr:nvSpPr>
        <xdr:cNvPr id="868" name="テキスト ボックス 867"/>
        <xdr:cNvSpPr txBox="1"/>
      </xdr:nvSpPr>
      <xdr:spPr>
        <a:xfrm>
          <a:off x="21056111" y="1350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167049</xdr:rowOff>
    </xdr:from>
    <xdr:to>
      <xdr:col>107</xdr:col>
      <xdr:colOff>101600</xdr:colOff>
      <xdr:row>78</xdr:row>
      <xdr:rowOff>97199</xdr:rowOff>
    </xdr:to>
    <xdr:sp macro="" textlink="">
      <xdr:nvSpPr>
        <xdr:cNvPr id="869" name="楕円 868"/>
        <xdr:cNvSpPr/>
      </xdr:nvSpPr>
      <xdr:spPr>
        <a:xfrm>
          <a:off x="20383500" y="1336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88326</xdr:rowOff>
    </xdr:from>
    <xdr:ext cx="534377" cy="259045"/>
    <xdr:sp macro="" textlink="">
      <xdr:nvSpPr>
        <xdr:cNvPr id="870" name="テキスト ボックス 869"/>
        <xdr:cNvSpPr txBox="1"/>
      </xdr:nvSpPr>
      <xdr:spPr>
        <a:xfrm>
          <a:off x="20167111" y="1346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71788</xdr:rowOff>
    </xdr:from>
    <xdr:to>
      <xdr:col>102</xdr:col>
      <xdr:colOff>165100</xdr:colOff>
      <xdr:row>79</xdr:row>
      <xdr:rowOff>1938</xdr:rowOff>
    </xdr:to>
    <xdr:sp macro="" textlink="">
      <xdr:nvSpPr>
        <xdr:cNvPr id="871" name="楕円 870"/>
        <xdr:cNvSpPr/>
      </xdr:nvSpPr>
      <xdr:spPr>
        <a:xfrm>
          <a:off x="19494500" y="1344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164515</xdr:rowOff>
    </xdr:from>
    <xdr:ext cx="534377" cy="259045"/>
    <xdr:sp macro="" textlink="">
      <xdr:nvSpPr>
        <xdr:cNvPr id="872" name="テキスト ボックス 871"/>
        <xdr:cNvSpPr txBox="1"/>
      </xdr:nvSpPr>
      <xdr:spPr>
        <a:xfrm>
          <a:off x="19278111" y="1353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104118</xdr:rowOff>
    </xdr:from>
    <xdr:to>
      <xdr:col>98</xdr:col>
      <xdr:colOff>38100</xdr:colOff>
      <xdr:row>79</xdr:row>
      <xdr:rowOff>34268</xdr:rowOff>
    </xdr:to>
    <xdr:sp macro="" textlink="">
      <xdr:nvSpPr>
        <xdr:cNvPr id="873" name="楕円 872"/>
        <xdr:cNvSpPr/>
      </xdr:nvSpPr>
      <xdr:spPr>
        <a:xfrm>
          <a:off x="18605500" y="1347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25395</xdr:rowOff>
    </xdr:from>
    <xdr:ext cx="534377" cy="259045"/>
    <xdr:sp macro="" textlink="">
      <xdr:nvSpPr>
        <xdr:cNvPr id="874" name="テキスト ボックス 873"/>
        <xdr:cNvSpPr txBox="1"/>
      </xdr:nvSpPr>
      <xdr:spPr>
        <a:xfrm>
          <a:off x="18389111" y="1356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148</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円となっている。主な構成項目である扶助費は、住民一人当たり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6,049</a:t>
          </a:r>
          <a:r>
            <a:rPr kumimoji="1" lang="ja-JP" altLang="en-US" sz="1300">
              <a:latin typeface="ＭＳ Ｐゴシック" panose="020B0600070205080204" pitchFamily="50" charset="-128"/>
              <a:ea typeface="ＭＳ Ｐゴシック" panose="020B0600070205080204" pitchFamily="50" charset="-128"/>
            </a:rPr>
            <a:t>円となっており、埼玉県平均を上回っている。</a:t>
          </a:r>
        </a:p>
        <a:p>
          <a:r>
            <a:rPr kumimoji="1" lang="ja-JP" altLang="en-US" sz="1300">
              <a:latin typeface="ＭＳ Ｐゴシック" panose="020B0600070205080204" pitchFamily="50" charset="-128"/>
              <a:ea typeface="ＭＳ Ｐゴシック" panose="020B0600070205080204" pitchFamily="50" charset="-128"/>
            </a:rPr>
            <a:t>一方、物件費、普通建設事業費や公債費などについては、全国平均、類似団体平均、埼玉県平均を下回っている。</a:t>
          </a:r>
        </a:p>
        <a:p>
          <a:r>
            <a:rPr kumimoji="1" lang="ja-JP" altLang="en-US" sz="1300">
              <a:latin typeface="ＭＳ Ｐゴシック" panose="020B0600070205080204" pitchFamily="50" charset="-128"/>
              <a:ea typeface="ＭＳ Ｐゴシック" panose="020B0600070205080204" pitchFamily="50" charset="-128"/>
            </a:rPr>
            <a:t>普通建設事業については、扶助費など経常経費の比重が高いことにより抑えざるを得ない状況にあるが、今後、施設の老朽化対策に係る経費が増大することも考えられる。</a:t>
          </a:r>
        </a:p>
        <a:p>
          <a:r>
            <a:rPr kumimoji="1" lang="ja-JP" altLang="en-US" sz="1300">
              <a:latin typeface="ＭＳ Ｐゴシック" panose="020B0600070205080204" pitchFamily="50" charset="-128"/>
              <a:ea typeface="ＭＳ Ｐゴシック" panose="020B0600070205080204" pitchFamily="50" charset="-128"/>
            </a:rPr>
            <a:t>公債費についても、普通建設事業の増大に伴い増加するおそれがあるため、計画的な起債に努める。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埼玉県朝霞市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145,938
140,934
18.34
57,353,427
55,478,110
1,647,996
28,445,388
24,219,596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72834</xdr:rowOff>
    </xdr:from>
    <xdr:to>
      <xdr:col>24</xdr:col>
      <xdr:colOff>63500</xdr:colOff>
      <xdr:row>38</xdr:row>
      <xdr:rowOff>86551</xdr:rowOff>
    </xdr:to>
    <xdr:cxnSp macro="">
      <xdr:nvCxnSpPr>
        <xdr:cNvPr id="57" name="直線コネクタ 56"/>
        <xdr:cNvCxnSpPr/>
      </xdr:nvCxnSpPr>
      <xdr:spPr>
        <a:xfrm flipV="1">
          <a:off x="3797300" y="6587934"/>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136351</xdr:rowOff>
    </xdr:from>
    <xdr:ext cx="469744" cy="259045"/>
    <xdr:sp macro="" textlink="">
      <xdr:nvSpPr>
        <xdr:cNvPr id="58" name="議会費平均値テキスト"/>
        <xdr:cNvSpPr txBox="1"/>
      </xdr:nvSpPr>
      <xdr:spPr>
        <a:xfrm>
          <a:off x="4686300" y="5965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56261</xdr:rowOff>
    </xdr:from>
    <xdr:to>
      <xdr:col>19</xdr:col>
      <xdr:colOff>177800</xdr:colOff>
      <xdr:row>38</xdr:row>
      <xdr:rowOff>86551</xdr:rowOff>
    </xdr:to>
    <xdr:cxnSp macro="">
      <xdr:nvCxnSpPr>
        <xdr:cNvPr id="60" name="直線コネクタ 59"/>
        <xdr:cNvCxnSpPr/>
      </xdr:nvCxnSpPr>
      <xdr:spPr>
        <a:xfrm>
          <a:off x="2908300" y="6571361"/>
          <a:ext cx="889000" cy="3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103586</xdr:rowOff>
    </xdr:from>
    <xdr:ext cx="469744" cy="259045"/>
    <xdr:sp macro="" textlink="">
      <xdr:nvSpPr>
        <xdr:cNvPr id="62" name="テキスト ボックス 61"/>
        <xdr:cNvSpPr txBox="1"/>
      </xdr:nvSpPr>
      <xdr:spPr>
        <a:xfrm>
          <a:off x="3562428" y="593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54546</xdr:rowOff>
    </xdr:from>
    <xdr:to>
      <xdr:col>15</xdr:col>
      <xdr:colOff>50800</xdr:colOff>
      <xdr:row>38</xdr:row>
      <xdr:rowOff>56261</xdr:rowOff>
    </xdr:to>
    <xdr:cxnSp macro="">
      <xdr:nvCxnSpPr>
        <xdr:cNvPr id="63" name="直線コネクタ 62"/>
        <xdr:cNvCxnSpPr/>
      </xdr:nvCxnSpPr>
      <xdr:spPr>
        <a:xfrm>
          <a:off x="2019300" y="6569646"/>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121874</xdr:rowOff>
    </xdr:from>
    <xdr:ext cx="469744" cy="259045"/>
    <xdr:sp macro="" textlink="">
      <xdr:nvSpPr>
        <xdr:cNvPr id="65" name="テキスト ボックス 64"/>
        <xdr:cNvSpPr txBox="1"/>
      </xdr:nvSpPr>
      <xdr:spPr>
        <a:xfrm>
          <a:off x="2673428" y="595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54546</xdr:rowOff>
    </xdr:from>
    <xdr:to>
      <xdr:col>10</xdr:col>
      <xdr:colOff>114300</xdr:colOff>
      <xdr:row>38</xdr:row>
      <xdr:rowOff>57976</xdr:rowOff>
    </xdr:to>
    <xdr:cxnSp macro="">
      <xdr:nvCxnSpPr>
        <xdr:cNvPr id="66" name="直線コネクタ 65"/>
        <xdr:cNvCxnSpPr/>
      </xdr:nvCxnSpPr>
      <xdr:spPr>
        <a:xfrm flipV="1">
          <a:off x="1130300" y="6569646"/>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111586</xdr:rowOff>
    </xdr:from>
    <xdr:ext cx="469744" cy="259045"/>
    <xdr:sp macro="" textlink="">
      <xdr:nvSpPr>
        <xdr:cNvPr id="68" name="テキスト ボックス 67"/>
        <xdr:cNvSpPr txBox="1"/>
      </xdr:nvSpPr>
      <xdr:spPr>
        <a:xfrm>
          <a:off x="1784428" y="594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76898</xdr:rowOff>
    </xdr:from>
    <xdr:to>
      <xdr:col>6</xdr:col>
      <xdr:colOff>38100</xdr:colOff>
      <xdr:row>36</xdr:row>
      <xdr:rowOff>7048</xdr:rowOff>
    </xdr:to>
    <xdr:sp macro="" textlink="">
      <xdr:nvSpPr>
        <xdr:cNvPr id="69" name="フローチャート: 判断 68"/>
        <xdr:cNvSpPr/>
      </xdr:nvSpPr>
      <xdr:spPr>
        <a:xfrm>
          <a:off x="1079500" y="607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23575</xdr:rowOff>
    </xdr:from>
    <xdr:ext cx="469744" cy="259045"/>
    <xdr:sp macro="" textlink="">
      <xdr:nvSpPr>
        <xdr:cNvPr id="70" name="テキスト ボックス 69"/>
        <xdr:cNvSpPr txBox="1"/>
      </xdr:nvSpPr>
      <xdr:spPr>
        <a:xfrm>
          <a:off x="895428" y="5852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22034</xdr:rowOff>
    </xdr:from>
    <xdr:to>
      <xdr:col>24</xdr:col>
      <xdr:colOff>114300</xdr:colOff>
      <xdr:row>38</xdr:row>
      <xdr:rowOff>123634</xdr:rowOff>
    </xdr:to>
    <xdr:sp macro="" textlink="">
      <xdr:nvSpPr>
        <xdr:cNvPr id="76" name="楕円 75"/>
        <xdr:cNvSpPr/>
      </xdr:nvSpPr>
      <xdr:spPr>
        <a:xfrm>
          <a:off x="4584700" y="653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108411</xdr:rowOff>
    </xdr:from>
    <xdr:ext cx="469744" cy="259045"/>
    <xdr:sp macro="" textlink="">
      <xdr:nvSpPr>
        <xdr:cNvPr id="77" name="議会費該当値テキスト"/>
        <xdr:cNvSpPr txBox="1"/>
      </xdr:nvSpPr>
      <xdr:spPr>
        <a:xfrm>
          <a:off x="4686300" y="6452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35751</xdr:rowOff>
    </xdr:from>
    <xdr:to>
      <xdr:col>20</xdr:col>
      <xdr:colOff>38100</xdr:colOff>
      <xdr:row>38</xdr:row>
      <xdr:rowOff>137351</xdr:rowOff>
    </xdr:to>
    <xdr:sp macro="" textlink="">
      <xdr:nvSpPr>
        <xdr:cNvPr id="78" name="楕円 77"/>
        <xdr:cNvSpPr/>
      </xdr:nvSpPr>
      <xdr:spPr>
        <a:xfrm>
          <a:off x="3746500" y="655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128478</xdr:rowOff>
    </xdr:from>
    <xdr:ext cx="469744" cy="259045"/>
    <xdr:sp macro="" textlink="">
      <xdr:nvSpPr>
        <xdr:cNvPr id="79" name="テキスト ボックス 78"/>
        <xdr:cNvSpPr txBox="1"/>
      </xdr:nvSpPr>
      <xdr:spPr>
        <a:xfrm>
          <a:off x="3562428" y="664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5461</xdr:rowOff>
    </xdr:from>
    <xdr:to>
      <xdr:col>15</xdr:col>
      <xdr:colOff>101600</xdr:colOff>
      <xdr:row>38</xdr:row>
      <xdr:rowOff>107061</xdr:rowOff>
    </xdr:to>
    <xdr:sp macro="" textlink="">
      <xdr:nvSpPr>
        <xdr:cNvPr id="80" name="楕円 79"/>
        <xdr:cNvSpPr/>
      </xdr:nvSpPr>
      <xdr:spPr>
        <a:xfrm>
          <a:off x="2857500" y="652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98188</xdr:rowOff>
    </xdr:from>
    <xdr:ext cx="469744" cy="259045"/>
    <xdr:sp macro="" textlink="">
      <xdr:nvSpPr>
        <xdr:cNvPr id="81" name="テキスト ボックス 80"/>
        <xdr:cNvSpPr txBox="1"/>
      </xdr:nvSpPr>
      <xdr:spPr>
        <a:xfrm>
          <a:off x="2673428" y="661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3746</xdr:rowOff>
    </xdr:from>
    <xdr:to>
      <xdr:col>10</xdr:col>
      <xdr:colOff>165100</xdr:colOff>
      <xdr:row>38</xdr:row>
      <xdr:rowOff>105346</xdr:rowOff>
    </xdr:to>
    <xdr:sp macro="" textlink="">
      <xdr:nvSpPr>
        <xdr:cNvPr id="82" name="楕円 81"/>
        <xdr:cNvSpPr/>
      </xdr:nvSpPr>
      <xdr:spPr>
        <a:xfrm>
          <a:off x="1968500" y="651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96473</xdr:rowOff>
    </xdr:from>
    <xdr:ext cx="469744" cy="259045"/>
    <xdr:sp macro="" textlink="">
      <xdr:nvSpPr>
        <xdr:cNvPr id="83" name="テキスト ボックス 82"/>
        <xdr:cNvSpPr txBox="1"/>
      </xdr:nvSpPr>
      <xdr:spPr>
        <a:xfrm>
          <a:off x="1784428" y="661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7176</xdr:rowOff>
    </xdr:from>
    <xdr:to>
      <xdr:col>6</xdr:col>
      <xdr:colOff>38100</xdr:colOff>
      <xdr:row>38</xdr:row>
      <xdr:rowOff>108776</xdr:rowOff>
    </xdr:to>
    <xdr:sp macro="" textlink="">
      <xdr:nvSpPr>
        <xdr:cNvPr id="84" name="楕円 83"/>
        <xdr:cNvSpPr/>
      </xdr:nvSpPr>
      <xdr:spPr>
        <a:xfrm>
          <a:off x="1079500" y="652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99903</xdr:rowOff>
    </xdr:from>
    <xdr:ext cx="469744" cy="259045"/>
    <xdr:sp macro="" textlink="">
      <xdr:nvSpPr>
        <xdr:cNvPr id="85" name="テキスト ボックス 84"/>
        <xdr:cNvSpPr txBox="1"/>
      </xdr:nvSpPr>
      <xdr:spPr>
        <a:xfrm>
          <a:off x="895428" y="6615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39260</xdr:rowOff>
    </xdr:from>
    <xdr:to>
      <xdr:col>24</xdr:col>
      <xdr:colOff>63500</xdr:colOff>
      <xdr:row>58</xdr:row>
      <xdr:rowOff>62666</xdr:rowOff>
    </xdr:to>
    <xdr:cxnSp macro="">
      <xdr:nvCxnSpPr>
        <xdr:cNvPr id="114" name="直線コネクタ 113"/>
        <xdr:cNvCxnSpPr/>
      </xdr:nvCxnSpPr>
      <xdr:spPr>
        <a:xfrm>
          <a:off x="3797300" y="9983360"/>
          <a:ext cx="838200" cy="2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112478</xdr:rowOff>
    </xdr:from>
    <xdr:ext cx="534377" cy="259045"/>
    <xdr:sp macro="" textlink="">
      <xdr:nvSpPr>
        <xdr:cNvPr id="115" name="総務費平均値テキスト"/>
        <xdr:cNvSpPr txBox="1"/>
      </xdr:nvSpPr>
      <xdr:spPr>
        <a:xfrm>
          <a:off x="4686300" y="971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39260</xdr:rowOff>
    </xdr:from>
    <xdr:to>
      <xdr:col>19</xdr:col>
      <xdr:colOff>177800</xdr:colOff>
      <xdr:row>58</xdr:row>
      <xdr:rowOff>41730</xdr:rowOff>
    </xdr:to>
    <xdr:cxnSp macro="">
      <xdr:nvCxnSpPr>
        <xdr:cNvPr id="117" name="直線コネクタ 116"/>
        <xdr:cNvCxnSpPr/>
      </xdr:nvCxnSpPr>
      <xdr:spPr>
        <a:xfrm flipV="1">
          <a:off x="2908300" y="9983360"/>
          <a:ext cx="889000" cy="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46789</xdr:rowOff>
    </xdr:from>
    <xdr:ext cx="534377" cy="259045"/>
    <xdr:sp macro="" textlink="">
      <xdr:nvSpPr>
        <xdr:cNvPr id="119" name="テキスト ボックス 118"/>
        <xdr:cNvSpPr txBox="1"/>
      </xdr:nvSpPr>
      <xdr:spPr>
        <a:xfrm>
          <a:off x="3530111" y="96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41730</xdr:rowOff>
    </xdr:from>
    <xdr:to>
      <xdr:col>15</xdr:col>
      <xdr:colOff>50800</xdr:colOff>
      <xdr:row>58</xdr:row>
      <xdr:rowOff>45475</xdr:rowOff>
    </xdr:to>
    <xdr:cxnSp macro="">
      <xdr:nvCxnSpPr>
        <xdr:cNvPr id="120" name="直線コネクタ 119"/>
        <xdr:cNvCxnSpPr/>
      </xdr:nvCxnSpPr>
      <xdr:spPr>
        <a:xfrm flipV="1">
          <a:off x="2019300" y="9985830"/>
          <a:ext cx="889000" cy="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49152</xdr:rowOff>
    </xdr:from>
    <xdr:ext cx="534377" cy="259045"/>
    <xdr:sp macro="" textlink="">
      <xdr:nvSpPr>
        <xdr:cNvPr id="122" name="テキスト ボックス 121"/>
        <xdr:cNvSpPr txBox="1"/>
      </xdr:nvSpPr>
      <xdr:spPr>
        <a:xfrm>
          <a:off x="2641111" y="9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44583</xdr:rowOff>
    </xdr:from>
    <xdr:to>
      <xdr:col>10</xdr:col>
      <xdr:colOff>114300</xdr:colOff>
      <xdr:row>58</xdr:row>
      <xdr:rowOff>45475</xdr:rowOff>
    </xdr:to>
    <xdr:cxnSp macro="">
      <xdr:nvCxnSpPr>
        <xdr:cNvPr id="123" name="直線コネクタ 122"/>
        <xdr:cNvCxnSpPr/>
      </xdr:nvCxnSpPr>
      <xdr:spPr>
        <a:xfrm>
          <a:off x="1130300" y="9645783"/>
          <a:ext cx="889000" cy="34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55073</xdr:rowOff>
    </xdr:from>
    <xdr:ext cx="534377" cy="259045"/>
    <xdr:sp macro="" textlink="">
      <xdr:nvSpPr>
        <xdr:cNvPr id="125" name="テキスト ボックス 124"/>
        <xdr:cNvSpPr txBox="1"/>
      </xdr:nvSpPr>
      <xdr:spPr>
        <a:xfrm>
          <a:off x="1752111" y="96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51021</xdr:rowOff>
    </xdr:from>
    <xdr:to>
      <xdr:col>6</xdr:col>
      <xdr:colOff>38100</xdr:colOff>
      <xdr:row>55</xdr:row>
      <xdr:rowOff>152621</xdr:rowOff>
    </xdr:to>
    <xdr:sp macro="" textlink="">
      <xdr:nvSpPr>
        <xdr:cNvPr id="126" name="フローチャート: 判断 125"/>
        <xdr:cNvSpPr/>
      </xdr:nvSpPr>
      <xdr:spPr>
        <a:xfrm>
          <a:off x="1079500" y="948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169148</xdr:rowOff>
    </xdr:from>
    <xdr:ext cx="599010" cy="259045"/>
    <xdr:sp macro="" textlink="">
      <xdr:nvSpPr>
        <xdr:cNvPr id="127" name="テキスト ボックス 126"/>
        <xdr:cNvSpPr txBox="1"/>
      </xdr:nvSpPr>
      <xdr:spPr>
        <a:xfrm>
          <a:off x="830795" y="9255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11866</xdr:rowOff>
    </xdr:from>
    <xdr:to>
      <xdr:col>24</xdr:col>
      <xdr:colOff>114300</xdr:colOff>
      <xdr:row>58</xdr:row>
      <xdr:rowOff>113466</xdr:rowOff>
    </xdr:to>
    <xdr:sp macro="" textlink="">
      <xdr:nvSpPr>
        <xdr:cNvPr id="133" name="楕円 132"/>
        <xdr:cNvSpPr/>
      </xdr:nvSpPr>
      <xdr:spPr>
        <a:xfrm>
          <a:off x="4584700" y="995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98243</xdr:rowOff>
    </xdr:from>
    <xdr:ext cx="534377" cy="259045"/>
    <xdr:sp macro="" textlink="">
      <xdr:nvSpPr>
        <xdr:cNvPr id="134" name="総務費該当値テキスト"/>
        <xdr:cNvSpPr txBox="1"/>
      </xdr:nvSpPr>
      <xdr:spPr>
        <a:xfrm>
          <a:off x="4686300" y="987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159910</xdr:rowOff>
    </xdr:from>
    <xdr:to>
      <xdr:col>20</xdr:col>
      <xdr:colOff>38100</xdr:colOff>
      <xdr:row>58</xdr:row>
      <xdr:rowOff>90060</xdr:rowOff>
    </xdr:to>
    <xdr:sp macro="" textlink="">
      <xdr:nvSpPr>
        <xdr:cNvPr id="135" name="楕円 134"/>
        <xdr:cNvSpPr/>
      </xdr:nvSpPr>
      <xdr:spPr>
        <a:xfrm>
          <a:off x="3746500" y="993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81187</xdr:rowOff>
    </xdr:from>
    <xdr:ext cx="534377" cy="259045"/>
    <xdr:sp macro="" textlink="">
      <xdr:nvSpPr>
        <xdr:cNvPr id="136" name="テキスト ボックス 135"/>
        <xdr:cNvSpPr txBox="1"/>
      </xdr:nvSpPr>
      <xdr:spPr>
        <a:xfrm>
          <a:off x="3530111" y="1002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162380</xdr:rowOff>
    </xdr:from>
    <xdr:to>
      <xdr:col>15</xdr:col>
      <xdr:colOff>101600</xdr:colOff>
      <xdr:row>58</xdr:row>
      <xdr:rowOff>92530</xdr:rowOff>
    </xdr:to>
    <xdr:sp macro="" textlink="">
      <xdr:nvSpPr>
        <xdr:cNvPr id="137" name="楕円 136"/>
        <xdr:cNvSpPr/>
      </xdr:nvSpPr>
      <xdr:spPr>
        <a:xfrm>
          <a:off x="2857500" y="993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83657</xdr:rowOff>
    </xdr:from>
    <xdr:ext cx="534377" cy="259045"/>
    <xdr:sp macro="" textlink="">
      <xdr:nvSpPr>
        <xdr:cNvPr id="138" name="テキスト ボックス 137"/>
        <xdr:cNvSpPr txBox="1"/>
      </xdr:nvSpPr>
      <xdr:spPr>
        <a:xfrm>
          <a:off x="2641111" y="1002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166125</xdr:rowOff>
    </xdr:from>
    <xdr:to>
      <xdr:col>10</xdr:col>
      <xdr:colOff>165100</xdr:colOff>
      <xdr:row>58</xdr:row>
      <xdr:rowOff>96275</xdr:rowOff>
    </xdr:to>
    <xdr:sp macro="" textlink="">
      <xdr:nvSpPr>
        <xdr:cNvPr id="139" name="楕円 138"/>
        <xdr:cNvSpPr/>
      </xdr:nvSpPr>
      <xdr:spPr>
        <a:xfrm>
          <a:off x="1968500" y="993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87402</xdr:rowOff>
    </xdr:from>
    <xdr:ext cx="534377" cy="259045"/>
    <xdr:sp macro="" textlink="">
      <xdr:nvSpPr>
        <xdr:cNvPr id="140" name="テキスト ボックス 139"/>
        <xdr:cNvSpPr txBox="1"/>
      </xdr:nvSpPr>
      <xdr:spPr>
        <a:xfrm>
          <a:off x="1752111" y="1003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165233</xdr:rowOff>
    </xdr:from>
    <xdr:to>
      <xdr:col>6</xdr:col>
      <xdr:colOff>38100</xdr:colOff>
      <xdr:row>56</xdr:row>
      <xdr:rowOff>95383</xdr:rowOff>
    </xdr:to>
    <xdr:sp macro="" textlink="">
      <xdr:nvSpPr>
        <xdr:cNvPr id="141" name="楕円 140"/>
        <xdr:cNvSpPr/>
      </xdr:nvSpPr>
      <xdr:spPr>
        <a:xfrm>
          <a:off x="1079500" y="95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86510</xdr:rowOff>
    </xdr:from>
    <xdr:ext cx="599010" cy="259045"/>
    <xdr:sp macro="" textlink="">
      <xdr:nvSpPr>
        <xdr:cNvPr id="142" name="テキスト ボックス 141"/>
        <xdr:cNvSpPr txBox="1"/>
      </xdr:nvSpPr>
      <xdr:spPr>
        <a:xfrm>
          <a:off x="830795" y="9687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18709</xdr:rowOff>
    </xdr:from>
    <xdr:to>
      <xdr:col>24</xdr:col>
      <xdr:colOff>63500</xdr:colOff>
      <xdr:row>77</xdr:row>
      <xdr:rowOff>119621</xdr:rowOff>
    </xdr:to>
    <xdr:cxnSp macro="">
      <xdr:nvCxnSpPr>
        <xdr:cNvPr id="172" name="直線コネクタ 171"/>
        <xdr:cNvCxnSpPr/>
      </xdr:nvCxnSpPr>
      <xdr:spPr>
        <a:xfrm flipV="1">
          <a:off x="3797300" y="13220359"/>
          <a:ext cx="838200" cy="10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32864</xdr:rowOff>
    </xdr:from>
    <xdr:ext cx="599010" cy="259045"/>
    <xdr:sp macro="" textlink="">
      <xdr:nvSpPr>
        <xdr:cNvPr id="173" name="民生費平均値テキスト"/>
        <xdr:cNvSpPr txBox="1"/>
      </xdr:nvSpPr>
      <xdr:spPr>
        <a:xfrm>
          <a:off x="4686300" y="12891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119621</xdr:rowOff>
    </xdr:from>
    <xdr:to>
      <xdr:col>19</xdr:col>
      <xdr:colOff>177800</xdr:colOff>
      <xdr:row>77</xdr:row>
      <xdr:rowOff>161395</xdr:rowOff>
    </xdr:to>
    <xdr:cxnSp macro="">
      <xdr:nvCxnSpPr>
        <xdr:cNvPr id="175" name="直線コネクタ 174"/>
        <xdr:cNvCxnSpPr/>
      </xdr:nvCxnSpPr>
      <xdr:spPr>
        <a:xfrm flipV="1">
          <a:off x="2908300" y="13321271"/>
          <a:ext cx="889000" cy="4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31059</xdr:rowOff>
    </xdr:from>
    <xdr:ext cx="599010" cy="259045"/>
    <xdr:sp macro="" textlink="">
      <xdr:nvSpPr>
        <xdr:cNvPr id="177" name="テキスト ボックス 176"/>
        <xdr:cNvSpPr txBox="1"/>
      </xdr:nvSpPr>
      <xdr:spPr>
        <a:xfrm>
          <a:off x="3497795" y="12889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113412</xdr:rowOff>
    </xdr:from>
    <xdr:to>
      <xdr:col>15</xdr:col>
      <xdr:colOff>50800</xdr:colOff>
      <xdr:row>77</xdr:row>
      <xdr:rowOff>161395</xdr:rowOff>
    </xdr:to>
    <xdr:cxnSp macro="">
      <xdr:nvCxnSpPr>
        <xdr:cNvPr id="178" name="直線コネクタ 177"/>
        <xdr:cNvCxnSpPr/>
      </xdr:nvCxnSpPr>
      <xdr:spPr>
        <a:xfrm>
          <a:off x="2019300" y="13315062"/>
          <a:ext cx="889000" cy="4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117477</xdr:rowOff>
    </xdr:from>
    <xdr:ext cx="599010" cy="259045"/>
    <xdr:sp macro="" textlink="">
      <xdr:nvSpPr>
        <xdr:cNvPr id="180" name="テキスト ボックス 179"/>
        <xdr:cNvSpPr txBox="1"/>
      </xdr:nvSpPr>
      <xdr:spPr>
        <a:xfrm>
          <a:off x="2608795" y="1297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113412</xdr:rowOff>
    </xdr:from>
    <xdr:to>
      <xdr:col>10</xdr:col>
      <xdr:colOff>114300</xdr:colOff>
      <xdr:row>78</xdr:row>
      <xdr:rowOff>126053</xdr:rowOff>
    </xdr:to>
    <xdr:cxnSp macro="">
      <xdr:nvCxnSpPr>
        <xdr:cNvPr id="181" name="直線コネクタ 180"/>
        <xdr:cNvCxnSpPr/>
      </xdr:nvCxnSpPr>
      <xdr:spPr>
        <a:xfrm flipV="1">
          <a:off x="1130300" y="13315062"/>
          <a:ext cx="889000" cy="18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68907</xdr:rowOff>
    </xdr:from>
    <xdr:ext cx="599010" cy="259045"/>
    <xdr:sp macro="" textlink="">
      <xdr:nvSpPr>
        <xdr:cNvPr id="183" name="テキスト ボックス 182"/>
        <xdr:cNvSpPr txBox="1"/>
      </xdr:nvSpPr>
      <xdr:spPr>
        <a:xfrm>
          <a:off x="1719795" y="1292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34288</xdr:rowOff>
    </xdr:from>
    <xdr:to>
      <xdr:col>6</xdr:col>
      <xdr:colOff>38100</xdr:colOff>
      <xdr:row>77</xdr:row>
      <xdr:rowOff>135888</xdr:rowOff>
    </xdr:to>
    <xdr:sp macro="" textlink="">
      <xdr:nvSpPr>
        <xdr:cNvPr id="184" name="フローチャート: 判断 183"/>
        <xdr:cNvSpPr/>
      </xdr:nvSpPr>
      <xdr:spPr>
        <a:xfrm>
          <a:off x="1079500" y="1323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152415</xdr:rowOff>
    </xdr:from>
    <xdr:ext cx="599010" cy="259045"/>
    <xdr:sp macro="" textlink="">
      <xdr:nvSpPr>
        <xdr:cNvPr id="185" name="テキスト ボックス 184"/>
        <xdr:cNvSpPr txBox="1"/>
      </xdr:nvSpPr>
      <xdr:spPr>
        <a:xfrm>
          <a:off x="830795" y="13011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139359</xdr:rowOff>
    </xdr:from>
    <xdr:to>
      <xdr:col>24</xdr:col>
      <xdr:colOff>114300</xdr:colOff>
      <xdr:row>77</xdr:row>
      <xdr:rowOff>69509</xdr:rowOff>
    </xdr:to>
    <xdr:sp macro="" textlink="">
      <xdr:nvSpPr>
        <xdr:cNvPr id="191" name="楕円 190"/>
        <xdr:cNvSpPr/>
      </xdr:nvSpPr>
      <xdr:spPr>
        <a:xfrm>
          <a:off x="4584700" y="1316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117786</xdr:rowOff>
    </xdr:from>
    <xdr:ext cx="599010" cy="259045"/>
    <xdr:sp macro="" textlink="">
      <xdr:nvSpPr>
        <xdr:cNvPr id="192" name="民生費該当値テキスト"/>
        <xdr:cNvSpPr txBox="1"/>
      </xdr:nvSpPr>
      <xdr:spPr>
        <a:xfrm>
          <a:off x="4686300" y="13147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68821</xdr:rowOff>
    </xdr:from>
    <xdr:to>
      <xdr:col>20</xdr:col>
      <xdr:colOff>38100</xdr:colOff>
      <xdr:row>77</xdr:row>
      <xdr:rowOff>170421</xdr:rowOff>
    </xdr:to>
    <xdr:sp macro="" textlink="">
      <xdr:nvSpPr>
        <xdr:cNvPr id="193" name="楕円 192"/>
        <xdr:cNvSpPr/>
      </xdr:nvSpPr>
      <xdr:spPr>
        <a:xfrm>
          <a:off x="3746500" y="1327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161548</xdr:rowOff>
    </xdr:from>
    <xdr:ext cx="599010" cy="259045"/>
    <xdr:sp macro="" textlink="">
      <xdr:nvSpPr>
        <xdr:cNvPr id="194" name="テキスト ボックス 193"/>
        <xdr:cNvSpPr txBox="1"/>
      </xdr:nvSpPr>
      <xdr:spPr>
        <a:xfrm>
          <a:off x="3497795" y="1336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110595</xdr:rowOff>
    </xdr:from>
    <xdr:to>
      <xdr:col>15</xdr:col>
      <xdr:colOff>101600</xdr:colOff>
      <xdr:row>78</xdr:row>
      <xdr:rowOff>40745</xdr:rowOff>
    </xdr:to>
    <xdr:sp macro="" textlink="">
      <xdr:nvSpPr>
        <xdr:cNvPr id="195" name="楕円 194"/>
        <xdr:cNvSpPr/>
      </xdr:nvSpPr>
      <xdr:spPr>
        <a:xfrm>
          <a:off x="2857500" y="1331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31872</xdr:rowOff>
    </xdr:from>
    <xdr:ext cx="599010" cy="259045"/>
    <xdr:sp macro="" textlink="">
      <xdr:nvSpPr>
        <xdr:cNvPr id="196" name="テキスト ボックス 195"/>
        <xdr:cNvSpPr txBox="1"/>
      </xdr:nvSpPr>
      <xdr:spPr>
        <a:xfrm>
          <a:off x="2608795" y="13404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62612</xdr:rowOff>
    </xdr:from>
    <xdr:to>
      <xdr:col>10</xdr:col>
      <xdr:colOff>165100</xdr:colOff>
      <xdr:row>77</xdr:row>
      <xdr:rowOff>164212</xdr:rowOff>
    </xdr:to>
    <xdr:sp macro="" textlink="">
      <xdr:nvSpPr>
        <xdr:cNvPr id="197" name="楕円 196"/>
        <xdr:cNvSpPr/>
      </xdr:nvSpPr>
      <xdr:spPr>
        <a:xfrm>
          <a:off x="1968500" y="1326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155339</xdr:rowOff>
    </xdr:from>
    <xdr:ext cx="599010" cy="259045"/>
    <xdr:sp macro="" textlink="">
      <xdr:nvSpPr>
        <xdr:cNvPr id="198" name="テキスト ボックス 197"/>
        <xdr:cNvSpPr txBox="1"/>
      </xdr:nvSpPr>
      <xdr:spPr>
        <a:xfrm>
          <a:off x="1719795" y="13356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75253</xdr:rowOff>
    </xdr:from>
    <xdr:to>
      <xdr:col>6</xdr:col>
      <xdr:colOff>38100</xdr:colOff>
      <xdr:row>79</xdr:row>
      <xdr:rowOff>5403</xdr:rowOff>
    </xdr:to>
    <xdr:sp macro="" textlink="">
      <xdr:nvSpPr>
        <xdr:cNvPr id="199" name="楕円 198"/>
        <xdr:cNvSpPr/>
      </xdr:nvSpPr>
      <xdr:spPr>
        <a:xfrm>
          <a:off x="1079500" y="1344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167980</xdr:rowOff>
    </xdr:from>
    <xdr:ext cx="599010" cy="259045"/>
    <xdr:sp macro="" textlink="">
      <xdr:nvSpPr>
        <xdr:cNvPr id="200" name="テキスト ボックス 199"/>
        <xdr:cNvSpPr txBox="1"/>
      </xdr:nvSpPr>
      <xdr:spPr>
        <a:xfrm>
          <a:off x="830795" y="1354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36010</xdr:rowOff>
    </xdr:from>
    <xdr:to>
      <xdr:col>24</xdr:col>
      <xdr:colOff>63500</xdr:colOff>
      <xdr:row>98</xdr:row>
      <xdr:rowOff>66605</xdr:rowOff>
    </xdr:to>
    <xdr:cxnSp macro="">
      <xdr:nvCxnSpPr>
        <xdr:cNvPr id="230" name="直線コネクタ 229"/>
        <xdr:cNvCxnSpPr/>
      </xdr:nvCxnSpPr>
      <xdr:spPr>
        <a:xfrm>
          <a:off x="3797300" y="16838110"/>
          <a:ext cx="838200" cy="3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144620</xdr:rowOff>
    </xdr:from>
    <xdr:ext cx="534377" cy="259045"/>
    <xdr:sp macro="" textlink="">
      <xdr:nvSpPr>
        <xdr:cNvPr id="231" name="衛生費平均値テキスト"/>
        <xdr:cNvSpPr txBox="1"/>
      </xdr:nvSpPr>
      <xdr:spPr>
        <a:xfrm>
          <a:off x="4686300" y="16432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11912</xdr:rowOff>
    </xdr:from>
    <xdr:to>
      <xdr:col>19</xdr:col>
      <xdr:colOff>177800</xdr:colOff>
      <xdr:row>98</xdr:row>
      <xdr:rowOff>36010</xdr:rowOff>
    </xdr:to>
    <xdr:cxnSp macro="">
      <xdr:nvCxnSpPr>
        <xdr:cNvPr id="233" name="直線コネクタ 232"/>
        <xdr:cNvCxnSpPr/>
      </xdr:nvCxnSpPr>
      <xdr:spPr>
        <a:xfrm>
          <a:off x="2908300" y="16814012"/>
          <a:ext cx="889000" cy="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103795</xdr:rowOff>
    </xdr:from>
    <xdr:ext cx="534377" cy="259045"/>
    <xdr:sp macro="" textlink="">
      <xdr:nvSpPr>
        <xdr:cNvPr id="235" name="テキスト ボックス 234"/>
        <xdr:cNvSpPr txBox="1"/>
      </xdr:nvSpPr>
      <xdr:spPr>
        <a:xfrm>
          <a:off x="3530111" y="1639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11912</xdr:rowOff>
    </xdr:from>
    <xdr:to>
      <xdr:col>15</xdr:col>
      <xdr:colOff>50800</xdr:colOff>
      <xdr:row>98</xdr:row>
      <xdr:rowOff>40621</xdr:rowOff>
    </xdr:to>
    <xdr:cxnSp macro="">
      <xdr:nvCxnSpPr>
        <xdr:cNvPr id="236" name="直線コネクタ 235"/>
        <xdr:cNvCxnSpPr/>
      </xdr:nvCxnSpPr>
      <xdr:spPr>
        <a:xfrm flipV="1">
          <a:off x="2019300" y="16814012"/>
          <a:ext cx="889000" cy="2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29518</xdr:rowOff>
    </xdr:from>
    <xdr:ext cx="534377" cy="259045"/>
    <xdr:sp macro="" textlink="">
      <xdr:nvSpPr>
        <xdr:cNvPr id="238" name="テキスト ボックス 237"/>
        <xdr:cNvSpPr txBox="1"/>
      </xdr:nvSpPr>
      <xdr:spPr>
        <a:xfrm>
          <a:off x="2641111" y="1631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40621</xdr:rowOff>
    </xdr:from>
    <xdr:to>
      <xdr:col>10</xdr:col>
      <xdr:colOff>114300</xdr:colOff>
      <xdr:row>98</xdr:row>
      <xdr:rowOff>149568</xdr:rowOff>
    </xdr:to>
    <xdr:cxnSp macro="">
      <xdr:nvCxnSpPr>
        <xdr:cNvPr id="239" name="直線コネクタ 238"/>
        <xdr:cNvCxnSpPr/>
      </xdr:nvCxnSpPr>
      <xdr:spPr>
        <a:xfrm flipV="1">
          <a:off x="1130300" y="16842721"/>
          <a:ext cx="889000" cy="108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51846</xdr:rowOff>
    </xdr:from>
    <xdr:ext cx="534377" cy="259045"/>
    <xdr:sp macro="" textlink="">
      <xdr:nvSpPr>
        <xdr:cNvPr id="241" name="テキスト ボックス 240"/>
        <xdr:cNvSpPr txBox="1"/>
      </xdr:nvSpPr>
      <xdr:spPr>
        <a:xfrm>
          <a:off x="1752111" y="1633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92100</xdr:rowOff>
    </xdr:from>
    <xdr:to>
      <xdr:col>6</xdr:col>
      <xdr:colOff>38100</xdr:colOff>
      <xdr:row>97</xdr:row>
      <xdr:rowOff>22250</xdr:rowOff>
    </xdr:to>
    <xdr:sp macro="" textlink="">
      <xdr:nvSpPr>
        <xdr:cNvPr id="242" name="フローチャート: 判断 241"/>
        <xdr:cNvSpPr/>
      </xdr:nvSpPr>
      <xdr:spPr>
        <a:xfrm>
          <a:off x="1079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38777</xdr:rowOff>
    </xdr:from>
    <xdr:ext cx="534377" cy="259045"/>
    <xdr:sp macro="" textlink="">
      <xdr:nvSpPr>
        <xdr:cNvPr id="243" name="テキスト ボックス 242"/>
        <xdr:cNvSpPr txBox="1"/>
      </xdr:nvSpPr>
      <xdr:spPr>
        <a:xfrm>
          <a:off x="863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15805</xdr:rowOff>
    </xdr:from>
    <xdr:to>
      <xdr:col>24</xdr:col>
      <xdr:colOff>114300</xdr:colOff>
      <xdr:row>98</xdr:row>
      <xdr:rowOff>117405</xdr:rowOff>
    </xdr:to>
    <xdr:sp macro="" textlink="">
      <xdr:nvSpPr>
        <xdr:cNvPr id="249" name="楕円 248"/>
        <xdr:cNvSpPr/>
      </xdr:nvSpPr>
      <xdr:spPr>
        <a:xfrm>
          <a:off x="4584700" y="1681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102182</xdr:rowOff>
    </xdr:from>
    <xdr:ext cx="534377" cy="259045"/>
    <xdr:sp macro="" textlink="">
      <xdr:nvSpPr>
        <xdr:cNvPr id="250" name="衛生費該当値テキスト"/>
        <xdr:cNvSpPr txBox="1"/>
      </xdr:nvSpPr>
      <xdr:spPr>
        <a:xfrm>
          <a:off x="4686300" y="1673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156660</xdr:rowOff>
    </xdr:from>
    <xdr:to>
      <xdr:col>20</xdr:col>
      <xdr:colOff>38100</xdr:colOff>
      <xdr:row>98</xdr:row>
      <xdr:rowOff>86810</xdr:rowOff>
    </xdr:to>
    <xdr:sp macro="" textlink="">
      <xdr:nvSpPr>
        <xdr:cNvPr id="251" name="楕円 250"/>
        <xdr:cNvSpPr/>
      </xdr:nvSpPr>
      <xdr:spPr>
        <a:xfrm>
          <a:off x="3746500" y="1678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77937</xdr:rowOff>
    </xdr:from>
    <xdr:ext cx="534377" cy="259045"/>
    <xdr:sp macro="" textlink="">
      <xdr:nvSpPr>
        <xdr:cNvPr id="252" name="テキスト ボックス 251"/>
        <xdr:cNvSpPr txBox="1"/>
      </xdr:nvSpPr>
      <xdr:spPr>
        <a:xfrm>
          <a:off x="3530111" y="1688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132562</xdr:rowOff>
    </xdr:from>
    <xdr:to>
      <xdr:col>15</xdr:col>
      <xdr:colOff>101600</xdr:colOff>
      <xdr:row>98</xdr:row>
      <xdr:rowOff>62712</xdr:rowOff>
    </xdr:to>
    <xdr:sp macro="" textlink="">
      <xdr:nvSpPr>
        <xdr:cNvPr id="253" name="楕円 252"/>
        <xdr:cNvSpPr/>
      </xdr:nvSpPr>
      <xdr:spPr>
        <a:xfrm>
          <a:off x="2857500" y="1676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53839</xdr:rowOff>
    </xdr:from>
    <xdr:ext cx="534377" cy="259045"/>
    <xdr:sp macro="" textlink="">
      <xdr:nvSpPr>
        <xdr:cNvPr id="254" name="テキスト ボックス 253"/>
        <xdr:cNvSpPr txBox="1"/>
      </xdr:nvSpPr>
      <xdr:spPr>
        <a:xfrm>
          <a:off x="2641111" y="1685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161271</xdr:rowOff>
    </xdr:from>
    <xdr:to>
      <xdr:col>10</xdr:col>
      <xdr:colOff>165100</xdr:colOff>
      <xdr:row>98</xdr:row>
      <xdr:rowOff>91421</xdr:rowOff>
    </xdr:to>
    <xdr:sp macro="" textlink="">
      <xdr:nvSpPr>
        <xdr:cNvPr id="255" name="楕円 254"/>
        <xdr:cNvSpPr/>
      </xdr:nvSpPr>
      <xdr:spPr>
        <a:xfrm>
          <a:off x="1968500" y="167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82548</xdr:rowOff>
    </xdr:from>
    <xdr:ext cx="534377" cy="259045"/>
    <xdr:sp macro="" textlink="">
      <xdr:nvSpPr>
        <xdr:cNvPr id="256" name="テキスト ボックス 255"/>
        <xdr:cNvSpPr txBox="1"/>
      </xdr:nvSpPr>
      <xdr:spPr>
        <a:xfrm>
          <a:off x="1752111" y="1688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98768</xdr:rowOff>
    </xdr:from>
    <xdr:to>
      <xdr:col>6</xdr:col>
      <xdr:colOff>38100</xdr:colOff>
      <xdr:row>99</xdr:row>
      <xdr:rowOff>28918</xdr:rowOff>
    </xdr:to>
    <xdr:sp macro="" textlink="">
      <xdr:nvSpPr>
        <xdr:cNvPr id="257" name="楕円 256"/>
        <xdr:cNvSpPr/>
      </xdr:nvSpPr>
      <xdr:spPr>
        <a:xfrm>
          <a:off x="1079500" y="1690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20045</xdr:rowOff>
    </xdr:from>
    <xdr:ext cx="534377" cy="259045"/>
    <xdr:sp macro="" textlink="">
      <xdr:nvSpPr>
        <xdr:cNvPr id="258" name="テキスト ボックス 257"/>
        <xdr:cNvSpPr txBox="1"/>
      </xdr:nvSpPr>
      <xdr:spPr>
        <a:xfrm>
          <a:off x="863111" y="1699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1397</xdr:rowOff>
    </xdr:from>
    <xdr:to>
      <xdr:col>55</xdr:col>
      <xdr:colOff>0</xdr:colOff>
      <xdr:row>39</xdr:row>
      <xdr:rowOff>7874</xdr:rowOff>
    </xdr:to>
    <xdr:cxnSp macro="">
      <xdr:nvCxnSpPr>
        <xdr:cNvPr id="287" name="直線コネクタ 286"/>
        <xdr:cNvCxnSpPr/>
      </xdr:nvCxnSpPr>
      <xdr:spPr>
        <a:xfrm>
          <a:off x="9639300" y="6687947"/>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8" name="労働費平均値テキスト"/>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1397</xdr:rowOff>
    </xdr:from>
    <xdr:to>
      <xdr:col>50</xdr:col>
      <xdr:colOff>114300</xdr:colOff>
      <xdr:row>39</xdr:row>
      <xdr:rowOff>6350</xdr:rowOff>
    </xdr:to>
    <xdr:cxnSp macro="">
      <xdr:nvCxnSpPr>
        <xdr:cNvPr id="290" name="直線コネクタ 289"/>
        <xdr:cNvCxnSpPr/>
      </xdr:nvCxnSpPr>
      <xdr:spPr>
        <a:xfrm flipV="1">
          <a:off x="8750300" y="6687947"/>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2" name="テキスト ボックス 291"/>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1016</xdr:rowOff>
    </xdr:from>
    <xdr:to>
      <xdr:col>45</xdr:col>
      <xdr:colOff>177800</xdr:colOff>
      <xdr:row>39</xdr:row>
      <xdr:rowOff>6350</xdr:rowOff>
    </xdr:to>
    <xdr:cxnSp macro="">
      <xdr:nvCxnSpPr>
        <xdr:cNvPr id="293" name="直線コネクタ 292"/>
        <xdr:cNvCxnSpPr/>
      </xdr:nvCxnSpPr>
      <xdr:spPr>
        <a:xfrm>
          <a:off x="7861300" y="6687566"/>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161688</xdr:rowOff>
    </xdr:from>
    <xdr:ext cx="378565" cy="259045"/>
    <xdr:sp macro="" textlink="">
      <xdr:nvSpPr>
        <xdr:cNvPr id="295" name="テキスト ボックス 294"/>
        <xdr:cNvSpPr txBox="1"/>
      </xdr:nvSpPr>
      <xdr:spPr>
        <a:xfrm>
          <a:off x="8561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1016</xdr:rowOff>
    </xdr:from>
    <xdr:to>
      <xdr:col>41</xdr:col>
      <xdr:colOff>50800</xdr:colOff>
      <xdr:row>39</xdr:row>
      <xdr:rowOff>2921</xdr:rowOff>
    </xdr:to>
    <xdr:cxnSp macro="">
      <xdr:nvCxnSpPr>
        <xdr:cNvPr id="296" name="直線コネクタ 295"/>
        <xdr:cNvCxnSpPr/>
      </xdr:nvCxnSpPr>
      <xdr:spPr>
        <a:xfrm flipV="1">
          <a:off x="6972300" y="6687566"/>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162831</xdr:rowOff>
    </xdr:from>
    <xdr:ext cx="378565" cy="259045"/>
    <xdr:sp macro="" textlink="">
      <xdr:nvSpPr>
        <xdr:cNvPr id="298" name="テキスト ボックス 297"/>
        <xdr:cNvSpPr txBox="1"/>
      </xdr:nvSpPr>
      <xdr:spPr>
        <a:xfrm>
          <a:off x="7672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155956</xdr:rowOff>
    </xdr:from>
    <xdr:to>
      <xdr:col>36</xdr:col>
      <xdr:colOff>165100</xdr:colOff>
      <xdr:row>36</xdr:row>
      <xdr:rowOff>86106</xdr:rowOff>
    </xdr:to>
    <xdr:sp macro="" textlink="">
      <xdr:nvSpPr>
        <xdr:cNvPr id="299" name="フローチャート: 判断 298"/>
        <xdr:cNvSpPr/>
      </xdr:nvSpPr>
      <xdr:spPr>
        <a:xfrm>
          <a:off x="6921500" y="615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102633</xdr:rowOff>
    </xdr:from>
    <xdr:ext cx="469744" cy="259045"/>
    <xdr:sp macro="" textlink="">
      <xdr:nvSpPr>
        <xdr:cNvPr id="300" name="テキスト ボックス 299"/>
        <xdr:cNvSpPr txBox="1"/>
      </xdr:nvSpPr>
      <xdr:spPr>
        <a:xfrm>
          <a:off x="6737428" y="593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128524</xdr:rowOff>
    </xdr:from>
    <xdr:to>
      <xdr:col>55</xdr:col>
      <xdr:colOff>50800</xdr:colOff>
      <xdr:row>39</xdr:row>
      <xdr:rowOff>58674</xdr:rowOff>
    </xdr:to>
    <xdr:sp macro="" textlink="">
      <xdr:nvSpPr>
        <xdr:cNvPr id="306" name="楕円 305"/>
        <xdr:cNvSpPr/>
      </xdr:nvSpPr>
      <xdr:spPr>
        <a:xfrm>
          <a:off x="10426700" y="664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43451</xdr:rowOff>
    </xdr:from>
    <xdr:ext cx="313932" cy="259045"/>
    <xdr:sp macro="" textlink="">
      <xdr:nvSpPr>
        <xdr:cNvPr id="307" name="労働費該当値テキスト"/>
        <xdr:cNvSpPr txBox="1"/>
      </xdr:nvSpPr>
      <xdr:spPr>
        <a:xfrm>
          <a:off x="10528300" y="65585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122047</xdr:rowOff>
    </xdr:from>
    <xdr:to>
      <xdr:col>50</xdr:col>
      <xdr:colOff>165100</xdr:colOff>
      <xdr:row>39</xdr:row>
      <xdr:rowOff>52197</xdr:rowOff>
    </xdr:to>
    <xdr:sp macro="" textlink="">
      <xdr:nvSpPr>
        <xdr:cNvPr id="308" name="楕円 307"/>
        <xdr:cNvSpPr/>
      </xdr:nvSpPr>
      <xdr:spPr>
        <a:xfrm>
          <a:off x="9588500" y="663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43324</xdr:rowOff>
    </xdr:from>
    <xdr:ext cx="378565" cy="259045"/>
    <xdr:sp macro="" textlink="">
      <xdr:nvSpPr>
        <xdr:cNvPr id="309" name="テキスト ボックス 308"/>
        <xdr:cNvSpPr txBox="1"/>
      </xdr:nvSpPr>
      <xdr:spPr>
        <a:xfrm>
          <a:off x="9450017" y="6729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127000</xdr:rowOff>
    </xdr:from>
    <xdr:to>
      <xdr:col>46</xdr:col>
      <xdr:colOff>38100</xdr:colOff>
      <xdr:row>39</xdr:row>
      <xdr:rowOff>57150</xdr:rowOff>
    </xdr:to>
    <xdr:sp macro="" textlink="">
      <xdr:nvSpPr>
        <xdr:cNvPr id="310" name="楕円 309"/>
        <xdr:cNvSpPr/>
      </xdr:nvSpPr>
      <xdr:spPr>
        <a:xfrm>
          <a:off x="8699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48277</xdr:rowOff>
    </xdr:from>
    <xdr:ext cx="378565" cy="259045"/>
    <xdr:sp macro="" textlink="">
      <xdr:nvSpPr>
        <xdr:cNvPr id="311" name="テキスト ボックス 310"/>
        <xdr:cNvSpPr txBox="1"/>
      </xdr:nvSpPr>
      <xdr:spPr>
        <a:xfrm>
          <a:off x="8561017" y="6734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121666</xdr:rowOff>
    </xdr:from>
    <xdr:to>
      <xdr:col>41</xdr:col>
      <xdr:colOff>101600</xdr:colOff>
      <xdr:row>39</xdr:row>
      <xdr:rowOff>51816</xdr:rowOff>
    </xdr:to>
    <xdr:sp macro="" textlink="">
      <xdr:nvSpPr>
        <xdr:cNvPr id="312" name="楕円 311"/>
        <xdr:cNvSpPr/>
      </xdr:nvSpPr>
      <xdr:spPr>
        <a:xfrm>
          <a:off x="7810500" y="663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42943</xdr:rowOff>
    </xdr:from>
    <xdr:ext cx="378565" cy="259045"/>
    <xdr:sp macro="" textlink="">
      <xdr:nvSpPr>
        <xdr:cNvPr id="313" name="テキスト ボックス 312"/>
        <xdr:cNvSpPr txBox="1"/>
      </xdr:nvSpPr>
      <xdr:spPr>
        <a:xfrm>
          <a:off x="7672017" y="6729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123571</xdr:rowOff>
    </xdr:from>
    <xdr:to>
      <xdr:col>36</xdr:col>
      <xdr:colOff>165100</xdr:colOff>
      <xdr:row>39</xdr:row>
      <xdr:rowOff>53721</xdr:rowOff>
    </xdr:to>
    <xdr:sp macro="" textlink="">
      <xdr:nvSpPr>
        <xdr:cNvPr id="314" name="楕円 313"/>
        <xdr:cNvSpPr/>
      </xdr:nvSpPr>
      <xdr:spPr>
        <a:xfrm>
          <a:off x="6921500" y="663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44848</xdr:rowOff>
    </xdr:from>
    <xdr:ext cx="378565" cy="259045"/>
    <xdr:sp macro="" textlink="">
      <xdr:nvSpPr>
        <xdr:cNvPr id="315" name="テキスト ボックス 314"/>
        <xdr:cNvSpPr txBox="1"/>
      </xdr:nvSpPr>
      <xdr:spPr>
        <a:xfrm>
          <a:off x="6783017" y="6731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103536</xdr:rowOff>
    </xdr:from>
    <xdr:to>
      <xdr:col>55</xdr:col>
      <xdr:colOff>0</xdr:colOff>
      <xdr:row>58</xdr:row>
      <xdr:rowOff>117435</xdr:rowOff>
    </xdr:to>
    <xdr:cxnSp macro="">
      <xdr:nvCxnSpPr>
        <xdr:cNvPr id="342" name="直線コネクタ 341"/>
        <xdr:cNvCxnSpPr/>
      </xdr:nvCxnSpPr>
      <xdr:spPr>
        <a:xfrm flipV="1">
          <a:off x="9639300" y="10047636"/>
          <a:ext cx="838200" cy="1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64823</xdr:rowOff>
    </xdr:from>
    <xdr:ext cx="469744" cy="259045"/>
    <xdr:sp macro="" textlink="">
      <xdr:nvSpPr>
        <xdr:cNvPr id="343" name="農林水産業費平均値テキスト"/>
        <xdr:cNvSpPr txBox="1"/>
      </xdr:nvSpPr>
      <xdr:spPr>
        <a:xfrm>
          <a:off x="10528300" y="9666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117435</xdr:rowOff>
    </xdr:from>
    <xdr:to>
      <xdr:col>50</xdr:col>
      <xdr:colOff>114300</xdr:colOff>
      <xdr:row>58</xdr:row>
      <xdr:rowOff>117800</xdr:rowOff>
    </xdr:to>
    <xdr:cxnSp macro="">
      <xdr:nvCxnSpPr>
        <xdr:cNvPr id="345" name="直線コネクタ 344"/>
        <xdr:cNvCxnSpPr/>
      </xdr:nvCxnSpPr>
      <xdr:spPr>
        <a:xfrm flipV="1">
          <a:off x="8750300" y="10061535"/>
          <a:ext cx="8890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168577</xdr:rowOff>
    </xdr:from>
    <xdr:ext cx="469744" cy="259045"/>
    <xdr:sp macro="" textlink="">
      <xdr:nvSpPr>
        <xdr:cNvPr id="347" name="テキスト ボックス 346"/>
        <xdr:cNvSpPr txBox="1"/>
      </xdr:nvSpPr>
      <xdr:spPr>
        <a:xfrm>
          <a:off x="9404428" y="95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117663</xdr:rowOff>
    </xdr:from>
    <xdr:to>
      <xdr:col>45</xdr:col>
      <xdr:colOff>177800</xdr:colOff>
      <xdr:row>58</xdr:row>
      <xdr:rowOff>117800</xdr:rowOff>
    </xdr:to>
    <xdr:cxnSp macro="">
      <xdr:nvCxnSpPr>
        <xdr:cNvPr id="348" name="直線コネクタ 347"/>
        <xdr:cNvCxnSpPr/>
      </xdr:nvCxnSpPr>
      <xdr:spPr>
        <a:xfrm>
          <a:off x="7861300" y="10061763"/>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4808</xdr:rowOff>
    </xdr:from>
    <xdr:ext cx="469744" cy="259045"/>
    <xdr:sp macro="" textlink="">
      <xdr:nvSpPr>
        <xdr:cNvPr id="350" name="テキスト ボックス 349"/>
        <xdr:cNvSpPr txBox="1"/>
      </xdr:nvSpPr>
      <xdr:spPr>
        <a:xfrm>
          <a:off x="8515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117663</xdr:rowOff>
    </xdr:from>
    <xdr:to>
      <xdr:col>41</xdr:col>
      <xdr:colOff>50800</xdr:colOff>
      <xdr:row>58</xdr:row>
      <xdr:rowOff>118852</xdr:rowOff>
    </xdr:to>
    <xdr:cxnSp macro="">
      <xdr:nvCxnSpPr>
        <xdr:cNvPr id="351" name="直線コネクタ 350"/>
        <xdr:cNvCxnSpPr/>
      </xdr:nvCxnSpPr>
      <xdr:spPr>
        <a:xfrm flipV="1">
          <a:off x="6972300" y="10061763"/>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13495</xdr:rowOff>
    </xdr:from>
    <xdr:ext cx="469744" cy="259045"/>
    <xdr:sp macro="" textlink="">
      <xdr:nvSpPr>
        <xdr:cNvPr id="353" name="テキスト ボックス 352"/>
        <xdr:cNvSpPr txBox="1"/>
      </xdr:nvSpPr>
      <xdr:spPr>
        <a:xfrm>
          <a:off x="7626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126847</xdr:rowOff>
    </xdr:from>
    <xdr:to>
      <xdr:col>36</xdr:col>
      <xdr:colOff>165100</xdr:colOff>
      <xdr:row>54</xdr:row>
      <xdr:rowOff>56997</xdr:rowOff>
    </xdr:to>
    <xdr:sp macro="" textlink="">
      <xdr:nvSpPr>
        <xdr:cNvPr id="354" name="フローチャート: 判断 353"/>
        <xdr:cNvSpPr/>
      </xdr:nvSpPr>
      <xdr:spPr>
        <a:xfrm>
          <a:off x="6921500" y="921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73524</xdr:rowOff>
    </xdr:from>
    <xdr:ext cx="534377" cy="259045"/>
    <xdr:sp macro="" textlink="">
      <xdr:nvSpPr>
        <xdr:cNvPr id="355" name="テキスト ボックス 354"/>
        <xdr:cNvSpPr txBox="1"/>
      </xdr:nvSpPr>
      <xdr:spPr>
        <a:xfrm>
          <a:off x="6705111" y="898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52736</xdr:rowOff>
    </xdr:from>
    <xdr:to>
      <xdr:col>55</xdr:col>
      <xdr:colOff>50800</xdr:colOff>
      <xdr:row>58</xdr:row>
      <xdr:rowOff>154336</xdr:rowOff>
    </xdr:to>
    <xdr:sp macro="" textlink="">
      <xdr:nvSpPr>
        <xdr:cNvPr id="361" name="楕円 360"/>
        <xdr:cNvSpPr/>
      </xdr:nvSpPr>
      <xdr:spPr>
        <a:xfrm>
          <a:off x="10426700" y="999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139113</xdr:rowOff>
    </xdr:from>
    <xdr:ext cx="378565" cy="259045"/>
    <xdr:sp macro="" textlink="">
      <xdr:nvSpPr>
        <xdr:cNvPr id="362" name="農林水産業費該当値テキスト"/>
        <xdr:cNvSpPr txBox="1"/>
      </xdr:nvSpPr>
      <xdr:spPr>
        <a:xfrm>
          <a:off x="10528300" y="9911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66635</xdr:rowOff>
    </xdr:from>
    <xdr:to>
      <xdr:col>50</xdr:col>
      <xdr:colOff>165100</xdr:colOff>
      <xdr:row>58</xdr:row>
      <xdr:rowOff>168235</xdr:rowOff>
    </xdr:to>
    <xdr:sp macro="" textlink="">
      <xdr:nvSpPr>
        <xdr:cNvPr id="363" name="楕円 362"/>
        <xdr:cNvSpPr/>
      </xdr:nvSpPr>
      <xdr:spPr>
        <a:xfrm>
          <a:off x="9588500" y="1001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159362</xdr:rowOff>
    </xdr:from>
    <xdr:ext cx="378565" cy="259045"/>
    <xdr:sp macro="" textlink="">
      <xdr:nvSpPr>
        <xdr:cNvPr id="364" name="テキスト ボックス 363"/>
        <xdr:cNvSpPr txBox="1"/>
      </xdr:nvSpPr>
      <xdr:spPr>
        <a:xfrm>
          <a:off x="9450017" y="101034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67000</xdr:rowOff>
    </xdr:from>
    <xdr:to>
      <xdr:col>46</xdr:col>
      <xdr:colOff>38100</xdr:colOff>
      <xdr:row>58</xdr:row>
      <xdr:rowOff>168600</xdr:rowOff>
    </xdr:to>
    <xdr:sp macro="" textlink="">
      <xdr:nvSpPr>
        <xdr:cNvPr id="365" name="楕円 364"/>
        <xdr:cNvSpPr/>
      </xdr:nvSpPr>
      <xdr:spPr>
        <a:xfrm>
          <a:off x="8699500" y="100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159727</xdr:rowOff>
    </xdr:from>
    <xdr:ext cx="378565" cy="259045"/>
    <xdr:sp macro="" textlink="">
      <xdr:nvSpPr>
        <xdr:cNvPr id="366" name="テキスト ボックス 365"/>
        <xdr:cNvSpPr txBox="1"/>
      </xdr:nvSpPr>
      <xdr:spPr>
        <a:xfrm>
          <a:off x="8561017" y="10103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66863</xdr:rowOff>
    </xdr:from>
    <xdr:to>
      <xdr:col>41</xdr:col>
      <xdr:colOff>101600</xdr:colOff>
      <xdr:row>58</xdr:row>
      <xdr:rowOff>168463</xdr:rowOff>
    </xdr:to>
    <xdr:sp macro="" textlink="">
      <xdr:nvSpPr>
        <xdr:cNvPr id="367" name="楕円 366"/>
        <xdr:cNvSpPr/>
      </xdr:nvSpPr>
      <xdr:spPr>
        <a:xfrm>
          <a:off x="7810500" y="1001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159590</xdr:rowOff>
    </xdr:from>
    <xdr:ext cx="378565" cy="259045"/>
    <xdr:sp macro="" textlink="">
      <xdr:nvSpPr>
        <xdr:cNvPr id="368" name="テキスト ボックス 367"/>
        <xdr:cNvSpPr txBox="1"/>
      </xdr:nvSpPr>
      <xdr:spPr>
        <a:xfrm>
          <a:off x="7672017" y="10103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68052</xdr:rowOff>
    </xdr:from>
    <xdr:to>
      <xdr:col>36</xdr:col>
      <xdr:colOff>165100</xdr:colOff>
      <xdr:row>58</xdr:row>
      <xdr:rowOff>169652</xdr:rowOff>
    </xdr:to>
    <xdr:sp macro="" textlink="">
      <xdr:nvSpPr>
        <xdr:cNvPr id="369" name="楕円 368"/>
        <xdr:cNvSpPr/>
      </xdr:nvSpPr>
      <xdr:spPr>
        <a:xfrm>
          <a:off x="6921500" y="1001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160779</xdr:rowOff>
    </xdr:from>
    <xdr:ext cx="378565" cy="259045"/>
    <xdr:sp macro="" textlink="">
      <xdr:nvSpPr>
        <xdr:cNvPr id="370" name="テキスト ボックス 369"/>
        <xdr:cNvSpPr txBox="1"/>
      </xdr:nvSpPr>
      <xdr:spPr>
        <a:xfrm>
          <a:off x="6783017" y="10104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4" name="直線コネクタ 393"/>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5" name="商工費最小値テキスト"/>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6" name="直線コネクタ 395"/>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7" name="商工費最大値テキスト"/>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8" name="直線コネクタ 397"/>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19114</xdr:rowOff>
    </xdr:from>
    <xdr:to>
      <xdr:col>55</xdr:col>
      <xdr:colOff>0</xdr:colOff>
      <xdr:row>79</xdr:row>
      <xdr:rowOff>21267</xdr:rowOff>
    </xdr:to>
    <xdr:cxnSp macro="">
      <xdr:nvCxnSpPr>
        <xdr:cNvPr id="399" name="直線コネクタ 398"/>
        <xdr:cNvCxnSpPr/>
      </xdr:nvCxnSpPr>
      <xdr:spPr>
        <a:xfrm flipV="1">
          <a:off x="9639300" y="13563664"/>
          <a:ext cx="838200" cy="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469744" cy="259045"/>
    <xdr:sp macro="" textlink="">
      <xdr:nvSpPr>
        <xdr:cNvPr id="400" name="商工費平均値テキスト"/>
        <xdr:cNvSpPr txBox="1"/>
      </xdr:nvSpPr>
      <xdr:spPr>
        <a:xfrm>
          <a:off x="10528300" y="1322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01" name="フローチャート: 判断 400"/>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98152</xdr:rowOff>
    </xdr:from>
    <xdr:to>
      <xdr:col>50</xdr:col>
      <xdr:colOff>114300</xdr:colOff>
      <xdr:row>79</xdr:row>
      <xdr:rowOff>21267</xdr:rowOff>
    </xdr:to>
    <xdr:cxnSp macro="">
      <xdr:nvCxnSpPr>
        <xdr:cNvPr id="402" name="直線コネクタ 401"/>
        <xdr:cNvCxnSpPr/>
      </xdr:nvCxnSpPr>
      <xdr:spPr>
        <a:xfrm>
          <a:off x="8750300" y="13471252"/>
          <a:ext cx="889000" cy="9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3" name="フローチャート: 判断 402"/>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93108</xdr:rowOff>
    </xdr:from>
    <xdr:ext cx="469744" cy="259045"/>
    <xdr:sp macro="" textlink="">
      <xdr:nvSpPr>
        <xdr:cNvPr id="404" name="テキスト ボックス 403"/>
        <xdr:cNvSpPr txBox="1"/>
      </xdr:nvSpPr>
      <xdr:spPr>
        <a:xfrm>
          <a:off x="9404428" y="1312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98152</xdr:rowOff>
    </xdr:from>
    <xdr:to>
      <xdr:col>45</xdr:col>
      <xdr:colOff>177800</xdr:colOff>
      <xdr:row>78</xdr:row>
      <xdr:rowOff>165818</xdr:rowOff>
    </xdr:to>
    <xdr:cxnSp macro="">
      <xdr:nvCxnSpPr>
        <xdr:cNvPr id="405" name="直線コネクタ 404"/>
        <xdr:cNvCxnSpPr/>
      </xdr:nvCxnSpPr>
      <xdr:spPr>
        <a:xfrm flipV="1">
          <a:off x="7861300" y="13471252"/>
          <a:ext cx="889000" cy="6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6" name="フローチャート: 判断 405"/>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56856</xdr:rowOff>
    </xdr:from>
    <xdr:ext cx="534377" cy="259045"/>
    <xdr:sp macro="" textlink="">
      <xdr:nvSpPr>
        <xdr:cNvPr id="407" name="テキスト ボックス 406"/>
        <xdr:cNvSpPr txBox="1"/>
      </xdr:nvSpPr>
      <xdr:spPr>
        <a:xfrm>
          <a:off x="8483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120002</xdr:rowOff>
    </xdr:from>
    <xdr:to>
      <xdr:col>41</xdr:col>
      <xdr:colOff>50800</xdr:colOff>
      <xdr:row>78</xdr:row>
      <xdr:rowOff>165818</xdr:rowOff>
    </xdr:to>
    <xdr:cxnSp macro="">
      <xdr:nvCxnSpPr>
        <xdr:cNvPr id="408" name="直線コネクタ 407"/>
        <xdr:cNvCxnSpPr/>
      </xdr:nvCxnSpPr>
      <xdr:spPr>
        <a:xfrm>
          <a:off x="6972300" y="13493102"/>
          <a:ext cx="889000" cy="4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9" name="フローチャート: 判断 408"/>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37520</xdr:rowOff>
    </xdr:from>
    <xdr:ext cx="534377" cy="259045"/>
    <xdr:sp macro="" textlink="">
      <xdr:nvSpPr>
        <xdr:cNvPr id="410" name="テキスト ボックス 409"/>
        <xdr:cNvSpPr txBox="1"/>
      </xdr:nvSpPr>
      <xdr:spPr>
        <a:xfrm>
          <a:off x="7594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45904</xdr:rowOff>
    </xdr:from>
    <xdr:to>
      <xdr:col>36</xdr:col>
      <xdr:colOff>165100</xdr:colOff>
      <xdr:row>76</xdr:row>
      <xdr:rowOff>147504</xdr:rowOff>
    </xdr:to>
    <xdr:sp macro="" textlink="">
      <xdr:nvSpPr>
        <xdr:cNvPr id="411" name="フローチャート: 判断 410"/>
        <xdr:cNvSpPr/>
      </xdr:nvSpPr>
      <xdr:spPr>
        <a:xfrm>
          <a:off x="6921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164031</xdr:rowOff>
    </xdr:from>
    <xdr:ext cx="534377" cy="259045"/>
    <xdr:sp macro="" textlink="">
      <xdr:nvSpPr>
        <xdr:cNvPr id="412" name="テキスト ボックス 411"/>
        <xdr:cNvSpPr txBox="1"/>
      </xdr:nvSpPr>
      <xdr:spPr>
        <a:xfrm>
          <a:off x="6705111" y="1285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139764</xdr:rowOff>
    </xdr:from>
    <xdr:to>
      <xdr:col>55</xdr:col>
      <xdr:colOff>50800</xdr:colOff>
      <xdr:row>79</xdr:row>
      <xdr:rowOff>69914</xdr:rowOff>
    </xdr:to>
    <xdr:sp macro="" textlink="">
      <xdr:nvSpPr>
        <xdr:cNvPr id="418" name="楕円 417"/>
        <xdr:cNvSpPr/>
      </xdr:nvSpPr>
      <xdr:spPr>
        <a:xfrm>
          <a:off x="10426700" y="1351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54691</xdr:rowOff>
    </xdr:from>
    <xdr:ext cx="469744" cy="259045"/>
    <xdr:sp macro="" textlink="">
      <xdr:nvSpPr>
        <xdr:cNvPr id="419" name="商工費該当値テキスト"/>
        <xdr:cNvSpPr txBox="1"/>
      </xdr:nvSpPr>
      <xdr:spPr>
        <a:xfrm>
          <a:off x="10528300" y="1342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141917</xdr:rowOff>
    </xdr:from>
    <xdr:to>
      <xdr:col>50</xdr:col>
      <xdr:colOff>165100</xdr:colOff>
      <xdr:row>79</xdr:row>
      <xdr:rowOff>72067</xdr:rowOff>
    </xdr:to>
    <xdr:sp macro="" textlink="">
      <xdr:nvSpPr>
        <xdr:cNvPr id="420" name="楕円 419"/>
        <xdr:cNvSpPr/>
      </xdr:nvSpPr>
      <xdr:spPr>
        <a:xfrm>
          <a:off x="9588500" y="1351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63194</xdr:rowOff>
    </xdr:from>
    <xdr:ext cx="469744" cy="259045"/>
    <xdr:sp macro="" textlink="">
      <xdr:nvSpPr>
        <xdr:cNvPr id="421" name="テキスト ボックス 420"/>
        <xdr:cNvSpPr txBox="1"/>
      </xdr:nvSpPr>
      <xdr:spPr>
        <a:xfrm>
          <a:off x="9404428" y="1360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47352</xdr:rowOff>
    </xdr:from>
    <xdr:to>
      <xdr:col>46</xdr:col>
      <xdr:colOff>38100</xdr:colOff>
      <xdr:row>78</xdr:row>
      <xdr:rowOff>148952</xdr:rowOff>
    </xdr:to>
    <xdr:sp macro="" textlink="">
      <xdr:nvSpPr>
        <xdr:cNvPr id="422" name="楕円 421"/>
        <xdr:cNvSpPr/>
      </xdr:nvSpPr>
      <xdr:spPr>
        <a:xfrm>
          <a:off x="8699500" y="1342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140079</xdr:rowOff>
    </xdr:from>
    <xdr:ext cx="469744" cy="259045"/>
    <xdr:sp macro="" textlink="">
      <xdr:nvSpPr>
        <xdr:cNvPr id="423" name="テキスト ボックス 422"/>
        <xdr:cNvSpPr txBox="1"/>
      </xdr:nvSpPr>
      <xdr:spPr>
        <a:xfrm>
          <a:off x="8515428" y="1351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115018</xdr:rowOff>
    </xdr:from>
    <xdr:to>
      <xdr:col>41</xdr:col>
      <xdr:colOff>101600</xdr:colOff>
      <xdr:row>79</xdr:row>
      <xdr:rowOff>45168</xdr:rowOff>
    </xdr:to>
    <xdr:sp macro="" textlink="">
      <xdr:nvSpPr>
        <xdr:cNvPr id="424" name="楕円 423"/>
        <xdr:cNvSpPr/>
      </xdr:nvSpPr>
      <xdr:spPr>
        <a:xfrm>
          <a:off x="7810500" y="1348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36295</xdr:rowOff>
    </xdr:from>
    <xdr:ext cx="469744" cy="259045"/>
    <xdr:sp macro="" textlink="">
      <xdr:nvSpPr>
        <xdr:cNvPr id="425" name="テキスト ボックス 424"/>
        <xdr:cNvSpPr txBox="1"/>
      </xdr:nvSpPr>
      <xdr:spPr>
        <a:xfrm>
          <a:off x="7626428" y="1358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69202</xdr:rowOff>
    </xdr:from>
    <xdr:to>
      <xdr:col>36</xdr:col>
      <xdr:colOff>165100</xdr:colOff>
      <xdr:row>78</xdr:row>
      <xdr:rowOff>170802</xdr:rowOff>
    </xdr:to>
    <xdr:sp macro="" textlink="">
      <xdr:nvSpPr>
        <xdr:cNvPr id="426" name="楕円 425"/>
        <xdr:cNvSpPr/>
      </xdr:nvSpPr>
      <xdr:spPr>
        <a:xfrm>
          <a:off x="6921500" y="1344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161929</xdr:rowOff>
    </xdr:from>
    <xdr:ext cx="469744" cy="259045"/>
    <xdr:sp macro="" textlink="">
      <xdr:nvSpPr>
        <xdr:cNvPr id="427" name="テキスト ボックス 426"/>
        <xdr:cNvSpPr txBox="1"/>
      </xdr:nvSpPr>
      <xdr:spPr>
        <a:xfrm>
          <a:off x="6737428" y="1353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2" name="直線コネクタ 451"/>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3" name="土木費最小値テキスト"/>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4" name="直線コネクタ 453"/>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5" name="土木費最大値テキスト"/>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6" name="直線コネクタ 455"/>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63576</xdr:rowOff>
    </xdr:from>
    <xdr:to>
      <xdr:col>55</xdr:col>
      <xdr:colOff>0</xdr:colOff>
      <xdr:row>98</xdr:row>
      <xdr:rowOff>102515</xdr:rowOff>
    </xdr:to>
    <xdr:cxnSp macro="">
      <xdr:nvCxnSpPr>
        <xdr:cNvPr id="457" name="直線コネクタ 456"/>
        <xdr:cNvCxnSpPr/>
      </xdr:nvCxnSpPr>
      <xdr:spPr>
        <a:xfrm>
          <a:off x="9639300" y="16865676"/>
          <a:ext cx="838200" cy="38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130218</xdr:rowOff>
    </xdr:from>
    <xdr:ext cx="534377" cy="259045"/>
    <xdr:sp macro="" textlink="">
      <xdr:nvSpPr>
        <xdr:cNvPr id="458" name="土木費平均値テキスト"/>
        <xdr:cNvSpPr txBox="1"/>
      </xdr:nvSpPr>
      <xdr:spPr>
        <a:xfrm>
          <a:off x="10528300" y="1641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9" name="フローチャート: 判断 458"/>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63576</xdr:rowOff>
    </xdr:from>
    <xdr:to>
      <xdr:col>50</xdr:col>
      <xdr:colOff>114300</xdr:colOff>
      <xdr:row>99</xdr:row>
      <xdr:rowOff>44011</xdr:rowOff>
    </xdr:to>
    <xdr:cxnSp macro="">
      <xdr:nvCxnSpPr>
        <xdr:cNvPr id="460" name="直線コネクタ 459"/>
        <xdr:cNvCxnSpPr/>
      </xdr:nvCxnSpPr>
      <xdr:spPr>
        <a:xfrm flipV="1">
          <a:off x="8750300" y="16865676"/>
          <a:ext cx="889000" cy="15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1" name="フローチャート: 判断 460"/>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69944</xdr:rowOff>
    </xdr:from>
    <xdr:ext cx="534377" cy="259045"/>
    <xdr:sp macro="" textlink="">
      <xdr:nvSpPr>
        <xdr:cNvPr id="462" name="テキスト ボックス 461"/>
        <xdr:cNvSpPr txBox="1"/>
      </xdr:nvSpPr>
      <xdr:spPr>
        <a:xfrm>
          <a:off x="9372111" y="163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44011</xdr:rowOff>
    </xdr:from>
    <xdr:to>
      <xdr:col>45</xdr:col>
      <xdr:colOff>177800</xdr:colOff>
      <xdr:row>99</xdr:row>
      <xdr:rowOff>73654</xdr:rowOff>
    </xdr:to>
    <xdr:cxnSp macro="">
      <xdr:nvCxnSpPr>
        <xdr:cNvPr id="463" name="直線コネクタ 462"/>
        <xdr:cNvCxnSpPr/>
      </xdr:nvCxnSpPr>
      <xdr:spPr>
        <a:xfrm flipV="1">
          <a:off x="7861300" y="17017561"/>
          <a:ext cx="889000" cy="2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4" name="フローチャート: 判断 463"/>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82993</xdr:rowOff>
    </xdr:from>
    <xdr:ext cx="534377" cy="259045"/>
    <xdr:sp macro="" textlink="">
      <xdr:nvSpPr>
        <xdr:cNvPr id="465" name="テキスト ボックス 464"/>
        <xdr:cNvSpPr txBox="1"/>
      </xdr:nvSpPr>
      <xdr:spPr>
        <a:xfrm>
          <a:off x="8483111" y="1637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60452</xdr:rowOff>
    </xdr:from>
    <xdr:to>
      <xdr:col>41</xdr:col>
      <xdr:colOff>50800</xdr:colOff>
      <xdr:row>99</xdr:row>
      <xdr:rowOff>73654</xdr:rowOff>
    </xdr:to>
    <xdr:cxnSp macro="">
      <xdr:nvCxnSpPr>
        <xdr:cNvPr id="466" name="直線コネクタ 465"/>
        <xdr:cNvCxnSpPr/>
      </xdr:nvCxnSpPr>
      <xdr:spPr>
        <a:xfrm>
          <a:off x="6972300" y="17034002"/>
          <a:ext cx="889000" cy="1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7" name="フローチャート: 判断 466"/>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74401</xdr:rowOff>
    </xdr:from>
    <xdr:ext cx="534377" cy="259045"/>
    <xdr:sp macro="" textlink="">
      <xdr:nvSpPr>
        <xdr:cNvPr id="468" name="テキスト ボックス 467"/>
        <xdr:cNvSpPr txBox="1"/>
      </xdr:nvSpPr>
      <xdr:spPr>
        <a:xfrm>
          <a:off x="7594111" y="163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161404</xdr:rowOff>
    </xdr:from>
    <xdr:to>
      <xdr:col>36</xdr:col>
      <xdr:colOff>165100</xdr:colOff>
      <xdr:row>96</xdr:row>
      <xdr:rowOff>91554</xdr:rowOff>
    </xdr:to>
    <xdr:sp macro="" textlink="">
      <xdr:nvSpPr>
        <xdr:cNvPr id="469" name="フローチャート: 判断 468"/>
        <xdr:cNvSpPr/>
      </xdr:nvSpPr>
      <xdr:spPr>
        <a:xfrm>
          <a:off x="6921500" y="1644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108081</xdr:rowOff>
    </xdr:from>
    <xdr:ext cx="534377" cy="259045"/>
    <xdr:sp macro="" textlink="">
      <xdr:nvSpPr>
        <xdr:cNvPr id="470" name="テキスト ボックス 469"/>
        <xdr:cNvSpPr txBox="1"/>
      </xdr:nvSpPr>
      <xdr:spPr>
        <a:xfrm>
          <a:off x="6705111" y="1622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51715</xdr:rowOff>
    </xdr:from>
    <xdr:to>
      <xdr:col>55</xdr:col>
      <xdr:colOff>50800</xdr:colOff>
      <xdr:row>98</xdr:row>
      <xdr:rowOff>153315</xdr:rowOff>
    </xdr:to>
    <xdr:sp macro="" textlink="">
      <xdr:nvSpPr>
        <xdr:cNvPr id="476" name="楕円 475"/>
        <xdr:cNvSpPr/>
      </xdr:nvSpPr>
      <xdr:spPr>
        <a:xfrm>
          <a:off x="10426700" y="1685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30142</xdr:rowOff>
    </xdr:from>
    <xdr:ext cx="534377" cy="259045"/>
    <xdr:sp macro="" textlink="">
      <xdr:nvSpPr>
        <xdr:cNvPr id="477" name="土木費該当値テキスト"/>
        <xdr:cNvSpPr txBox="1"/>
      </xdr:nvSpPr>
      <xdr:spPr>
        <a:xfrm>
          <a:off x="10528300" y="1683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12776</xdr:rowOff>
    </xdr:from>
    <xdr:to>
      <xdr:col>50</xdr:col>
      <xdr:colOff>165100</xdr:colOff>
      <xdr:row>98</xdr:row>
      <xdr:rowOff>114376</xdr:rowOff>
    </xdr:to>
    <xdr:sp macro="" textlink="">
      <xdr:nvSpPr>
        <xdr:cNvPr id="478" name="楕円 477"/>
        <xdr:cNvSpPr/>
      </xdr:nvSpPr>
      <xdr:spPr>
        <a:xfrm>
          <a:off x="9588500" y="1681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105503</xdr:rowOff>
    </xdr:from>
    <xdr:ext cx="534377" cy="259045"/>
    <xdr:sp macro="" textlink="">
      <xdr:nvSpPr>
        <xdr:cNvPr id="479" name="テキスト ボックス 478"/>
        <xdr:cNvSpPr txBox="1"/>
      </xdr:nvSpPr>
      <xdr:spPr>
        <a:xfrm>
          <a:off x="9372111" y="1690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164661</xdr:rowOff>
    </xdr:from>
    <xdr:to>
      <xdr:col>46</xdr:col>
      <xdr:colOff>38100</xdr:colOff>
      <xdr:row>99</xdr:row>
      <xdr:rowOff>94811</xdr:rowOff>
    </xdr:to>
    <xdr:sp macro="" textlink="">
      <xdr:nvSpPr>
        <xdr:cNvPr id="480" name="楕円 479"/>
        <xdr:cNvSpPr/>
      </xdr:nvSpPr>
      <xdr:spPr>
        <a:xfrm>
          <a:off x="8699500" y="1696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85938</xdr:rowOff>
    </xdr:from>
    <xdr:ext cx="534377" cy="259045"/>
    <xdr:sp macro="" textlink="">
      <xdr:nvSpPr>
        <xdr:cNvPr id="481" name="テキスト ボックス 480"/>
        <xdr:cNvSpPr txBox="1"/>
      </xdr:nvSpPr>
      <xdr:spPr>
        <a:xfrm>
          <a:off x="8483111" y="1705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22854</xdr:rowOff>
    </xdr:from>
    <xdr:to>
      <xdr:col>41</xdr:col>
      <xdr:colOff>101600</xdr:colOff>
      <xdr:row>99</xdr:row>
      <xdr:rowOff>124454</xdr:rowOff>
    </xdr:to>
    <xdr:sp macro="" textlink="">
      <xdr:nvSpPr>
        <xdr:cNvPr id="482" name="楕円 481"/>
        <xdr:cNvSpPr/>
      </xdr:nvSpPr>
      <xdr:spPr>
        <a:xfrm>
          <a:off x="7810500" y="1699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115581</xdr:rowOff>
    </xdr:from>
    <xdr:ext cx="534377" cy="259045"/>
    <xdr:sp macro="" textlink="">
      <xdr:nvSpPr>
        <xdr:cNvPr id="483" name="テキスト ボックス 482"/>
        <xdr:cNvSpPr txBox="1"/>
      </xdr:nvSpPr>
      <xdr:spPr>
        <a:xfrm>
          <a:off x="7594111" y="1708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9652</xdr:rowOff>
    </xdr:from>
    <xdr:to>
      <xdr:col>36</xdr:col>
      <xdr:colOff>165100</xdr:colOff>
      <xdr:row>99</xdr:row>
      <xdr:rowOff>111252</xdr:rowOff>
    </xdr:to>
    <xdr:sp macro="" textlink="">
      <xdr:nvSpPr>
        <xdr:cNvPr id="484" name="楕円 483"/>
        <xdr:cNvSpPr/>
      </xdr:nvSpPr>
      <xdr:spPr>
        <a:xfrm>
          <a:off x="6921500" y="1698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102379</xdr:rowOff>
    </xdr:from>
    <xdr:ext cx="534377" cy="259045"/>
    <xdr:sp macro="" textlink="">
      <xdr:nvSpPr>
        <xdr:cNvPr id="485" name="テキスト ボックス 484"/>
        <xdr:cNvSpPr txBox="1"/>
      </xdr:nvSpPr>
      <xdr:spPr>
        <a:xfrm>
          <a:off x="6705111" y="1707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8" name="直線コネクタ 507"/>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9" name="消防費最小値テキスト"/>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10" name="直線コネクタ 509"/>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11" name="消防費最大値テキスト"/>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2" name="直線コネクタ 511"/>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45791</xdr:rowOff>
    </xdr:from>
    <xdr:to>
      <xdr:col>85</xdr:col>
      <xdr:colOff>127000</xdr:colOff>
      <xdr:row>38</xdr:row>
      <xdr:rowOff>104404</xdr:rowOff>
    </xdr:to>
    <xdr:cxnSp macro="">
      <xdr:nvCxnSpPr>
        <xdr:cNvPr id="513" name="直線コネクタ 512"/>
        <xdr:cNvCxnSpPr/>
      </xdr:nvCxnSpPr>
      <xdr:spPr>
        <a:xfrm flipV="1">
          <a:off x="15481300" y="6560891"/>
          <a:ext cx="838200" cy="5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111686</xdr:rowOff>
    </xdr:from>
    <xdr:ext cx="534377" cy="259045"/>
    <xdr:sp macro="" textlink="">
      <xdr:nvSpPr>
        <xdr:cNvPr id="514" name="消防費平均値テキスト"/>
        <xdr:cNvSpPr txBox="1"/>
      </xdr:nvSpPr>
      <xdr:spPr>
        <a:xfrm>
          <a:off x="16370300" y="5940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5" name="フローチャート: 判断 514"/>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69291</xdr:rowOff>
    </xdr:from>
    <xdr:to>
      <xdr:col>81</xdr:col>
      <xdr:colOff>50800</xdr:colOff>
      <xdr:row>38</xdr:row>
      <xdr:rowOff>104404</xdr:rowOff>
    </xdr:to>
    <xdr:cxnSp macro="">
      <xdr:nvCxnSpPr>
        <xdr:cNvPr id="516" name="直線コネクタ 515"/>
        <xdr:cNvCxnSpPr/>
      </xdr:nvCxnSpPr>
      <xdr:spPr>
        <a:xfrm>
          <a:off x="14592300" y="6584391"/>
          <a:ext cx="889000" cy="3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7" name="フローチャート: 判断 516"/>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34388</xdr:rowOff>
    </xdr:from>
    <xdr:ext cx="534377" cy="259045"/>
    <xdr:sp macro="" textlink="">
      <xdr:nvSpPr>
        <xdr:cNvPr id="518" name="テキスト ボックス 517"/>
        <xdr:cNvSpPr txBox="1"/>
      </xdr:nvSpPr>
      <xdr:spPr>
        <a:xfrm>
          <a:off x="15214111" y="603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69291</xdr:rowOff>
    </xdr:from>
    <xdr:to>
      <xdr:col>76</xdr:col>
      <xdr:colOff>114300</xdr:colOff>
      <xdr:row>38</xdr:row>
      <xdr:rowOff>163932</xdr:rowOff>
    </xdr:to>
    <xdr:cxnSp macro="">
      <xdr:nvCxnSpPr>
        <xdr:cNvPr id="519" name="直線コネクタ 518"/>
        <xdr:cNvCxnSpPr/>
      </xdr:nvCxnSpPr>
      <xdr:spPr>
        <a:xfrm flipV="1">
          <a:off x="13703300" y="6584391"/>
          <a:ext cx="889000" cy="9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20" name="フローチャート: 判断 519"/>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38046</xdr:rowOff>
    </xdr:from>
    <xdr:ext cx="534377" cy="259045"/>
    <xdr:sp macro="" textlink="">
      <xdr:nvSpPr>
        <xdr:cNvPr id="521" name="テキスト ボックス 520"/>
        <xdr:cNvSpPr txBox="1"/>
      </xdr:nvSpPr>
      <xdr:spPr>
        <a:xfrm>
          <a:off x="14325111" y="603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163932</xdr:rowOff>
    </xdr:from>
    <xdr:to>
      <xdr:col>71</xdr:col>
      <xdr:colOff>177800</xdr:colOff>
      <xdr:row>39</xdr:row>
      <xdr:rowOff>22199</xdr:rowOff>
    </xdr:to>
    <xdr:cxnSp macro="">
      <xdr:nvCxnSpPr>
        <xdr:cNvPr id="522" name="直線コネクタ 521"/>
        <xdr:cNvCxnSpPr/>
      </xdr:nvCxnSpPr>
      <xdr:spPr>
        <a:xfrm flipV="1">
          <a:off x="12814300" y="6679032"/>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3" name="フローチャート: 判断 522"/>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34754</xdr:rowOff>
    </xdr:from>
    <xdr:ext cx="534377" cy="259045"/>
    <xdr:sp macro="" textlink="">
      <xdr:nvSpPr>
        <xdr:cNvPr id="524" name="テキスト ボックス 523"/>
        <xdr:cNvSpPr txBox="1"/>
      </xdr:nvSpPr>
      <xdr:spPr>
        <a:xfrm>
          <a:off x="13436111" y="603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7061</xdr:rowOff>
    </xdr:from>
    <xdr:to>
      <xdr:col>67</xdr:col>
      <xdr:colOff>101600</xdr:colOff>
      <xdr:row>35</xdr:row>
      <xdr:rowOff>108661</xdr:rowOff>
    </xdr:to>
    <xdr:sp macro="" textlink="">
      <xdr:nvSpPr>
        <xdr:cNvPr id="525" name="フローチャート: 判断 524"/>
        <xdr:cNvSpPr/>
      </xdr:nvSpPr>
      <xdr:spPr>
        <a:xfrm>
          <a:off x="12763500" y="60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125188</xdr:rowOff>
    </xdr:from>
    <xdr:ext cx="534377" cy="259045"/>
    <xdr:sp macro="" textlink="">
      <xdr:nvSpPr>
        <xdr:cNvPr id="526" name="テキスト ボックス 525"/>
        <xdr:cNvSpPr txBox="1"/>
      </xdr:nvSpPr>
      <xdr:spPr>
        <a:xfrm>
          <a:off x="12547111" y="578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166441</xdr:rowOff>
    </xdr:from>
    <xdr:to>
      <xdr:col>85</xdr:col>
      <xdr:colOff>177800</xdr:colOff>
      <xdr:row>38</xdr:row>
      <xdr:rowOff>96591</xdr:rowOff>
    </xdr:to>
    <xdr:sp macro="" textlink="">
      <xdr:nvSpPr>
        <xdr:cNvPr id="532" name="楕円 531"/>
        <xdr:cNvSpPr/>
      </xdr:nvSpPr>
      <xdr:spPr>
        <a:xfrm>
          <a:off x="16268700" y="651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81368</xdr:rowOff>
    </xdr:from>
    <xdr:ext cx="534377" cy="259045"/>
    <xdr:sp macro="" textlink="">
      <xdr:nvSpPr>
        <xdr:cNvPr id="533" name="消防費該当値テキスト"/>
        <xdr:cNvSpPr txBox="1"/>
      </xdr:nvSpPr>
      <xdr:spPr>
        <a:xfrm>
          <a:off x="16370300" y="642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53604</xdr:rowOff>
    </xdr:from>
    <xdr:to>
      <xdr:col>81</xdr:col>
      <xdr:colOff>101600</xdr:colOff>
      <xdr:row>38</xdr:row>
      <xdr:rowOff>155204</xdr:rowOff>
    </xdr:to>
    <xdr:sp macro="" textlink="">
      <xdr:nvSpPr>
        <xdr:cNvPr id="534" name="楕円 533"/>
        <xdr:cNvSpPr/>
      </xdr:nvSpPr>
      <xdr:spPr>
        <a:xfrm>
          <a:off x="15430500" y="656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146331</xdr:rowOff>
    </xdr:from>
    <xdr:ext cx="534377" cy="259045"/>
    <xdr:sp macro="" textlink="">
      <xdr:nvSpPr>
        <xdr:cNvPr id="535" name="テキスト ボックス 534"/>
        <xdr:cNvSpPr txBox="1"/>
      </xdr:nvSpPr>
      <xdr:spPr>
        <a:xfrm>
          <a:off x="15214111" y="666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18491</xdr:rowOff>
    </xdr:from>
    <xdr:to>
      <xdr:col>76</xdr:col>
      <xdr:colOff>165100</xdr:colOff>
      <xdr:row>38</xdr:row>
      <xdr:rowOff>120091</xdr:rowOff>
    </xdr:to>
    <xdr:sp macro="" textlink="">
      <xdr:nvSpPr>
        <xdr:cNvPr id="536" name="楕円 535"/>
        <xdr:cNvSpPr/>
      </xdr:nvSpPr>
      <xdr:spPr>
        <a:xfrm>
          <a:off x="14541500" y="653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111218</xdr:rowOff>
    </xdr:from>
    <xdr:ext cx="534377" cy="259045"/>
    <xdr:sp macro="" textlink="">
      <xdr:nvSpPr>
        <xdr:cNvPr id="537" name="テキスト ボックス 536"/>
        <xdr:cNvSpPr txBox="1"/>
      </xdr:nvSpPr>
      <xdr:spPr>
        <a:xfrm>
          <a:off x="14325111" y="662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113132</xdr:rowOff>
    </xdr:from>
    <xdr:to>
      <xdr:col>72</xdr:col>
      <xdr:colOff>38100</xdr:colOff>
      <xdr:row>39</xdr:row>
      <xdr:rowOff>43282</xdr:rowOff>
    </xdr:to>
    <xdr:sp macro="" textlink="">
      <xdr:nvSpPr>
        <xdr:cNvPr id="538" name="楕円 537"/>
        <xdr:cNvSpPr/>
      </xdr:nvSpPr>
      <xdr:spPr>
        <a:xfrm>
          <a:off x="13652500" y="662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34409</xdr:rowOff>
    </xdr:from>
    <xdr:ext cx="469744" cy="259045"/>
    <xdr:sp macro="" textlink="">
      <xdr:nvSpPr>
        <xdr:cNvPr id="539" name="テキスト ボックス 538"/>
        <xdr:cNvSpPr txBox="1"/>
      </xdr:nvSpPr>
      <xdr:spPr>
        <a:xfrm>
          <a:off x="13468428" y="6720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142849</xdr:rowOff>
    </xdr:from>
    <xdr:to>
      <xdr:col>67</xdr:col>
      <xdr:colOff>101600</xdr:colOff>
      <xdr:row>39</xdr:row>
      <xdr:rowOff>72999</xdr:rowOff>
    </xdr:to>
    <xdr:sp macro="" textlink="">
      <xdr:nvSpPr>
        <xdr:cNvPr id="540" name="楕円 539"/>
        <xdr:cNvSpPr/>
      </xdr:nvSpPr>
      <xdr:spPr>
        <a:xfrm>
          <a:off x="12763500" y="665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64126</xdr:rowOff>
    </xdr:from>
    <xdr:ext cx="469744" cy="259045"/>
    <xdr:sp macro="" textlink="">
      <xdr:nvSpPr>
        <xdr:cNvPr id="541" name="テキスト ボックス 540"/>
        <xdr:cNvSpPr txBox="1"/>
      </xdr:nvSpPr>
      <xdr:spPr>
        <a:xfrm>
          <a:off x="12579428" y="675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2" name="テキスト ボックス 551"/>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4" name="直線コネクタ 563"/>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macro="" textlink="">
      <xdr:nvSpPr>
        <xdr:cNvPr id="565" name="教育費最小値テキスト"/>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66" name="直線コネクタ 565"/>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macro="" textlink="">
      <xdr:nvSpPr>
        <xdr:cNvPr id="567" name="教育費最大値テキスト"/>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68" name="直線コネクタ 567"/>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18702</xdr:rowOff>
    </xdr:from>
    <xdr:to>
      <xdr:col>85</xdr:col>
      <xdr:colOff>127000</xdr:colOff>
      <xdr:row>58</xdr:row>
      <xdr:rowOff>154491</xdr:rowOff>
    </xdr:to>
    <xdr:cxnSp macro="">
      <xdr:nvCxnSpPr>
        <xdr:cNvPr id="569" name="直線コネクタ 568"/>
        <xdr:cNvCxnSpPr/>
      </xdr:nvCxnSpPr>
      <xdr:spPr>
        <a:xfrm flipV="1">
          <a:off x="15481300" y="9791352"/>
          <a:ext cx="838200" cy="30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121241</xdr:rowOff>
    </xdr:from>
    <xdr:ext cx="534377" cy="259045"/>
    <xdr:sp macro="" textlink="">
      <xdr:nvSpPr>
        <xdr:cNvPr id="570" name="教育費平均値テキスト"/>
        <xdr:cNvSpPr txBox="1"/>
      </xdr:nvSpPr>
      <xdr:spPr>
        <a:xfrm>
          <a:off x="16370300" y="9550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macro="" textlink="">
      <xdr:nvSpPr>
        <xdr:cNvPr id="571" name="フローチャート: 判断 570"/>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154491</xdr:rowOff>
    </xdr:from>
    <xdr:to>
      <xdr:col>81</xdr:col>
      <xdr:colOff>50800</xdr:colOff>
      <xdr:row>59</xdr:row>
      <xdr:rowOff>44100</xdr:rowOff>
    </xdr:to>
    <xdr:cxnSp macro="">
      <xdr:nvCxnSpPr>
        <xdr:cNvPr id="572" name="直線コネクタ 571"/>
        <xdr:cNvCxnSpPr/>
      </xdr:nvCxnSpPr>
      <xdr:spPr>
        <a:xfrm flipV="1">
          <a:off x="14592300" y="10098591"/>
          <a:ext cx="889000" cy="6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macro="" textlink="">
      <xdr:nvSpPr>
        <xdr:cNvPr id="573" name="フローチャート: 判断 572"/>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168439</xdr:rowOff>
    </xdr:from>
    <xdr:ext cx="534377" cy="259045"/>
    <xdr:sp macro="" textlink="">
      <xdr:nvSpPr>
        <xdr:cNvPr id="574" name="テキスト ボックス 573"/>
        <xdr:cNvSpPr txBox="1"/>
      </xdr:nvSpPr>
      <xdr:spPr>
        <a:xfrm>
          <a:off x="15214111" y="959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14039</xdr:rowOff>
    </xdr:from>
    <xdr:to>
      <xdr:col>76</xdr:col>
      <xdr:colOff>114300</xdr:colOff>
      <xdr:row>59</xdr:row>
      <xdr:rowOff>44100</xdr:rowOff>
    </xdr:to>
    <xdr:cxnSp macro="">
      <xdr:nvCxnSpPr>
        <xdr:cNvPr id="575" name="直線コネクタ 574"/>
        <xdr:cNvCxnSpPr/>
      </xdr:nvCxnSpPr>
      <xdr:spPr>
        <a:xfrm>
          <a:off x="13703300" y="10129589"/>
          <a:ext cx="889000" cy="3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macro="" textlink="">
      <xdr:nvSpPr>
        <xdr:cNvPr id="576" name="フローチャート: 判断 575"/>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59809</xdr:rowOff>
    </xdr:from>
    <xdr:ext cx="534377" cy="259045"/>
    <xdr:sp macro="" textlink="">
      <xdr:nvSpPr>
        <xdr:cNvPr id="577" name="テキスト ボックス 576"/>
        <xdr:cNvSpPr txBox="1"/>
      </xdr:nvSpPr>
      <xdr:spPr>
        <a:xfrm>
          <a:off x="14325111" y="966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69474</xdr:rowOff>
    </xdr:from>
    <xdr:to>
      <xdr:col>71</xdr:col>
      <xdr:colOff>177800</xdr:colOff>
      <xdr:row>59</xdr:row>
      <xdr:rowOff>14039</xdr:rowOff>
    </xdr:to>
    <xdr:cxnSp macro="">
      <xdr:nvCxnSpPr>
        <xdr:cNvPr id="578" name="直線コネクタ 577"/>
        <xdr:cNvCxnSpPr/>
      </xdr:nvCxnSpPr>
      <xdr:spPr>
        <a:xfrm>
          <a:off x="12814300" y="9842124"/>
          <a:ext cx="889000" cy="28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macro="" textlink="">
      <xdr:nvSpPr>
        <xdr:cNvPr id="579" name="フローチャート: 判断 578"/>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90212</xdr:rowOff>
    </xdr:from>
    <xdr:ext cx="534377" cy="259045"/>
    <xdr:sp macro="" textlink="">
      <xdr:nvSpPr>
        <xdr:cNvPr id="580" name="テキスト ボックス 579"/>
        <xdr:cNvSpPr txBox="1"/>
      </xdr:nvSpPr>
      <xdr:spPr>
        <a:xfrm>
          <a:off x="13436111" y="969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13142</xdr:rowOff>
    </xdr:from>
    <xdr:to>
      <xdr:col>67</xdr:col>
      <xdr:colOff>101600</xdr:colOff>
      <xdr:row>56</xdr:row>
      <xdr:rowOff>114742</xdr:rowOff>
    </xdr:to>
    <xdr:sp macro="" textlink="">
      <xdr:nvSpPr>
        <xdr:cNvPr id="581" name="フローチャート: 判断 580"/>
        <xdr:cNvSpPr/>
      </xdr:nvSpPr>
      <xdr:spPr>
        <a:xfrm>
          <a:off x="12763500" y="961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131269</xdr:rowOff>
    </xdr:from>
    <xdr:ext cx="534377" cy="259045"/>
    <xdr:sp macro="" textlink="">
      <xdr:nvSpPr>
        <xdr:cNvPr id="582" name="テキスト ボックス 581"/>
        <xdr:cNvSpPr txBox="1"/>
      </xdr:nvSpPr>
      <xdr:spPr>
        <a:xfrm>
          <a:off x="12547111" y="938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139352</xdr:rowOff>
    </xdr:from>
    <xdr:to>
      <xdr:col>85</xdr:col>
      <xdr:colOff>177800</xdr:colOff>
      <xdr:row>57</xdr:row>
      <xdr:rowOff>69502</xdr:rowOff>
    </xdr:to>
    <xdr:sp macro="" textlink="">
      <xdr:nvSpPr>
        <xdr:cNvPr id="588" name="楕円 587"/>
        <xdr:cNvSpPr/>
      </xdr:nvSpPr>
      <xdr:spPr>
        <a:xfrm>
          <a:off x="16268700" y="974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117779</xdr:rowOff>
    </xdr:from>
    <xdr:ext cx="534377" cy="259045"/>
    <xdr:sp macro="" textlink="">
      <xdr:nvSpPr>
        <xdr:cNvPr id="589" name="教育費該当値テキスト"/>
        <xdr:cNvSpPr txBox="1"/>
      </xdr:nvSpPr>
      <xdr:spPr>
        <a:xfrm>
          <a:off x="16370300" y="971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103691</xdr:rowOff>
    </xdr:from>
    <xdr:to>
      <xdr:col>81</xdr:col>
      <xdr:colOff>101600</xdr:colOff>
      <xdr:row>59</xdr:row>
      <xdr:rowOff>33841</xdr:rowOff>
    </xdr:to>
    <xdr:sp macro="" textlink="">
      <xdr:nvSpPr>
        <xdr:cNvPr id="590" name="楕円 589"/>
        <xdr:cNvSpPr/>
      </xdr:nvSpPr>
      <xdr:spPr>
        <a:xfrm>
          <a:off x="15430500" y="1004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24968</xdr:rowOff>
    </xdr:from>
    <xdr:ext cx="534377" cy="259045"/>
    <xdr:sp macro="" textlink="">
      <xdr:nvSpPr>
        <xdr:cNvPr id="591" name="テキスト ボックス 590"/>
        <xdr:cNvSpPr txBox="1"/>
      </xdr:nvSpPr>
      <xdr:spPr>
        <a:xfrm>
          <a:off x="15214111" y="1014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164750</xdr:rowOff>
    </xdr:from>
    <xdr:to>
      <xdr:col>76</xdr:col>
      <xdr:colOff>165100</xdr:colOff>
      <xdr:row>59</xdr:row>
      <xdr:rowOff>94900</xdr:rowOff>
    </xdr:to>
    <xdr:sp macro="" textlink="">
      <xdr:nvSpPr>
        <xdr:cNvPr id="592" name="楕円 591"/>
        <xdr:cNvSpPr/>
      </xdr:nvSpPr>
      <xdr:spPr>
        <a:xfrm>
          <a:off x="14541500" y="1010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86027</xdr:rowOff>
    </xdr:from>
    <xdr:ext cx="534377" cy="259045"/>
    <xdr:sp macro="" textlink="">
      <xdr:nvSpPr>
        <xdr:cNvPr id="593" name="テキスト ボックス 592"/>
        <xdr:cNvSpPr txBox="1"/>
      </xdr:nvSpPr>
      <xdr:spPr>
        <a:xfrm>
          <a:off x="14325111" y="1020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134689</xdr:rowOff>
    </xdr:from>
    <xdr:to>
      <xdr:col>72</xdr:col>
      <xdr:colOff>38100</xdr:colOff>
      <xdr:row>59</xdr:row>
      <xdr:rowOff>64839</xdr:rowOff>
    </xdr:to>
    <xdr:sp macro="" textlink="">
      <xdr:nvSpPr>
        <xdr:cNvPr id="594" name="楕円 593"/>
        <xdr:cNvSpPr/>
      </xdr:nvSpPr>
      <xdr:spPr>
        <a:xfrm>
          <a:off x="13652500" y="100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55966</xdr:rowOff>
    </xdr:from>
    <xdr:ext cx="534377" cy="259045"/>
    <xdr:sp macro="" textlink="">
      <xdr:nvSpPr>
        <xdr:cNvPr id="595" name="テキスト ボックス 594"/>
        <xdr:cNvSpPr txBox="1"/>
      </xdr:nvSpPr>
      <xdr:spPr>
        <a:xfrm>
          <a:off x="13436111" y="1017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18674</xdr:rowOff>
    </xdr:from>
    <xdr:to>
      <xdr:col>67</xdr:col>
      <xdr:colOff>101600</xdr:colOff>
      <xdr:row>57</xdr:row>
      <xdr:rowOff>120274</xdr:rowOff>
    </xdr:to>
    <xdr:sp macro="" textlink="">
      <xdr:nvSpPr>
        <xdr:cNvPr id="596" name="楕円 595"/>
        <xdr:cNvSpPr/>
      </xdr:nvSpPr>
      <xdr:spPr>
        <a:xfrm>
          <a:off x="12763500" y="97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111401</xdr:rowOff>
    </xdr:from>
    <xdr:ext cx="534377" cy="259045"/>
    <xdr:sp macro="" textlink="">
      <xdr:nvSpPr>
        <xdr:cNvPr id="597" name="テキスト ボックス 596"/>
        <xdr:cNvSpPr txBox="1"/>
      </xdr:nvSpPr>
      <xdr:spPr>
        <a:xfrm>
          <a:off x="12547111" y="988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8" name="直線コネクタ 607"/>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9" name="テキスト ボックス 608"/>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2" name="直線コネクタ 611"/>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3" name="テキスト ボックス 612"/>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7" name="直線コネクタ 616"/>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18" name="災害復旧費最小値テキスト"/>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9" name="直線コネクタ 618"/>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0" name="災害復旧費最大値テキスト"/>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1" name="直線コネクタ 620"/>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2" name="直線コネクタ 621"/>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3" name="災害復旧費平均値テキスト"/>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4" name="フローチャート: 判断 623"/>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25" name="直線コネクタ 624"/>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6" name="フローチャート: 判断 625"/>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27" name="テキスト ボックス 626"/>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28" name="直線コネクタ 627"/>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29" name="フローチャート: 判断 628"/>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30" name="テキスト ボックス 629"/>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31" name="直線コネクタ 630"/>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2" name="フローチャート: 判断 631"/>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3" name="テキスト ボックス 632"/>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70383</xdr:rowOff>
    </xdr:from>
    <xdr:to>
      <xdr:col>67</xdr:col>
      <xdr:colOff>101600</xdr:colOff>
      <xdr:row>77</xdr:row>
      <xdr:rowOff>533</xdr:rowOff>
    </xdr:to>
    <xdr:sp macro="" textlink="">
      <xdr:nvSpPr>
        <xdr:cNvPr id="634" name="フローチャート: 判断 633"/>
        <xdr:cNvSpPr/>
      </xdr:nvSpPr>
      <xdr:spPr>
        <a:xfrm>
          <a:off x="12763500" y="1310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17060</xdr:rowOff>
    </xdr:from>
    <xdr:ext cx="469744" cy="259045"/>
    <xdr:sp macro="" textlink="">
      <xdr:nvSpPr>
        <xdr:cNvPr id="635" name="テキスト ボックス 634"/>
        <xdr:cNvSpPr txBox="1"/>
      </xdr:nvSpPr>
      <xdr:spPr>
        <a:xfrm>
          <a:off x="12579428" y="1287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1" name="楕円 640"/>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73899</xdr:rowOff>
    </xdr:from>
    <xdr:ext cx="249299" cy="259045"/>
    <xdr:sp macro="" textlink="">
      <xdr:nvSpPr>
        <xdr:cNvPr id="642" name="災害復旧費該当値テキスト"/>
        <xdr:cNvSpPr txBox="1"/>
      </xdr:nvSpPr>
      <xdr:spPr>
        <a:xfrm>
          <a:off x="16370300" y="13275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3" name="楕円 642"/>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44" name="テキスト ボックス 643"/>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5" name="楕円 644"/>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46" name="テキスト ボックス 645"/>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47" name="楕円 646"/>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48" name="テキスト ボックス 647"/>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49" name="楕円 648"/>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0" name="テキスト ボックス 649"/>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4" name="直線コネクタ 673"/>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5" name="公債費最小値テキスト"/>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6" name="直線コネクタ 675"/>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7" name="公債費最大値テキスト"/>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78" name="直線コネクタ 677"/>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154349</xdr:rowOff>
    </xdr:from>
    <xdr:to>
      <xdr:col>85</xdr:col>
      <xdr:colOff>127000</xdr:colOff>
      <xdr:row>97</xdr:row>
      <xdr:rowOff>10007</xdr:rowOff>
    </xdr:to>
    <xdr:cxnSp macro="">
      <xdr:nvCxnSpPr>
        <xdr:cNvPr id="679" name="直線コネクタ 678"/>
        <xdr:cNvCxnSpPr/>
      </xdr:nvCxnSpPr>
      <xdr:spPr>
        <a:xfrm>
          <a:off x="15481300" y="16613549"/>
          <a:ext cx="838200" cy="2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68763</xdr:rowOff>
    </xdr:from>
    <xdr:ext cx="534377" cy="259045"/>
    <xdr:sp macro="" textlink="">
      <xdr:nvSpPr>
        <xdr:cNvPr id="680" name="公債費平均値テキスト"/>
        <xdr:cNvSpPr txBox="1"/>
      </xdr:nvSpPr>
      <xdr:spPr>
        <a:xfrm>
          <a:off x="16370300" y="16185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1" name="フローチャート: 判断 680"/>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145148</xdr:rowOff>
    </xdr:from>
    <xdr:to>
      <xdr:col>81</xdr:col>
      <xdr:colOff>50800</xdr:colOff>
      <xdr:row>96</xdr:row>
      <xdr:rowOff>154349</xdr:rowOff>
    </xdr:to>
    <xdr:cxnSp macro="">
      <xdr:nvCxnSpPr>
        <xdr:cNvPr id="682" name="直線コネクタ 681"/>
        <xdr:cNvCxnSpPr/>
      </xdr:nvCxnSpPr>
      <xdr:spPr>
        <a:xfrm>
          <a:off x="14592300" y="16604348"/>
          <a:ext cx="889000" cy="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3" name="フローチャート: 判断 682"/>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148562</xdr:rowOff>
    </xdr:from>
    <xdr:ext cx="534377" cy="259045"/>
    <xdr:sp macro="" textlink="">
      <xdr:nvSpPr>
        <xdr:cNvPr id="684" name="テキスト ボックス 683"/>
        <xdr:cNvSpPr txBox="1"/>
      </xdr:nvSpPr>
      <xdr:spPr>
        <a:xfrm>
          <a:off x="15214111" y="160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138843</xdr:rowOff>
    </xdr:from>
    <xdr:to>
      <xdr:col>76</xdr:col>
      <xdr:colOff>114300</xdr:colOff>
      <xdr:row>96</xdr:row>
      <xdr:rowOff>145148</xdr:rowOff>
    </xdr:to>
    <xdr:cxnSp macro="">
      <xdr:nvCxnSpPr>
        <xdr:cNvPr id="685" name="直線コネクタ 684"/>
        <xdr:cNvCxnSpPr/>
      </xdr:nvCxnSpPr>
      <xdr:spPr>
        <a:xfrm>
          <a:off x="13703300" y="16598043"/>
          <a:ext cx="889000" cy="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6" name="フローチャート: 判断 685"/>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138580</xdr:rowOff>
    </xdr:from>
    <xdr:ext cx="534377" cy="259045"/>
    <xdr:sp macro="" textlink="">
      <xdr:nvSpPr>
        <xdr:cNvPr id="687" name="テキスト ボックス 686"/>
        <xdr:cNvSpPr txBox="1"/>
      </xdr:nvSpPr>
      <xdr:spPr>
        <a:xfrm>
          <a:off x="14325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138843</xdr:rowOff>
    </xdr:from>
    <xdr:to>
      <xdr:col>71</xdr:col>
      <xdr:colOff>177800</xdr:colOff>
      <xdr:row>96</xdr:row>
      <xdr:rowOff>154539</xdr:rowOff>
    </xdr:to>
    <xdr:cxnSp macro="">
      <xdr:nvCxnSpPr>
        <xdr:cNvPr id="688" name="直線コネクタ 687"/>
        <xdr:cNvCxnSpPr/>
      </xdr:nvCxnSpPr>
      <xdr:spPr>
        <a:xfrm flipV="1">
          <a:off x="12814300" y="16598043"/>
          <a:ext cx="889000" cy="1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89" name="フローチャート: 判断 688"/>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148925</xdr:rowOff>
    </xdr:from>
    <xdr:ext cx="534377" cy="259045"/>
    <xdr:sp macro="" textlink="">
      <xdr:nvSpPr>
        <xdr:cNvPr id="690" name="テキスト ボックス 689"/>
        <xdr:cNvSpPr txBox="1"/>
      </xdr:nvSpPr>
      <xdr:spPr>
        <a:xfrm>
          <a:off x="13436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163309</xdr:rowOff>
    </xdr:from>
    <xdr:to>
      <xdr:col>67</xdr:col>
      <xdr:colOff>101600</xdr:colOff>
      <xdr:row>94</xdr:row>
      <xdr:rowOff>93459</xdr:rowOff>
    </xdr:to>
    <xdr:sp macro="" textlink="">
      <xdr:nvSpPr>
        <xdr:cNvPr id="691" name="フローチャート: 判断 690"/>
        <xdr:cNvSpPr/>
      </xdr:nvSpPr>
      <xdr:spPr>
        <a:xfrm>
          <a:off x="12763500" y="1610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109986</xdr:rowOff>
    </xdr:from>
    <xdr:ext cx="534377" cy="259045"/>
    <xdr:sp macro="" textlink="">
      <xdr:nvSpPr>
        <xdr:cNvPr id="692" name="テキスト ボックス 691"/>
        <xdr:cNvSpPr txBox="1"/>
      </xdr:nvSpPr>
      <xdr:spPr>
        <a:xfrm>
          <a:off x="12547111" y="1588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130657</xdr:rowOff>
    </xdr:from>
    <xdr:to>
      <xdr:col>85</xdr:col>
      <xdr:colOff>177800</xdr:colOff>
      <xdr:row>97</xdr:row>
      <xdr:rowOff>60807</xdr:rowOff>
    </xdr:to>
    <xdr:sp macro="" textlink="">
      <xdr:nvSpPr>
        <xdr:cNvPr id="698" name="楕円 697"/>
        <xdr:cNvSpPr/>
      </xdr:nvSpPr>
      <xdr:spPr>
        <a:xfrm>
          <a:off x="16268700" y="1658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109084</xdr:rowOff>
    </xdr:from>
    <xdr:ext cx="534377" cy="259045"/>
    <xdr:sp macro="" textlink="">
      <xdr:nvSpPr>
        <xdr:cNvPr id="699" name="公債費該当値テキスト"/>
        <xdr:cNvSpPr txBox="1"/>
      </xdr:nvSpPr>
      <xdr:spPr>
        <a:xfrm>
          <a:off x="16370300" y="1656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103549</xdr:rowOff>
    </xdr:from>
    <xdr:to>
      <xdr:col>81</xdr:col>
      <xdr:colOff>101600</xdr:colOff>
      <xdr:row>97</xdr:row>
      <xdr:rowOff>33699</xdr:rowOff>
    </xdr:to>
    <xdr:sp macro="" textlink="">
      <xdr:nvSpPr>
        <xdr:cNvPr id="700" name="楕円 699"/>
        <xdr:cNvSpPr/>
      </xdr:nvSpPr>
      <xdr:spPr>
        <a:xfrm>
          <a:off x="15430500" y="1656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24826</xdr:rowOff>
    </xdr:from>
    <xdr:ext cx="534377" cy="259045"/>
    <xdr:sp macro="" textlink="">
      <xdr:nvSpPr>
        <xdr:cNvPr id="701" name="テキスト ボックス 700"/>
        <xdr:cNvSpPr txBox="1"/>
      </xdr:nvSpPr>
      <xdr:spPr>
        <a:xfrm>
          <a:off x="15214111" y="1665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94348</xdr:rowOff>
    </xdr:from>
    <xdr:to>
      <xdr:col>76</xdr:col>
      <xdr:colOff>165100</xdr:colOff>
      <xdr:row>97</xdr:row>
      <xdr:rowOff>24498</xdr:rowOff>
    </xdr:to>
    <xdr:sp macro="" textlink="">
      <xdr:nvSpPr>
        <xdr:cNvPr id="702" name="楕円 701"/>
        <xdr:cNvSpPr/>
      </xdr:nvSpPr>
      <xdr:spPr>
        <a:xfrm>
          <a:off x="14541500" y="1655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15625</xdr:rowOff>
    </xdr:from>
    <xdr:ext cx="534377" cy="259045"/>
    <xdr:sp macro="" textlink="">
      <xdr:nvSpPr>
        <xdr:cNvPr id="703" name="テキスト ボックス 702"/>
        <xdr:cNvSpPr txBox="1"/>
      </xdr:nvSpPr>
      <xdr:spPr>
        <a:xfrm>
          <a:off x="14325111" y="1664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88043</xdr:rowOff>
    </xdr:from>
    <xdr:to>
      <xdr:col>72</xdr:col>
      <xdr:colOff>38100</xdr:colOff>
      <xdr:row>97</xdr:row>
      <xdr:rowOff>18193</xdr:rowOff>
    </xdr:to>
    <xdr:sp macro="" textlink="">
      <xdr:nvSpPr>
        <xdr:cNvPr id="704" name="楕円 703"/>
        <xdr:cNvSpPr/>
      </xdr:nvSpPr>
      <xdr:spPr>
        <a:xfrm>
          <a:off x="13652500" y="1654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9320</xdr:rowOff>
    </xdr:from>
    <xdr:ext cx="534377" cy="259045"/>
    <xdr:sp macro="" textlink="">
      <xdr:nvSpPr>
        <xdr:cNvPr id="705" name="テキスト ボックス 704"/>
        <xdr:cNvSpPr txBox="1"/>
      </xdr:nvSpPr>
      <xdr:spPr>
        <a:xfrm>
          <a:off x="13436111" y="1663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103739</xdr:rowOff>
    </xdr:from>
    <xdr:to>
      <xdr:col>67</xdr:col>
      <xdr:colOff>101600</xdr:colOff>
      <xdr:row>97</xdr:row>
      <xdr:rowOff>33889</xdr:rowOff>
    </xdr:to>
    <xdr:sp macro="" textlink="">
      <xdr:nvSpPr>
        <xdr:cNvPr id="706" name="楕円 705"/>
        <xdr:cNvSpPr/>
      </xdr:nvSpPr>
      <xdr:spPr>
        <a:xfrm>
          <a:off x="12763500" y="1656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25016</xdr:rowOff>
    </xdr:from>
    <xdr:ext cx="534377" cy="259045"/>
    <xdr:sp macro="" textlink="">
      <xdr:nvSpPr>
        <xdr:cNvPr id="707" name="テキスト ボックス 706"/>
        <xdr:cNvSpPr txBox="1"/>
      </xdr:nvSpPr>
      <xdr:spPr>
        <a:xfrm>
          <a:off x="12547111" y="1665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3" name="テキスト ボックス 72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5" name="テキスト ボックス 72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29" name="直線コネクタ 728"/>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0" name="諸支出金最小値テキスト"/>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2" name="諸支出金最大値テキスト"/>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3" name="直線コネクタ 732"/>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5" name="諸支出金平均値テキスト"/>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6" name="フローチャート: 判断 735"/>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38" name="フローチャート: 判断 737"/>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39" name="テキスト ボックス 738"/>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1" name="フローチャート: 判断 740"/>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2" name="テキスト ボックス 741"/>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4" name="フローチャート: 判断 743"/>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5" name="テキスト ボックス 744"/>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16891</xdr:rowOff>
    </xdr:from>
    <xdr:to>
      <xdr:col>98</xdr:col>
      <xdr:colOff>38100</xdr:colOff>
      <xdr:row>38</xdr:row>
      <xdr:rowOff>118491</xdr:rowOff>
    </xdr:to>
    <xdr:sp macro="" textlink="">
      <xdr:nvSpPr>
        <xdr:cNvPr id="746" name="フローチャート: 判断 745"/>
        <xdr:cNvSpPr/>
      </xdr:nvSpPr>
      <xdr:spPr>
        <a:xfrm>
          <a:off x="18605500" y="653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135018</xdr:rowOff>
    </xdr:from>
    <xdr:ext cx="378565" cy="259045"/>
    <xdr:sp macro="" textlink="">
      <xdr:nvSpPr>
        <xdr:cNvPr id="747" name="テキスト ボックス 746"/>
        <xdr:cNvSpPr txBox="1"/>
      </xdr:nvSpPr>
      <xdr:spPr>
        <a:xfrm>
          <a:off x="18467017" y="630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4" name="諸支出金該当値テキスト"/>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本市の歳出決算総額における一人当たりの金額</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148</a:t>
          </a:r>
          <a:r>
            <a:rPr kumimoji="1" lang="ja-JP" altLang="en-US" sz="1300">
              <a:latin typeface="ＭＳ Ｐゴシック" panose="020B0600070205080204" pitchFamily="50" charset="-128"/>
              <a:ea typeface="ＭＳ Ｐゴシック" panose="020B0600070205080204" pitchFamily="50" charset="-128"/>
            </a:rPr>
            <a:t>円のうち、特に大きな割合を占めているのは民生費の</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8,378</a:t>
          </a:r>
          <a:r>
            <a:rPr kumimoji="1" lang="ja-JP" altLang="en-US" sz="1300">
              <a:latin typeface="ＭＳ Ｐゴシック" panose="020B0600070205080204" pitchFamily="50" charset="-128"/>
              <a:ea typeface="ＭＳ Ｐゴシック" panose="020B0600070205080204" pitchFamily="50" charset="-128"/>
            </a:rPr>
            <a:t>円である。</a:t>
          </a:r>
        </a:p>
        <a:p>
          <a:r>
            <a:rPr kumimoji="1" lang="ja-JP" altLang="en-US" sz="1300">
              <a:latin typeface="ＭＳ Ｐゴシック" panose="020B0600070205080204" pitchFamily="50" charset="-128"/>
              <a:ea typeface="ＭＳ Ｐゴシック" panose="020B0600070205080204" pitchFamily="50" charset="-128"/>
            </a:rPr>
            <a:t>子どものための教育・保育給付負担金の増加などにより昨年度から増加した。埼玉県平均を上回っており、近年は上昇傾向にある。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2,793</a:t>
          </a:r>
          <a:r>
            <a:rPr kumimoji="1" lang="ja-JP" altLang="en-US" sz="1300">
              <a:latin typeface="ＭＳ Ｐゴシック" panose="020B0600070205080204" pitchFamily="50" charset="-128"/>
              <a:ea typeface="ＭＳ Ｐゴシック" panose="020B0600070205080204" pitchFamily="50" charset="-128"/>
            </a:rPr>
            <a:t>円については、第六小学校・第九小学校校舎増築工事の増加などにより、昨年度から大幅に増加したが、全国平均、類似団体平均、埼玉県平均ともに下回っている。</a:t>
          </a:r>
        </a:p>
        <a:p>
          <a:r>
            <a:rPr kumimoji="1" lang="ja-JP" altLang="en-US" sz="1300">
              <a:latin typeface="ＭＳ Ｐゴシック" panose="020B0600070205080204" pitchFamily="50" charset="-128"/>
              <a:ea typeface="ＭＳ Ｐゴシック" panose="020B0600070205080204" pitchFamily="50" charset="-128"/>
            </a:rPr>
            <a:t>総務費の</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219</a:t>
          </a:r>
          <a:r>
            <a:rPr kumimoji="1" lang="ja-JP" altLang="en-US" sz="1300">
              <a:latin typeface="ＭＳ Ｐゴシック" panose="020B0600070205080204" pitchFamily="50" charset="-128"/>
              <a:ea typeface="ＭＳ Ｐゴシック" panose="020B0600070205080204" pitchFamily="50" charset="-128"/>
            </a:rPr>
            <a:t>円については、財政調整基金積立金や公共施設マネジメント基金積立金の減などにより前年度から減少した。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土木費では、（仮称）宮戸二丁目公園用地購入費の皆減などにより減少し、全国平均、類似団体平均、埼玉県平均ともに下回っている。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埼玉県朝霞市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実質収支額は、約</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億</a:t>
          </a:r>
          <a:r>
            <a:rPr kumimoji="1" lang="en-US" altLang="ja-JP" sz="1100">
              <a:latin typeface="ＭＳ ゴシック" pitchFamily="49" charset="-128"/>
              <a:ea typeface="ＭＳ ゴシック" pitchFamily="49" charset="-128"/>
            </a:rPr>
            <a:t>2,000</a:t>
          </a:r>
          <a:r>
            <a:rPr kumimoji="1" lang="ja-JP" altLang="en-US" sz="1100">
              <a:latin typeface="ＭＳ ゴシック" pitchFamily="49" charset="-128"/>
              <a:ea typeface="ＭＳ ゴシック" pitchFamily="49" charset="-128"/>
            </a:rPr>
            <a:t>万円の増となり、標準財政規模比が</a:t>
          </a:r>
          <a:r>
            <a:rPr kumimoji="1" lang="en-US" altLang="ja-JP" sz="1100">
              <a:latin typeface="ＭＳ ゴシック" pitchFamily="49" charset="-128"/>
              <a:ea typeface="ＭＳ ゴシック" pitchFamily="49" charset="-128"/>
            </a:rPr>
            <a:t>0.59</a:t>
          </a:r>
          <a:r>
            <a:rPr kumimoji="1" lang="ja-JP" altLang="en-US" sz="1100">
              <a:latin typeface="ＭＳ ゴシック" pitchFamily="49" charset="-128"/>
              <a:ea typeface="ＭＳ ゴシック" pitchFamily="49" charset="-128"/>
            </a:rPr>
            <a:t>％増加した。実質単年度収支額も約</a:t>
          </a:r>
          <a:r>
            <a:rPr kumimoji="1" lang="en-US" altLang="ja-JP" sz="1100">
              <a:latin typeface="ＭＳ ゴシック" pitchFamily="49" charset="-128"/>
              <a:ea typeface="ＭＳ ゴシック" pitchFamily="49" charset="-128"/>
            </a:rPr>
            <a:t>15</a:t>
          </a:r>
          <a:r>
            <a:rPr kumimoji="1" lang="ja-JP" altLang="en-US" sz="1100">
              <a:latin typeface="ＭＳ ゴシック" pitchFamily="49" charset="-128"/>
              <a:ea typeface="ＭＳ ゴシック" pitchFamily="49" charset="-128"/>
            </a:rPr>
            <a:t>億</a:t>
          </a:r>
          <a:r>
            <a:rPr kumimoji="1" lang="en-US" altLang="ja-JP" sz="1100">
              <a:latin typeface="ＭＳ ゴシック" pitchFamily="49" charset="-128"/>
              <a:ea typeface="ＭＳ ゴシック" pitchFamily="49" charset="-128"/>
            </a:rPr>
            <a:t>9,700</a:t>
          </a:r>
          <a:r>
            <a:rPr kumimoji="1" lang="ja-JP" altLang="en-US" sz="1100">
              <a:latin typeface="ＭＳ ゴシック" pitchFamily="49" charset="-128"/>
              <a:ea typeface="ＭＳ ゴシック" pitchFamily="49" charset="-128"/>
            </a:rPr>
            <a:t>万円の増となり、標準財政規模比が</a:t>
          </a:r>
          <a:r>
            <a:rPr kumimoji="1" lang="en-US" altLang="ja-JP" sz="1100">
              <a:latin typeface="ＭＳ ゴシック" pitchFamily="49" charset="-128"/>
              <a:ea typeface="ＭＳ ゴシック" pitchFamily="49" charset="-128"/>
            </a:rPr>
            <a:t>5.81</a:t>
          </a:r>
          <a:r>
            <a:rPr kumimoji="1" lang="ja-JP" altLang="en-US" sz="1100">
              <a:latin typeface="ＭＳ ゴシック" pitchFamily="49" charset="-128"/>
              <a:ea typeface="ＭＳ ゴシック" pitchFamily="49" charset="-128"/>
            </a:rPr>
            <a:t>％増加した。歳入歳出差引額は減少したものの、翌年度に繰り越すべき財源が大幅に減少したことなどが主な要因となっている。財政調整基金については、平成</a:t>
          </a:r>
          <a:r>
            <a:rPr kumimoji="1" lang="en-US" altLang="ja-JP" sz="1100">
              <a:latin typeface="ＭＳ ゴシック" pitchFamily="49" charset="-128"/>
              <a:ea typeface="ＭＳ ゴシック" pitchFamily="49" charset="-128"/>
            </a:rPr>
            <a:t>25</a:t>
          </a:r>
          <a:r>
            <a:rPr kumimoji="1" lang="ja-JP" altLang="en-US" sz="1100">
              <a:latin typeface="ＭＳ ゴシック" pitchFamily="49" charset="-128"/>
              <a:ea typeface="ＭＳ ゴシック" pitchFamily="49" charset="-128"/>
            </a:rPr>
            <a:t>年度まで残高が年々減少傾向にあったが、財政調整基金に頼らない予算編成を行うとともに、前年度決算剰余金の積立等も行ったため、基金残高の標準財政規模比は増加傾向にあった。しかしながら、公共施設の修繕への対応などで、財政調整基金が減った影響により標準財政規模比は減少した。今後も経常経費の徹底した節減合理化を図るなど、効果的で効率的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埼玉県朝霞市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全会計において黒字であり、実質収支の標準財政規模に占める割合としては、ほとんどの会計でおおむね昨年度と同水準となっている。</a:t>
          </a:r>
        </a:p>
        <a:p>
          <a:r>
            <a:rPr kumimoji="1" lang="ja-JP" altLang="en-US" sz="1400">
              <a:latin typeface="ＭＳ ゴシック" pitchFamily="49" charset="-128"/>
              <a:ea typeface="ＭＳ ゴシック" pitchFamily="49" charset="-128"/>
            </a:rPr>
            <a:t>今後も健全な財政運営を維持するように努める。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55"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57353427</v>
      </c>
      <c r="BO4" s="449"/>
      <c r="BP4" s="449"/>
      <c r="BQ4" s="449"/>
      <c r="BR4" s="449"/>
      <c r="BS4" s="449"/>
      <c r="BT4" s="449"/>
      <c r="BU4" s="450"/>
      <c r="BV4" s="448">
        <v>54865730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5.8</v>
      </c>
      <c r="CU4" s="589"/>
      <c r="CV4" s="589"/>
      <c r="CW4" s="589"/>
      <c r="CX4" s="589"/>
      <c r="CY4" s="589"/>
      <c r="CZ4" s="589"/>
      <c r="DA4" s="590"/>
      <c r="DB4" s="588">
        <v>5.2</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55478110</v>
      </c>
      <c r="BO5" s="420"/>
      <c r="BP5" s="420"/>
      <c r="BQ5" s="420"/>
      <c r="BR5" s="420"/>
      <c r="BS5" s="420"/>
      <c r="BT5" s="420"/>
      <c r="BU5" s="421"/>
      <c r="BV5" s="419">
        <v>52711359</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97.6</v>
      </c>
      <c r="CU5" s="417"/>
      <c r="CV5" s="417"/>
      <c r="CW5" s="417"/>
      <c r="CX5" s="417"/>
      <c r="CY5" s="417"/>
      <c r="CZ5" s="417"/>
      <c r="DA5" s="418"/>
      <c r="DB5" s="416">
        <v>97.5</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1875317</v>
      </c>
      <c r="BO6" s="420"/>
      <c r="BP6" s="420"/>
      <c r="BQ6" s="420"/>
      <c r="BR6" s="420"/>
      <c r="BS6" s="420"/>
      <c r="BT6" s="420"/>
      <c r="BU6" s="421"/>
      <c r="BV6" s="419">
        <v>2154371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97.6</v>
      </c>
      <c r="CU6" s="563"/>
      <c r="CV6" s="563"/>
      <c r="CW6" s="563"/>
      <c r="CX6" s="563"/>
      <c r="CY6" s="563"/>
      <c r="CZ6" s="563"/>
      <c r="DA6" s="564"/>
      <c r="DB6" s="562">
        <v>97.5</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227321</v>
      </c>
      <c r="BO7" s="420"/>
      <c r="BP7" s="420"/>
      <c r="BQ7" s="420"/>
      <c r="BR7" s="420"/>
      <c r="BS7" s="420"/>
      <c r="BT7" s="420"/>
      <c r="BU7" s="421"/>
      <c r="BV7" s="419">
        <v>726609</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28445388</v>
      </c>
      <c r="CU7" s="420"/>
      <c r="CV7" s="420"/>
      <c r="CW7" s="420"/>
      <c r="CX7" s="420"/>
      <c r="CY7" s="420"/>
      <c r="CZ7" s="420"/>
      <c r="DA7" s="421"/>
      <c r="DB7" s="419">
        <v>27466633</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1647996</v>
      </c>
      <c r="BO8" s="420"/>
      <c r="BP8" s="420"/>
      <c r="BQ8" s="420"/>
      <c r="BR8" s="420"/>
      <c r="BS8" s="420"/>
      <c r="BT8" s="420"/>
      <c r="BU8" s="421"/>
      <c r="BV8" s="419">
        <v>1427762</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0.98</v>
      </c>
      <c r="CU8" s="523"/>
      <c r="CV8" s="523"/>
      <c r="CW8" s="523"/>
      <c r="CX8" s="523"/>
      <c r="CY8" s="523"/>
      <c r="CZ8" s="523"/>
      <c r="DA8" s="524"/>
      <c r="DB8" s="522">
        <v>0.97</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0"/>
      <c r="L9" s="553" t="s">
        <v>108</v>
      </c>
      <c r="M9" s="554"/>
      <c r="N9" s="554"/>
      <c r="O9" s="554"/>
      <c r="P9" s="554"/>
      <c r="Q9" s="555"/>
      <c r="R9" s="556">
        <v>141083</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220234</v>
      </c>
      <c r="BO9" s="420"/>
      <c r="BP9" s="420"/>
      <c r="BQ9" s="420"/>
      <c r="BR9" s="420"/>
      <c r="BS9" s="420"/>
      <c r="BT9" s="420"/>
      <c r="BU9" s="421"/>
      <c r="BV9" s="419">
        <v>-1146507</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8.1</v>
      </c>
      <c r="CU9" s="417"/>
      <c r="CV9" s="417"/>
      <c r="CW9" s="417"/>
      <c r="CX9" s="417"/>
      <c r="CY9" s="417"/>
      <c r="CZ9" s="417"/>
      <c r="DA9" s="418"/>
      <c r="DB9" s="416">
        <v>8.4</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136299</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1138892</v>
      </c>
      <c r="BO10" s="420"/>
      <c r="BP10" s="420"/>
      <c r="BQ10" s="420"/>
      <c r="BR10" s="420"/>
      <c r="BS10" s="420"/>
      <c r="BT10" s="420"/>
      <c r="BU10" s="421"/>
      <c r="BV10" s="419">
        <v>1587557</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145938</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1330185</v>
      </c>
      <c r="BO12" s="420"/>
      <c r="BP12" s="420"/>
      <c r="BQ12" s="420"/>
      <c r="BR12" s="420"/>
      <c r="BS12" s="420"/>
      <c r="BT12" s="420"/>
      <c r="BU12" s="421"/>
      <c r="BV12" s="419">
        <v>2009219</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140934</v>
      </c>
      <c r="S13" s="507"/>
      <c r="T13" s="507"/>
      <c r="U13" s="507"/>
      <c r="V13" s="508"/>
      <c r="W13" s="509" t="s">
        <v>131</v>
      </c>
      <c r="X13" s="405"/>
      <c r="Y13" s="405"/>
      <c r="Z13" s="405"/>
      <c r="AA13" s="405"/>
      <c r="AB13" s="406"/>
      <c r="AC13" s="372">
        <v>382</v>
      </c>
      <c r="AD13" s="373"/>
      <c r="AE13" s="373"/>
      <c r="AF13" s="373"/>
      <c r="AG13" s="374"/>
      <c r="AH13" s="372">
        <v>450</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28941</v>
      </c>
      <c r="BO13" s="420"/>
      <c r="BP13" s="420"/>
      <c r="BQ13" s="420"/>
      <c r="BR13" s="420"/>
      <c r="BS13" s="420"/>
      <c r="BT13" s="420"/>
      <c r="BU13" s="421"/>
      <c r="BV13" s="419">
        <v>-1568169</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5.2</v>
      </c>
      <c r="CU13" s="417"/>
      <c r="CV13" s="417"/>
      <c r="CW13" s="417"/>
      <c r="CX13" s="417"/>
      <c r="CY13" s="417"/>
      <c r="CZ13" s="417"/>
      <c r="DA13" s="418"/>
      <c r="DB13" s="416">
        <v>5.2</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144964</v>
      </c>
      <c r="S14" s="507"/>
      <c r="T14" s="507"/>
      <c r="U14" s="507"/>
      <c r="V14" s="508"/>
      <c r="W14" s="510"/>
      <c r="X14" s="408"/>
      <c r="Y14" s="408"/>
      <c r="Z14" s="408"/>
      <c r="AA14" s="408"/>
      <c r="AB14" s="409"/>
      <c r="AC14" s="499">
        <v>0.6</v>
      </c>
      <c r="AD14" s="500"/>
      <c r="AE14" s="500"/>
      <c r="AF14" s="500"/>
      <c r="AG14" s="501"/>
      <c r="AH14" s="499">
        <v>0.7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17.5</v>
      </c>
      <c r="CU14" s="517"/>
      <c r="CV14" s="517"/>
      <c r="CW14" s="517"/>
      <c r="CX14" s="517"/>
      <c r="CY14" s="517"/>
      <c r="CZ14" s="517"/>
      <c r="DA14" s="518"/>
      <c r="DB14" s="516">
        <v>11.3</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140380</v>
      </c>
      <c r="S15" s="507"/>
      <c r="T15" s="507"/>
      <c r="U15" s="507"/>
      <c r="V15" s="508"/>
      <c r="W15" s="509" t="s">
        <v>137</v>
      </c>
      <c r="X15" s="405"/>
      <c r="Y15" s="405"/>
      <c r="Z15" s="405"/>
      <c r="AA15" s="405"/>
      <c r="AB15" s="406"/>
      <c r="AC15" s="372">
        <v>11939</v>
      </c>
      <c r="AD15" s="373"/>
      <c r="AE15" s="373"/>
      <c r="AF15" s="373"/>
      <c r="AG15" s="374"/>
      <c r="AH15" s="372">
        <v>12454</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21977917</v>
      </c>
      <c r="BO15" s="449"/>
      <c r="BP15" s="449"/>
      <c r="BQ15" s="449"/>
      <c r="BR15" s="449"/>
      <c r="BS15" s="449"/>
      <c r="BT15" s="449"/>
      <c r="BU15" s="450"/>
      <c r="BV15" s="448">
        <v>21195905</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18.5</v>
      </c>
      <c r="AD16" s="500"/>
      <c r="AE16" s="500"/>
      <c r="AF16" s="500"/>
      <c r="AG16" s="501"/>
      <c r="AH16" s="499">
        <v>20.7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22252790</v>
      </c>
      <c r="BO16" s="420"/>
      <c r="BP16" s="420"/>
      <c r="BQ16" s="420"/>
      <c r="BR16" s="420"/>
      <c r="BS16" s="420"/>
      <c r="BT16" s="420"/>
      <c r="BU16" s="421"/>
      <c r="BV16" s="419">
        <v>21505335</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52044</v>
      </c>
      <c r="AD17" s="373"/>
      <c r="AE17" s="373"/>
      <c r="AF17" s="373"/>
      <c r="AG17" s="374"/>
      <c r="AH17" s="372">
        <v>47160</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28184729</v>
      </c>
      <c r="BO17" s="420"/>
      <c r="BP17" s="420"/>
      <c r="BQ17" s="420"/>
      <c r="BR17" s="420"/>
      <c r="BS17" s="420"/>
      <c r="BT17" s="420"/>
      <c r="BU17" s="421"/>
      <c r="BV17" s="419">
        <v>27145206</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18.34</v>
      </c>
      <c r="M18" s="472"/>
      <c r="N18" s="472"/>
      <c r="O18" s="472"/>
      <c r="P18" s="472"/>
      <c r="Q18" s="472"/>
      <c r="R18" s="473"/>
      <c r="S18" s="473"/>
      <c r="T18" s="473"/>
      <c r="U18" s="473"/>
      <c r="V18" s="474"/>
      <c r="W18" s="490"/>
      <c r="X18" s="491"/>
      <c r="Y18" s="491"/>
      <c r="Z18" s="491"/>
      <c r="AA18" s="491"/>
      <c r="AB18" s="515"/>
      <c r="AC18" s="389">
        <v>80.900000000000006</v>
      </c>
      <c r="AD18" s="390"/>
      <c r="AE18" s="390"/>
      <c r="AF18" s="390"/>
      <c r="AG18" s="475"/>
      <c r="AH18" s="389">
        <v>78.5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29011308</v>
      </c>
      <c r="BO18" s="420"/>
      <c r="BP18" s="420"/>
      <c r="BQ18" s="420"/>
      <c r="BR18" s="420"/>
      <c r="BS18" s="420"/>
      <c r="BT18" s="420"/>
      <c r="BU18" s="421"/>
      <c r="BV18" s="419">
        <v>27322808</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7693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35506386</v>
      </c>
      <c r="BO19" s="420"/>
      <c r="BP19" s="420"/>
      <c r="BQ19" s="420"/>
      <c r="BR19" s="420"/>
      <c r="BS19" s="420"/>
      <c r="BT19" s="420"/>
      <c r="BU19" s="421"/>
      <c r="BV19" s="419">
        <v>36718877</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62663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24219596</v>
      </c>
      <c r="BO22" s="449"/>
      <c r="BP22" s="449"/>
      <c r="BQ22" s="449"/>
      <c r="BR22" s="449"/>
      <c r="BS22" s="449"/>
      <c r="BT22" s="449"/>
      <c r="BU22" s="450"/>
      <c r="BV22" s="448">
        <v>23661738</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17299306</v>
      </c>
      <c r="BO23" s="420"/>
      <c r="BP23" s="420"/>
      <c r="BQ23" s="420"/>
      <c r="BR23" s="420"/>
      <c r="BS23" s="420"/>
      <c r="BT23" s="420"/>
      <c r="BU23" s="421"/>
      <c r="BV23" s="419">
        <v>17324405</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9300</v>
      </c>
      <c r="R24" s="373"/>
      <c r="S24" s="373"/>
      <c r="T24" s="373"/>
      <c r="U24" s="373"/>
      <c r="V24" s="374"/>
      <c r="W24" s="462"/>
      <c r="X24" s="399"/>
      <c r="Y24" s="400"/>
      <c r="Z24" s="375" t="s">
        <v>162</v>
      </c>
      <c r="AA24" s="376"/>
      <c r="AB24" s="376"/>
      <c r="AC24" s="376"/>
      <c r="AD24" s="376"/>
      <c r="AE24" s="376"/>
      <c r="AF24" s="376"/>
      <c r="AG24" s="377"/>
      <c r="AH24" s="372">
        <v>703</v>
      </c>
      <c r="AI24" s="373"/>
      <c r="AJ24" s="373"/>
      <c r="AK24" s="373"/>
      <c r="AL24" s="374"/>
      <c r="AM24" s="372">
        <v>2208123</v>
      </c>
      <c r="AN24" s="373"/>
      <c r="AO24" s="373"/>
      <c r="AP24" s="373"/>
      <c r="AQ24" s="373"/>
      <c r="AR24" s="374"/>
      <c r="AS24" s="372">
        <v>3141</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17731112</v>
      </c>
      <c r="BO24" s="420"/>
      <c r="BP24" s="420"/>
      <c r="BQ24" s="420"/>
      <c r="BR24" s="420"/>
      <c r="BS24" s="420"/>
      <c r="BT24" s="420"/>
      <c r="BU24" s="421"/>
      <c r="BV24" s="419">
        <v>16179744</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7880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8000106</v>
      </c>
      <c r="BO25" s="449"/>
      <c r="BP25" s="449"/>
      <c r="BQ25" s="449"/>
      <c r="BR25" s="449"/>
      <c r="BS25" s="449"/>
      <c r="BT25" s="449"/>
      <c r="BU25" s="450"/>
      <c r="BV25" s="448">
        <v>10584038</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7220</v>
      </c>
      <c r="R26" s="373"/>
      <c r="S26" s="373"/>
      <c r="T26" s="373"/>
      <c r="U26" s="373"/>
      <c r="V26" s="374"/>
      <c r="W26" s="462"/>
      <c r="X26" s="399"/>
      <c r="Y26" s="400"/>
      <c r="Z26" s="375" t="s">
        <v>168</v>
      </c>
      <c r="AA26" s="430"/>
      <c r="AB26" s="430"/>
      <c r="AC26" s="430"/>
      <c r="AD26" s="430"/>
      <c r="AE26" s="430"/>
      <c r="AF26" s="430"/>
      <c r="AG26" s="431"/>
      <c r="AH26" s="372">
        <v>23</v>
      </c>
      <c r="AI26" s="373"/>
      <c r="AJ26" s="373"/>
      <c r="AK26" s="373"/>
      <c r="AL26" s="374"/>
      <c r="AM26" s="372">
        <v>63733</v>
      </c>
      <c r="AN26" s="373"/>
      <c r="AO26" s="373"/>
      <c r="AP26" s="373"/>
      <c r="AQ26" s="373"/>
      <c r="AR26" s="374"/>
      <c r="AS26" s="372">
        <v>2771</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v>70000</v>
      </c>
      <c r="BO26" s="420"/>
      <c r="BP26" s="420"/>
      <c r="BQ26" s="420"/>
      <c r="BR26" s="420"/>
      <c r="BS26" s="420"/>
      <c r="BT26" s="420"/>
      <c r="BU26" s="421"/>
      <c r="BV26" s="419">
        <v>70000</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4730</v>
      </c>
      <c r="R27" s="373"/>
      <c r="S27" s="373"/>
      <c r="T27" s="373"/>
      <c r="U27" s="373"/>
      <c r="V27" s="374"/>
      <c r="W27" s="462"/>
      <c r="X27" s="399"/>
      <c r="Y27" s="400"/>
      <c r="Z27" s="375" t="s">
        <v>171</v>
      </c>
      <c r="AA27" s="376"/>
      <c r="AB27" s="376"/>
      <c r="AC27" s="376"/>
      <c r="AD27" s="376"/>
      <c r="AE27" s="376"/>
      <c r="AF27" s="376"/>
      <c r="AG27" s="377"/>
      <c r="AH27" s="372">
        <v>12</v>
      </c>
      <c r="AI27" s="373"/>
      <c r="AJ27" s="373"/>
      <c r="AK27" s="373"/>
      <c r="AL27" s="374"/>
      <c r="AM27" s="372">
        <v>48252</v>
      </c>
      <c r="AN27" s="373"/>
      <c r="AO27" s="373"/>
      <c r="AP27" s="373"/>
      <c r="AQ27" s="373"/>
      <c r="AR27" s="374"/>
      <c r="AS27" s="372">
        <v>4021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3051154</v>
      </c>
      <c r="BO27" s="454"/>
      <c r="BP27" s="454"/>
      <c r="BQ27" s="454"/>
      <c r="BR27" s="454"/>
      <c r="BS27" s="454"/>
      <c r="BT27" s="454"/>
      <c r="BU27" s="455"/>
      <c r="BV27" s="453">
        <v>3050811</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4120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2353820</v>
      </c>
      <c r="BO28" s="449"/>
      <c r="BP28" s="449"/>
      <c r="BQ28" s="449"/>
      <c r="BR28" s="449"/>
      <c r="BS28" s="449"/>
      <c r="BT28" s="449"/>
      <c r="BU28" s="450"/>
      <c r="BV28" s="448">
        <v>2545113</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22</v>
      </c>
      <c r="M29" s="373"/>
      <c r="N29" s="373"/>
      <c r="O29" s="373"/>
      <c r="P29" s="374"/>
      <c r="Q29" s="372">
        <v>3900</v>
      </c>
      <c r="R29" s="373"/>
      <c r="S29" s="373"/>
      <c r="T29" s="373"/>
      <c r="U29" s="373"/>
      <c r="V29" s="374"/>
      <c r="W29" s="463"/>
      <c r="X29" s="464"/>
      <c r="Y29" s="465"/>
      <c r="Z29" s="375" t="s">
        <v>177</v>
      </c>
      <c r="AA29" s="376"/>
      <c r="AB29" s="376"/>
      <c r="AC29" s="376"/>
      <c r="AD29" s="376"/>
      <c r="AE29" s="376"/>
      <c r="AF29" s="376"/>
      <c r="AG29" s="377"/>
      <c r="AH29" s="372">
        <v>715</v>
      </c>
      <c r="AI29" s="373"/>
      <c r="AJ29" s="373"/>
      <c r="AK29" s="373"/>
      <c r="AL29" s="374"/>
      <c r="AM29" s="372">
        <v>2256375</v>
      </c>
      <c r="AN29" s="373"/>
      <c r="AO29" s="373"/>
      <c r="AP29" s="373"/>
      <c r="AQ29" s="373"/>
      <c r="AR29" s="374"/>
      <c r="AS29" s="372">
        <v>3156</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t="s">
        <v>122</v>
      </c>
      <c r="BO29" s="420"/>
      <c r="BP29" s="420"/>
      <c r="BQ29" s="420"/>
      <c r="BR29" s="420"/>
      <c r="BS29" s="420"/>
      <c r="BT29" s="420"/>
      <c r="BU29" s="421"/>
      <c r="BV29" s="419" t="s">
        <v>122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100.9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1666114</v>
      </c>
      <c r="BO30" s="454"/>
      <c r="BP30" s="454"/>
      <c r="BQ30" s="454"/>
      <c r="BR30" s="454"/>
      <c r="BS30" s="454"/>
      <c r="BT30" s="454"/>
      <c r="BU30" s="455"/>
      <c r="BV30" s="453">
        <v>1799971</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朝霞地区一部事務組合</v>
      </c>
      <c r="BZ34" s="368"/>
      <c r="CA34" s="368"/>
      <c r="CB34" s="368"/>
      <c r="CC34" s="368"/>
      <c r="CD34" s="368"/>
      <c r="CE34" s="368"/>
      <c r="CF34" s="368"/>
      <c r="CG34" s="368"/>
      <c r="CH34" s="368"/>
      <c r="CI34" s="368"/>
      <c r="CJ34" s="368"/>
      <c r="CK34" s="368"/>
      <c r="CL34" s="368"/>
      <c r="CM34" s="368"/>
      <c r="CN34" s="169"/>
      <c r="CO34" s="367">
        <f>IF(CQ34="","",MAX(C34:D43,U34:V43,AM34:AN43,BE34:BF43,BW34:BX43)+1)</f>
        <v>15</v>
      </c>
      <c r="CP34" s="367"/>
      <c r="CQ34" s="368" t="str">
        <f>IF('各会計、関係団体の財政状況及び健全化判断比率'!BS7="","",'各会計、関係団体の財政状況及び健全化判断比率'!BS7)</f>
        <v>公益財団法人朝霞市文化・スポーツ振興公社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埼玉県後期高齢者医療広域連合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埼玉県後期高齢者医療広域連合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埼玉県市町村総合事務組合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埼玉県市町村総合事務組合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彩の国さいたま人づくり広域連合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13</v>
      </c>
      <c r="BX40" s="367"/>
      <c r="BY40" s="368" t="str">
        <f>IF('各会計、関係団体の財政状況及び健全化判断比率'!B74="","",'各会計、関係団体の財政状況及び健全化判断比率'!B74)</f>
        <v>埼玉県都市ボートレース企業団</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14</v>
      </c>
      <c r="BX41" s="367"/>
      <c r="BY41" s="368" t="str">
        <f>IF('各会計、関係団体の財政状況及び健全化判断比率'!B75="","",'各会計、関係団体の財政状況及び健全化判断比率'!B75)</f>
        <v>朝霞和光資源循環組合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WHWinrT+JJmr+yDbnc+iPwc6YZCfuWhchTrxLXOLlT8uwl27gfFawc/baoKD6KP6zUC512WIxKhqlDA3j00Q9A==" saltValue="btBTbGR97FvpYGAW3i2W0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27" zoomScaleSheetLayoutView="100" workbookViewId="0">
      <selection activeCell="AF78" sqref="AF78:AJ79"/>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530</v>
      </c>
      <c r="D34" s="1151"/>
      <c r="E34" s="1152"/>
      <c r="F34" s="32">
        <v>3.86</v>
      </c>
      <c r="G34" s="33">
        <v>10.44</v>
      </c>
      <c r="H34" s="33">
        <v>9.6</v>
      </c>
      <c r="I34" s="33">
        <v>5.19</v>
      </c>
      <c r="J34" s="34">
        <v>5.79</v>
      </c>
      <c r="K34" s="22"/>
      <c r="L34" s="22"/>
      <c r="M34" s="22"/>
      <c r="N34" s="22"/>
      <c r="O34" s="22"/>
      <c r="P34" s="22"/>
    </row>
    <row r="35" spans="1:16" ht="39" customHeight="1" x14ac:dyDescent="0.15">
      <c r="A35" s="22"/>
      <c r="B35" s="35"/>
      <c r="C35" s="1145" t="s">
        <v>531</v>
      </c>
      <c r="D35" s="1146"/>
      <c r="E35" s="1147"/>
      <c r="F35" s="36">
        <v>6.61</v>
      </c>
      <c r="G35" s="37">
        <v>6.05</v>
      </c>
      <c r="H35" s="37">
        <v>5.94</v>
      </c>
      <c r="I35" s="37">
        <v>6.45</v>
      </c>
      <c r="J35" s="38">
        <v>5.63</v>
      </c>
      <c r="K35" s="22"/>
      <c r="L35" s="22"/>
      <c r="M35" s="22"/>
      <c r="N35" s="22"/>
      <c r="O35" s="22"/>
      <c r="P35" s="22"/>
    </row>
    <row r="36" spans="1:16" ht="39" customHeight="1" x14ac:dyDescent="0.15">
      <c r="A36" s="22"/>
      <c r="B36" s="35"/>
      <c r="C36" s="1145" t="s">
        <v>532</v>
      </c>
      <c r="D36" s="1146"/>
      <c r="E36" s="1147"/>
      <c r="F36" s="36">
        <v>1.72</v>
      </c>
      <c r="G36" s="37">
        <v>4.0599999999999996</v>
      </c>
      <c r="H36" s="37">
        <v>5.01</v>
      </c>
      <c r="I36" s="37">
        <v>5.4</v>
      </c>
      <c r="J36" s="38">
        <v>5.5</v>
      </c>
      <c r="K36" s="22"/>
      <c r="L36" s="22"/>
      <c r="M36" s="22"/>
      <c r="N36" s="22"/>
      <c r="O36" s="22"/>
      <c r="P36" s="22"/>
    </row>
    <row r="37" spans="1:16" ht="39" customHeight="1" x14ac:dyDescent="0.15">
      <c r="A37" s="22"/>
      <c r="B37" s="35"/>
      <c r="C37" s="1145" t="s">
        <v>533</v>
      </c>
      <c r="D37" s="1146"/>
      <c r="E37" s="1147"/>
      <c r="F37" s="36">
        <v>1.36</v>
      </c>
      <c r="G37" s="37">
        <v>1.17</v>
      </c>
      <c r="H37" s="37">
        <v>1.62</v>
      </c>
      <c r="I37" s="37">
        <v>1.69</v>
      </c>
      <c r="J37" s="38">
        <v>1.95</v>
      </c>
      <c r="K37" s="22"/>
      <c r="L37" s="22"/>
      <c r="M37" s="22"/>
      <c r="N37" s="22"/>
      <c r="O37" s="22"/>
      <c r="P37" s="22"/>
    </row>
    <row r="38" spans="1:16" ht="39" customHeight="1" x14ac:dyDescent="0.15">
      <c r="A38" s="22"/>
      <c r="B38" s="35"/>
      <c r="C38" s="1145" t="s">
        <v>534</v>
      </c>
      <c r="D38" s="1146"/>
      <c r="E38" s="1147"/>
      <c r="F38" s="36">
        <v>1.43</v>
      </c>
      <c r="G38" s="37">
        <v>0.93</v>
      </c>
      <c r="H38" s="37">
        <v>0.7</v>
      </c>
      <c r="I38" s="37">
        <v>0.62</v>
      </c>
      <c r="J38" s="38">
        <v>0.28999999999999998</v>
      </c>
      <c r="K38" s="22"/>
      <c r="L38" s="22"/>
      <c r="M38" s="22"/>
      <c r="N38" s="22"/>
      <c r="O38" s="22"/>
      <c r="P38" s="22"/>
    </row>
    <row r="39" spans="1:16" ht="39" customHeight="1" x14ac:dyDescent="0.15">
      <c r="A39" s="22"/>
      <c r="B39" s="35"/>
      <c r="C39" s="1145" t="s">
        <v>535</v>
      </c>
      <c r="D39" s="1146"/>
      <c r="E39" s="1147"/>
      <c r="F39" s="36">
        <v>0</v>
      </c>
      <c r="G39" s="37">
        <v>0</v>
      </c>
      <c r="H39" s="37">
        <v>0.03</v>
      </c>
      <c r="I39" s="37">
        <v>0.01</v>
      </c>
      <c r="J39" s="38">
        <v>0</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536</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537</v>
      </c>
      <c r="D43" s="1149"/>
      <c r="E43" s="1150"/>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3CmJNLZKyr+2eAcdnm4LvudYxrJjixOvvGGbIDxck1vGl2sCZj21TkflZ82eQT5Pgmc1YBP22zjtDuKEt0CpRA==" saltValue="UQenCoLgTeUMyeXs7xNl1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E34" zoomScale="80" zoomScaleNormal="80" zoomScaleSheetLayoutView="55" workbookViewId="0">
      <selection activeCell="AF78" sqref="AF78:AJ7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3039</v>
      </c>
      <c r="L45" s="60">
        <v>3165</v>
      </c>
      <c r="M45" s="60">
        <v>3128</v>
      </c>
      <c r="N45" s="60">
        <v>3078</v>
      </c>
      <c r="O45" s="61">
        <v>2892</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15">
      <c r="A48" s="48"/>
      <c r="B48" s="1178"/>
      <c r="C48" s="1179"/>
      <c r="D48" s="62"/>
      <c r="E48" s="1155" t="s">
        <v>13</v>
      </c>
      <c r="F48" s="1155"/>
      <c r="G48" s="1155"/>
      <c r="H48" s="1155"/>
      <c r="I48" s="1155"/>
      <c r="J48" s="1156"/>
      <c r="K48" s="63">
        <v>101</v>
      </c>
      <c r="L48" s="64">
        <v>98</v>
      </c>
      <c r="M48" s="64">
        <v>64</v>
      </c>
      <c r="N48" s="64">
        <v>59</v>
      </c>
      <c r="O48" s="65">
        <v>59</v>
      </c>
      <c r="P48" s="48"/>
      <c r="Q48" s="48"/>
      <c r="R48" s="48"/>
      <c r="S48" s="48"/>
      <c r="T48" s="48"/>
      <c r="U48" s="48"/>
    </row>
    <row r="49" spans="1:21" ht="30.75" customHeight="1" x14ac:dyDescent="0.15">
      <c r="A49" s="48"/>
      <c r="B49" s="1178"/>
      <c r="C49" s="1179"/>
      <c r="D49" s="62"/>
      <c r="E49" s="1155" t="s">
        <v>14</v>
      </c>
      <c r="F49" s="1155"/>
      <c r="G49" s="1155"/>
      <c r="H49" s="1155"/>
      <c r="I49" s="1155"/>
      <c r="J49" s="1156"/>
      <c r="K49" s="63">
        <v>17</v>
      </c>
      <c r="L49" s="64">
        <v>32</v>
      </c>
      <c r="M49" s="64">
        <v>44</v>
      </c>
      <c r="N49" s="64">
        <v>65</v>
      </c>
      <c r="O49" s="65">
        <v>78</v>
      </c>
      <c r="P49" s="48"/>
      <c r="Q49" s="48"/>
      <c r="R49" s="48"/>
      <c r="S49" s="48"/>
      <c r="T49" s="48"/>
      <c r="U49" s="48"/>
    </row>
    <row r="50" spans="1:21" ht="30.75" customHeight="1" x14ac:dyDescent="0.15">
      <c r="A50" s="48"/>
      <c r="B50" s="1178"/>
      <c r="C50" s="1179"/>
      <c r="D50" s="62"/>
      <c r="E50" s="1155" t="s">
        <v>15</v>
      </c>
      <c r="F50" s="1155"/>
      <c r="G50" s="1155"/>
      <c r="H50" s="1155"/>
      <c r="I50" s="1155"/>
      <c r="J50" s="1156"/>
      <c r="K50" s="63">
        <v>88</v>
      </c>
      <c r="L50" s="64">
        <v>83</v>
      </c>
      <c r="M50" s="64">
        <v>81</v>
      </c>
      <c r="N50" s="64">
        <v>80</v>
      </c>
      <c r="O50" s="65">
        <v>81</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486</v>
      </c>
      <c r="L51" s="64" t="s">
        <v>486</v>
      </c>
      <c r="M51" s="64" t="s">
        <v>486</v>
      </c>
      <c r="N51" s="64" t="s">
        <v>486</v>
      </c>
      <c r="O51" s="65" t="s">
        <v>486</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2096</v>
      </c>
      <c r="L52" s="64">
        <v>2108</v>
      </c>
      <c r="M52" s="64">
        <v>2016</v>
      </c>
      <c r="N52" s="64">
        <v>1852</v>
      </c>
      <c r="O52" s="65">
        <v>1718</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1149</v>
      </c>
      <c r="L53" s="69">
        <v>1270</v>
      </c>
      <c r="M53" s="69">
        <v>1301</v>
      </c>
      <c r="N53" s="69">
        <v>1430</v>
      </c>
      <c r="O53" s="70">
        <v>1392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Vv9RJLFPEokQn+fWm3753VQOAaunIwOvNsaA6FtEv/nC3Jq5VJnHUJ/seF/ViWh8rxAA10wtXSku5xDZh892g==" saltValue="CclBw0z2WFqxWtxBfRGdN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I31" zoomScaleSheetLayoutView="100" workbookViewId="0">
      <selection activeCell="AF78" sqref="AF78:AJ79"/>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96" t="s">
        <v>30</v>
      </c>
      <c r="C41" s="1197"/>
      <c r="D41" s="105"/>
      <c r="E41" s="1198" t="s">
        <v>31</v>
      </c>
      <c r="F41" s="1198"/>
      <c r="G41" s="1198"/>
      <c r="H41" s="1199"/>
      <c r="I41" s="343">
        <v>26712</v>
      </c>
      <c r="J41" s="344">
        <v>26036</v>
      </c>
      <c r="K41" s="344">
        <v>24562</v>
      </c>
      <c r="L41" s="344">
        <v>23684</v>
      </c>
      <c r="M41" s="345">
        <v>24255</v>
      </c>
    </row>
    <row r="42" spans="2:13" ht="27.75" customHeight="1" x14ac:dyDescent="0.15">
      <c r="B42" s="1186"/>
      <c r="C42" s="1187"/>
      <c r="D42" s="106"/>
      <c r="E42" s="1190" t="s">
        <v>32</v>
      </c>
      <c r="F42" s="1190"/>
      <c r="G42" s="1190"/>
      <c r="H42" s="1191"/>
      <c r="I42" s="346">
        <v>497</v>
      </c>
      <c r="J42" s="347">
        <v>428</v>
      </c>
      <c r="K42" s="347">
        <v>358</v>
      </c>
      <c r="L42" s="347">
        <v>287</v>
      </c>
      <c r="M42" s="348">
        <v>214</v>
      </c>
    </row>
    <row r="43" spans="2:13" ht="27.75" customHeight="1" x14ac:dyDescent="0.15">
      <c r="B43" s="1186"/>
      <c r="C43" s="1187"/>
      <c r="D43" s="106"/>
      <c r="E43" s="1190" t="s">
        <v>33</v>
      </c>
      <c r="F43" s="1190"/>
      <c r="G43" s="1190"/>
      <c r="H43" s="1191"/>
      <c r="I43" s="346">
        <v>1829</v>
      </c>
      <c r="J43" s="347">
        <v>2128</v>
      </c>
      <c r="K43" s="347">
        <v>1575</v>
      </c>
      <c r="L43" s="347">
        <v>1296</v>
      </c>
      <c r="M43" s="348">
        <v>1085</v>
      </c>
    </row>
    <row r="44" spans="2:13" ht="27.75" customHeight="1" x14ac:dyDescent="0.15">
      <c r="B44" s="1186"/>
      <c r="C44" s="1187"/>
      <c r="D44" s="106"/>
      <c r="E44" s="1190" t="s">
        <v>34</v>
      </c>
      <c r="F44" s="1190"/>
      <c r="G44" s="1190"/>
      <c r="H44" s="1191"/>
      <c r="I44" s="346">
        <v>117</v>
      </c>
      <c r="J44" s="347">
        <v>344</v>
      </c>
      <c r="K44" s="347">
        <v>521</v>
      </c>
      <c r="L44" s="347">
        <v>679</v>
      </c>
      <c r="M44" s="348">
        <v>626</v>
      </c>
    </row>
    <row r="45" spans="2:13" ht="27.75" customHeight="1" x14ac:dyDescent="0.15">
      <c r="B45" s="1186"/>
      <c r="C45" s="1187"/>
      <c r="D45" s="106"/>
      <c r="E45" s="1190" t="s">
        <v>35</v>
      </c>
      <c r="F45" s="1190"/>
      <c r="G45" s="1190"/>
      <c r="H45" s="1191"/>
      <c r="I45" s="346">
        <v>697</v>
      </c>
      <c r="J45" s="347">
        <v>554</v>
      </c>
      <c r="K45" s="347">
        <v>522</v>
      </c>
      <c r="L45" s="347">
        <v>837</v>
      </c>
      <c r="M45" s="348">
        <v>534</v>
      </c>
    </row>
    <row r="46" spans="2:13" ht="27.75" customHeight="1" x14ac:dyDescent="0.15">
      <c r="B46" s="1186"/>
      <c r="C46" s="1187"/>
      <c r="D46" s="107"/>
      <c r="E46" s="1190" t="s">
        <v>36</v>
      </c>
      <c r="F46" s="1190"/>
      <c r="G46" s="1190"/>
      <c r="H46" s="1191"/>
      <c r="I46" s="346">
        <v>2</v>
      </c>
      <c r="J46" s="347">
        <v>1</v>
      </c>
      <c r="K46" s="347" t="s">
        <v>486</v>
      </c>
      <c r="L46" s="347" t="s">
        <v>486</v>
      </c>
      <c r="M46" s="348" t="s">
        <v>486</v>
      </c>
    </row>
    <row r="47" spans="2:13" ht="27.75" customHeight="1" x14ac:dyDescent="0.15">
      <c r="B47" s="1186"/>
      <c r="C47" s="1187"/>
      <c r="D47" s="108"/>
      <c r="E47" s="1200" t="s">
        <v>37</v>
      </c>
      <c r="F47" s="1201"/>
      <c r="G47" s="1201"/>
      <c r="H47" s="1202"/>
      <c r="I47" s="346" t="s">
        <v>486</v>
      </c>
      <c r="J47" s="347" t="s">
        <v>486</v>
      </c>
      <c r="K47" s="347" t="s">
        <v>486</v>
      </c>
      <c r="L47" s="347" t="s">
        <v>486</v>
      </c>
      <c r="M47" s="348" t="s">
        <v>486</v>
      </c>
    </row>
    <row r="48" spans="2:13" ht="27.75" customHeight="1" x14ac:dyDescent="0.15">
      <c r="B48" s="1186"/>
      <c r="C48" s="1187"/>
      <c r="D48" s="106"/>
      <c r="E48" s="1190" t="s">
        <v>38</v>
      </c>
      <c r="F48" s="1190"/>
      <c r="G48" s="1190"/>
      <c r="H48" s="1191"/>
      <c r="I48" s="346" t="s">
        <v>486</v>
      </c>
      <c r="J48" s="347" t="s">
        <v>486</v>
      </c>
      <c r="K48" s="347" t="s">
        <v>486</v>
      </c>
      <c r="L48" s="347" t="s">
        <v>486</v>
      </c>
      <c r="M48" s="348" t="s">
        <v>486</v>
      </c>
    </row>
    <row r="49" spans="2:13" ht="27.75" customHeight="1" x14ac:dyDescent="0.15">
      <c r="B49" s="1188"/>
      <c r="C49" s="1189"/>
      <c r="D49" s="106"/>
      <c r="E49" s="1190" t="s">
        <v>39</v>
      </c>
      <c r="F49" s="1190"/>
      <c r="G49" s="1190"/>
      <c r="H49" s="1191"/>
      <c r="I49" s="346" t="s">
        <v>486</v>
      </c>
      <c r="J49" s="347" t="s">
        <v>486</v>
      </c>
      <c r="K49" s="347" t="s">
        <v>486</v>
      </c>
      <c r="L49" s="347" t="s">
        <v>486</v>
      </c>
      <c r="M49" s="348" t="s">
        <v>486</v>
      </c>
    </row>
    <row r="50" spans="2:13" ht="27.75" customHeight="1" x14ac:dyDescent="0.15">
      <c r="B50" s="1184" t="s">
        <v>40</v>
      </c>
      <c r="C50" s="1185"/>
      <c r="D50" s="109"/>
      <c r="E50" s="1190" t="s">
        <v>41</v>
      </c>
      <c r="F50" s="1190"/>
      <c r="G50" s="1190"/>
      <c r="H50" s="1191"/>
      <c r="I50" s="346">
        <v>4247</v>
      </c>
      <c r="J50" s="347">
        <v>5040</v>
      </c>
      <c r="K50" s="347">
        <v>5882</v>
      </c>
      <c r="L50" s="347">
        <v>5787</v>
      </c>
      <c r="M50" s="348">
        <v>4943</v>
      </c>
    </row>
    <row r="51" spans="2:13" ht="27.75" customHeight="1" x14ac:dyDescent="0.15">
      <c r="B51" s="1186"/>
      <c r="C51" s="1187"/>
      <c r="D51" s="106"/>
      <c r="E51" s="1190" t="s">
        <v>42</v>
      </c>
      <c r="F51" s="1190"/>
      <c r="G51" s="1190"/>
      <c r="H51" s="1191"/>
      <c r="I51" s="346">
        <v>4081</v>
      </c>
      <c r="J51" s="347">
        <v>4203</v>
      </c>
      <c r="K51" s="347">
        <v>3637</v>
      </c>
      <c r="L51" s="347">
        <v>3663</v>
      </c>
      <c r="M51" s="348">
        <v>3494</v>
      </c>
    </row>
    <row r="52" spans="2:13" ht="27.75" customHeight="1" x14ac:dyDescent="0.15">
      <c r="B52" s="1188"/>
      <c r="C52" s="1189"/>
      <c r="D52" s="106"/>
      <c r="E52" s="1190" t="s">
        <v>43</v>
      </c>
      <c r="F52" s="1190"/>
      <c r="G52" s="1190"/>
      <c r="H52" s="1191"/>
      <c r="I52" s="346">
        <v>15974</v>
      </c>
      <c r="J52" s="347">
        <v>15897</v>
      </c>
      <c r="K52" s="347">
        <v>15214</v>
      </c>
      <c r="L52" s="347">
        <v>14394</v>
      </c>
      <c r="M52" s="348">
        <v>13522</v>
      </c>
    </row>
    <row r="53" spans="2:13" ht="27.75" customHeight="1" thickBot="1" x14ac:dyDescent="0.2">
      <c r="B53" s="1192" t="s">
        <v>19</v>
      </c>
      <c r="C53" s="1193"/>
      <c r="D53" s="110"/>
      <c r="E53" s="1194" t="s">
        <v>44</v>
      </c>
      <c r="F53" s="1194"/>
      <c r="G53" s="1194"/>
      <c r="H53" s="1195"/>
      <c r="I53" s="349">
        <v>5551</v>
      </c>
      <c r="J53" s="350">
        <v>4351</v>
      </c>
      <c r="K53" s="350">
        <v>2806</v>
      </c>
      <c r="L53" s="350">
        <v>2940</v>
      </c>
      <c r="M53" s="351">
        <v>4756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oMwD++QRnMWBnsiYW2ZDSrEeMs17jRqks9y11VYKGkfMgFbi3oxJ+S5L5dVw6C4VyqjXHsrC8zasCUyIZdcHQA==" saltValue="tAyzXiSoyx8VA8yf2dZMm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abSelected="1" topLeftCell="F52" zoomScale="70" zoomScaleNormal="70" zoomScaleSheetLayoutView="100" workbookViewId="0">
      <selection activeCell="F38" sqref="A38:XFD54"/>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2967</v>
      </c>
      <c r="G55" s="352">
        <v>2545</v>
      </c>
      <c r="H55" s="353">
        <v>2354</v>
      </c>
    </row>
    <row r="56" spans="2:8" ht="52.5" customHeight="1" x14ac:dyDescent="0.15">
      <c r="B56" s="122"/>
      <c r="C56" s="1213" t="s">
        <v>47</v>
      </c>
      <c r="D56" s="1213"/>
      <c r="E56" s="1214"/>
      <c r="F56" s="354" t="s">
        <v>486</v>
      </c>
      <c r="G56" s="354" t="s">
        <v>486</v>
      </c>
      <c r="H56" s="355" t="s">
        <v>486</v>
      </c>
    </row>
    <row r="57" spans="2:8" ht="53.25" customHeight="1" x14ac:dyDescent="0.15">
      <c r="B57" s="122"/>
      <c r="C57" s="1215" t="s">
        <v>48</v>
      </c>
      <c r="D57" s="1215"/>
      <c r="E57" s="1216"/>
      <c r="F57" s="356">
        <v>1234</v>
      </c>
      <c r="G57" s="356">
        <v>1800</v>
      </c>
      <c r="H57" s="357">
        <v>1666</v>
      </c>
    </row>
    <row r="58" spans="2:8" ht="45.75" customHeight="1" x14ac:dyDescent="0.15">
      <c r="B58" s="123"/>
      <c r="C58" s="1203" t="s">
        <v>551</v>
      </c>
      <c r="D58" s="1204"/>
      <c r="E58" s="1205"/>
      <c r="F58" s="358">
        <v>991</v>
      </c>
      <c r="G58" s="358">
        <v>1549</v>
      </c>
      <c r="H58" s="359">
        <v>1415</v>
      </c>
    </row>
    <row r="59" spans="2:8" ht="45.75" customHeight="1" x14ac:dyDescent="0.15">
      <c r="B59" s="123"/>
      <c r="C59" s="1203" t="s">
        <v>552</v>
      </c>
      <c r="D59" s="1204"/>
      <c r="E59" s="1205"/>
      <c r="F59" s="358">
        <v>208</v>
      </c>
      <c r="G59" s="358">
        <v>209</v>
      </c>
      <c r="H59" s="359">
        <v>209</v>
      </c>
    </row>
    <row r="60" spans="2:8" ht="45.75" customHeight="1" x14ac:dyDescent="0.15">
      <c r="B60" s="123"/>
      <c r="C60" s="1203" t="s">
        <v>553</v>
      </c>
      <c r="D60" s="1204"/>
      <c r="E60" s="1205"/>
      <c r="F60" s="358">
        <v>20</v>
      </c>
      <c r="G60" s="358">
        <v>21</v>
      </c>
      <c r="H60" s="359">
        <v>23</v>
      </c>
    </row>
    <row r="61" spans="2:8" ht="45.75" customHeight="1" x14ac:dyDescent="0.15">
      <c r="B61" s="123"/>
      <c r="C61" s="1203" t="s">
        <v>554</v>
      </c>
      <c r="D61" s="1204"/>
      <c r="E61" s="1205"/>
      <c r="F61" s="358">
        <v>15</v>
      </c>
      <c r="G61" s="358">
        <v>22</v>
      </c>
      <c r="H61" s="359">
        <v>19</v>
      </c>
    </row>
    <row r="62" spans="2:8" ht="45.75" customHeight="1" thickBot="1" x14ac:dyDescent="0.2">
      <c r="B62" s="124"/>
      <c r="C62" s="1206"/>
      <c r="D62" s="1207"/>
      <c r="E62" s="1208"/>
      <c r="F62" s="360"/>
      <c r="G62" s="360"/>
      <c r="H62" s="361"/>
    </row>
    <row r="63" spans="2:8" ht="52.5" customHeight="1" thickBot="1" x14ac:dyDescent="0.2">
      <c r="B63" s="125"/>
      <c r="C63" s="1209" t="s">
        <v>49</v>
      </c>
      <c r="D63" s="1209"/>
      <c r="E63" s="1210"/>
      <c r="F63" s="362">
        <v>4200</v>
      </c>
      <c r="G63" s="362">
        <v>4345</v>
      </c>
      <c r="H63" s="363">
        <v>4020</v>
      </c>
    </row>
    <row r="64" spans="2:8" x14ac:dyDescent="0.15"/>
  </sheetData>
  <sheetProtection algorithmName="SHA-512" hashValue="Gq8QjjjjStR+044Qp0dTc9unTtLKe4yXYPsVNAmBNcrB6vQNMjkTxgEhkDLLZ1zHp7ZUBnGrE0xIvt8Bh4uKQQ==" saltValue="Ofi36E4jJkUCGdfU3aGyY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28428</v>
      </c>
      <c r="E3" s="144"/>
      <c r="F3" s="145">
        <v>72756</v>
      </c>
      <c r="G3" s="146"/>
      <c r="H3" s="147"/>
    </row>
    <row r="4" spans="1:8" x14ac:dyDescent="0.15">
      <c r="A4" s="148"/>
      <c r="B4" s="149"/>
      <c r="C4" s="150"/>
      <c r="D4" s="151">
        <v>18526</v>
      </c>
      <c r="E4" s="152"/>
      <c r="F4" s="153">
        <v>32117</v>
      </c>
      <c r="G4" s="154"/>
      <c r="H4" s="155"/>
    </row>
    <row r="5" spans="1:8" x14ac:dyDescent="0.15">
      <c r="A5" s="136" t="s">
        <v>518</v>
      </c>
      <c r="B5" s="141"/>
      <c r="C5" s="142"/>
      <c r="D5" s="143">
        <v>15460</v>
      </c>
      <c r="E5" s="144"/>
      <c r="F5" s="145">
        <v>43955</v>
      </c>
      <c r="G5" s="146"/>
      <c r="H5" s="147"/>
    </row>
    <row r="6" spans="1:8" x14ac:dyDescent="0.15">
      <c r="A6" s="148"/>
      <c r="B6" s="149"/>
      <c r="C6" s="150"/>
      <c r="D6" s="151">
        <v>12496</v>
      </c>
      <c r="E6" s="152"/>
      <c r="F6" s="153">
        <v>21318</v>
      </c>
      <c r="G6" s="154"/>
      <c r="H6" s="155"/>
    </row>
    <row r="7" spans="1:8" x14ac:dyDescent="0.15">
      <c r="A7" s="136" t="s">
        <v>519</v>
      </c>
      <c r="B7" s="141"/>
      <c r="C7" s="142"/>
      <c r="D7" s="143">
        <v>16454</v>
      </c>
      <c r="E7" s="144"/>
      <c r="F7" s="145">
        <v>41921</v>
      </c>
      <c r="G7" s="146"/>
      <c r="H7" s="147"/>
    </row>
    <row r="8" spans="1:8" x14ac:dyDescent="0.15">
      <c r="A8" s="148"/>
      <c r="B8" s="149"/>
      <c r="C8" s="150"/>
      <c r="D8" s="151">
        <v>14444</v>
      </c>
      <c r="E8" s="152"/>
      <c r="F8" s="153">
        <v>21655</v>
      </c>
      <c r="G8" s="154"/>
      <c r="H8" s="155"/>
    </row>
    <row r="9" spans="1:8" x14ac:dyDescent="0.15">
      <c r="A9" s="136" t="s">
        <v>520</v>
      </c>
      <c r="B9" s="141"/>
      <c r="C9" s="142"/>
      <c r="D9" s="143">
        <v>25806</v>
      </c>
      <c r="E9" s="144"/>
      <c r="F9" s="145">
        <v>44585</v>
      </c>
      <c r="G9" s="146"/>
      <c r="H9" s="147"/>
    </row>
    <row r="10" spans="1:8" x14ac:dyDescent="0.15">
      <c r="A10" s="148"/>
      <c r="B10" s="149"/>
      <c r="C10" s="150"/>
      <c r="D10" s="151">
        <v>16527</v>
      </c>
      <c r="E10" s="152"/>
      <c r="F10" s="153">
        <v>23077</v>
      </c>
      <c r="G10" s="154"/>
      <c r="H10" s="155"/>
    </row>
    <row r="11" spans="1:8" x14ac:dyDescent="0.15">
      <c r="A11" s="136" t="s">
        <v>521</v>
      </c>
      <c r="B11" s="141"/>
      <c r="C11" s="142"/>
      <c r="D11" s="143">
        <v>38189</v>
      </c>
      <c r="E11" s="144"/>
      <c r="F11" s="145">
        <v>49779</v>
      </c>
      <c r="G11" s="146"/>
      <c r="H11" s="147"/>
    </row>
    <row r="12" spans="1:8" x14ac:dyDescent="0.15">
      <c r="A12" s="148"/>
      <c r="B12" s="149"/>
      <c r="C12" s="156"/>
      <c r="D12" s="151">
        <v>29193</v>
      </c>
      <c r="E12" s="152"/>
      <c r="F12" s="153">
        <v>28921</v>
      </c>
      <c r="G12" s="154"/>
      <c r="H12" s="155"/>
    </row>
    <row r="13" spans="1:8" x14ac:dyDescent="0.15">
      <c r="A13" s="136"/>
      <c r="B13" s="141"/>
      <c r="C13" s="157"/>
      <c r="D13" s="158">
        <v>24867</v>
      </c>
      <c r="E13" s="159"/>
      <c r="F13" s="160">
        <v>50599</v>
      </c>
      <c r="G13" s="161"/>
      <c r="H13" s="147"/>
    </row>
    <row r="14" spans="1:8" x14ac:dyDescent="0.15">
      <c r="A14" s="148"/>
      <c r="B14" s="149"/>
      <c r="C14" s="150"/>
      <c r="D14" s="151">
        <v>18237</v>
      </c>
      <c r="E14" s="152"/>
      <c r="F14" s="153">
        <v>25418</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3.86</v>
      </c>
      <c r="C19" s="162">
        <f>ROUND(VALUE(SUBSTITUTE(実質収支比率等に係る経年分析!G$48,"▲","-")),2)</f>
        <v>10.44</v>
      </c>
      <c r="D19" s="162">
        <f>ROUND(VALUE(SUBSTITUTE(実質収支比率等に係る経年分析!H$48,"▲","-")),2)</f>
        <v>9.6</v>
      </c>
      <c r="E19" s="162">
        <f>ROUND(VALUE(SUBSTITUTE(実質収支比率等に係る経年分析!I$48,"▲","-")),2)</f>
        <v>5.2</v>
      </c>
      <c r="F19" s="162">
        <f>ROUND(VALUE(SUBSTITUTE(実質収支比率等に係る経年分析!J$48,"▲","-")),2)</f>
        <v>5.79</v>
      </c>
    </row>
    <row r="20" spans="1:11" x14ac:dyDescent="0.15">
      <c r="A20" s="162" t="s">
        <v>53</v>
      </c>
      <c r="B20" s="162">
        <f>ROUND(VALUE(SUBSTITUTE(実質収支比率等に係る経年分析!F$47,"▲","-")),2)</f>
        <v>10.91</v>
      </c>
      <c r="C20" s="162">
        <f>ROUND(VALUE(SUBSTITUTE(実質収支比率等に係る経年分析!G$47,"▲","-")),2)</f>
        <v>9.9600000000000009</v>
      </c>
      <c r="D20" s="162">
        <f>ROUND(VALUE(SUBSTITUTE(実質収支比率等に係る経年分析!H$47,"▲","-")),2)</f>
        <v>11.07</v>
      </c>
      <c r="E20" s="162">
        <f>ROUND(VALUE(SUBSTITUTE(実質収支比率等に係る経年分析!I$47,"▲","-")),2)</f>
        <v>9.27</v>
      </c>
      <c r="F20" s="162">
        <f>ROUND(VALUE(SUBSTITUTE(実質収支比率等に係る経年分析!J$47,"▲","-")),2)</f>
        <v>8.27</v>
      </c>
    </row>
    <row r="21" spans="1:11" x14ac:dyDescent="0.15">
      <c r="A21" s="162" t="s">
        <v>54</v>
      </c>
      <c r="B21" s="162">
        <f>IF(ISNUMBER(VALUE(SUBSTITUTE(実質収支比率等に係る経年分析!F$49,"▲","-"))),ROUND(VALUE(SUBSTITUTE(実質収支比率等に係る経年分析!F$49,"▲","-")),2),NA())</f>
        <v>1.07</v>
      </c>
      <c r="C21" s="162">
        <f>IF(ISNUMBER(VALUE(SUBSTITUTE(実質収支比率等に係る経年分析!G$49,"▲","-"))),ROUND(VALUE(SUBSTITUTE(実質収支比率等に係る経年分析!G$49,"▲","-")),2),NA())</f>
        <v>6.46</v>
      </c>
      <c r="D21" s="162">
        <f>IF(ISNUMBER(VALUE(SUBSTITUTE(実質収支比率等に係る経年分析!H$49,"▲","-"))),ROUND(VALUE(SUBSTITUTE(実質収支比率等に係る経年分析!H$49,"▲","-")),2),NA())</f>
        <v>0.04</v>
      </c>
      <c r="E21" s="162">
        <f>IF(ISNUMBER(VALUE(SUBSTITUTE(実質収支比率等に係る経年分析!I$49,"▲","-"))),ROUND(VALUE(SUBSTITUTE(実質収支比率等に係る経年分析!I$49,"▲","-")),2),NA())</f>
        <v>-5.71</v>
      </c>
      <c r="F21" s="162">
        <f>IF(ISNUMBER(VALUE(SUBSTITUTE(実質収支比率等に係る経年分析!J$49,"▲","-"))),ROUND(VALUE(SUBSTITUTE(実質収支比率等に係る経年分析!J$49,"▲","-")),2),NA())</f>
        <v>0.1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1.43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0.93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0.7</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0.62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0.28999999999999998</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1.36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1.17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1.62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1.69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1.95</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1.72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4.0599999999999996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5.01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5.4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5.5</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6.61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6.05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5.94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6.45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5.63</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3.86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10.44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5.19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5.79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2096</v>
      </c>
      <c r="E42" s="164"/>
      <c r="F42" s="164"/>
      <c r="G42" s="164">
        <f>'実質公債費比率（分子）の構造'!L$52</f>
        <v>2108</v>
      </c>
      <c r="H42" s="164"/>
      <c r="I42" s="164"/>
      <c r="J42" s="164">
        <f>'実質公債費比率（分子）の構造'!M$52</f>
        <v>2016</v>
      </c>
      <c r="K42" s="164"/>
      <c r="L42" s="164"/>
      <c r="M42" s="164">
        <f>'実質公債費比率（分子）の構造'!N$52</f>
        <v>1852</v>
      </c>
      <c r="N42" s="164"/>
      <c r="O42" s="164"/>
      <c r="P42" s="164">
        <f>'実質公債費比率（分子）の構造'!O$52</f>
        <v>1718</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88</v>
      </c>
      <c r="C44" s="164"/>
      <c r="D44" s="164"/>
      <c r="E44" s="164">
        <f>'実質公債費比率（分子）の構造'!L$50</f>
        <v>83</v>
      </c>
      <c r="F44" s="164"/>
      <c r="G44" s="164"/>
      <c r="H44" s="164">
        <f>'実質公債費比率（分子）の構造'!M$50</f>
        <v>81</v>
      </c>
      <c r="I44" s="164"/>
      <c r="J44" s="164"/>
      <c r="K44" s="164">
        <f>'実質公債費比率（分子）の構造'!N$50</f>
        <v>80</v>
      </c>
      <c r="L44" s="164"/>
      <c r="M44" s="164"/>
      <c r="N44" s="164">
        <f>'実質公債費比率（分子）の構造'!O$50</f>
        <v>81</v>
      </c>
      <c r="O44" s="164"/>
      <c r="P44" s="164"/>
    </row>
    <row r="45" spans="1:16" x14ac:dyDescent="0.15">
      <c r="A45" s="164" t="s">
        <v>63</v>
      </c>
      <c r="B45" s="164">
        <f>'実質公債費比率（分子）の構造'!K$49</f>
        <v>17</v>
      </c>
      <c r="C45" s="164"/>
      <c r="D45" s="164"/>
      <c r="E45" s="164">
        <f>'実質公債費比率（分子）の構造'!L$49</f>
        <v>32</v>
      </c>
      <c r="F45" s="164"/>
      <c r="G45" s="164"/>
      <c r="H45" s="164">
        <f>'実質公債費比率（分子）の構造'!M$49</f>
        <v>44</v>
      </c>
      <c r="I45" s="164"/>
      <c r="J45" s="164"/>
      <c r="K45" s="164">
        <f>'実質公債費比率（分子）の構造'!N$49</f>
        <v>65</v>
      </c>
      <c r="L45" s="164"/>
      <c r="M45" s="164"/>
      <c r="N45" s="164">
        <f>'実質公債費比率（分子）の構造'!O$49</f>
        <v>78</v>
      </c>
      <c r="O45" s="164"/>
      <c r="P45" s="164"/>
    </row>
    <row r="46" spans="1:16" x14ac:dyDescent="0.15">
      <c r="A46" s="164" t="s">
        <v>64</v>
      </c>
      <c r="B46" s="164">
        <f>'実質公債費比率（分子）の構造'!K$48</f>
        <v>101</v>
      </c>
      <c r="C46" s="164"/>
      <c r="D46" s="164"/>
      <c r="E46" s="164">
        <f>'実質公債費比率（分子）の構造'!L$48</f>
        <v>98</v>
      </c>
      <c r="F46" s="164"/>
      <c r="G46" s="164"/>
      <c r="H46" s="164">
        <f>'実質公債費比率（分子）の構造'!M$48</f>
        <v>64</v>
      </c>
      <c r="I46" s="164"/>
      <c r="J46" s="164"/>
      <c r="K46" s="164">
        <f>'実質公債費比率（分子）の構造'!N$48</f>
        <v>59</v>
      </c>
      <c r="L46" s="164"/>
      <c r="M46" s="164"/>
      <c r="N46" s="164">
        <f>'実質公債費比率（分子）の構造'!O$48</f>
        <v>59</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3039</v>
      </c>
      <c r="C49" s="164"/>
      <c r="D49" s="164"/>
      <c r="E49" s="164">
        <f>'実質公債費比率（分子）の構造'!L$45</f>
        <v>3165</v>
      </c>
      <c r="F49" s="164"/>
      <c r="G49" s="164"/>
      <c r="H49" s="164">
        <f>'実質公債費比率（分子）の構造'!M$45</f>
        <v>3128</v>
      </c>
      <c r="I49" s="164"/>
      <c r="J49" s="164"/>
      <c r="K49" s="164">
        <f>'実質公債費比率（分子）の構造'!N$45</f>
        <v>3078</v>
      </c>
      <c r="L49" s="164"/>
      <c r="M49" s="164"/>
      <c r="N49" s="164">
        <f>'実質公債費比率（分子）の構造'!O$45</f>
        <v>2892</v>
      </c>
      <c r="O49" s="164"/>
      <c r="P49" s="164"/>
    </row>
    <row r="50" spans="1:16" x14ac:dyDescent="0.15">
      <c r="A50" s="164" t="s">
        <v>67</v>
      </c>
      <c r="B50" s="164" t="e">
        <f>NA()</f>
        <v>#N/A</v>
      </c>
      <c r="C50" s="164">
        <f>IF(ISNUMBER('実質公債費比率（分子）の構造'!K$53),'実質公債費比率（分子）の構造'!K$53,NA())</f>
        <v>1149</v>
      </c>
      <c r="D50" s="164" t="e">
        <f>NA()</f>
        <v>#N/A</v>
      </c>
      <c r="E50" s="164" t="e">
        <f>NA()</f>
        <v>#N/A</v>
      </c>
      <c r="F50" s="164">
        <f>IF(ISNUMBER('実質公債費比率（分子）の構造'!L$53),'実質公債費比率（分子）の構造'!L$53,NA())</f>
        <v>1270</v>
      </c>
      <c r="G50" s="164" t="e">
        <f>NA()</f>
        <v>#N/A</v>
      </c>
      <c r="H50" s="164" t="e">
        <f>NA()</f>
        <v>#N/A</v>
      </c>
      <c r="I50" s="164">
        <f>IF(ISNUMBER('実質公債費比率（分子）の構造'!M$53),'実質公債費比率（分子）の構造'!M$53,NA())</f>
        <v>1301</v>
      </c>
      <c r="J50" s="164" t="e">
        <f>NA()</f>
        <v>#N/A</v>
      </c>
      <c r="K50" s="164" t="e">
        <f>NA()</f>
        <v>#N/A</v>
      </c>
      <c r="L50" s="164">
        <f>IF(ISNUMBER('実質公債費比率（分子）の構造'!N$53),'実質公債費比率（分子）の構造'!N$53,NA())</f>
        <v>1430</v>
      </c>
      <c r="M50" s="164" t="e">
        <f>NA()</f>
        <v>#N/A</v>
      </c>
      <c r="N50" s="164" t="e">
        <f>NA()</f>
        <v>#N/A</v>
      </c>
      <c r="O50" s="164">
        <f>IF(ISNUMBER('実質公債費比率（分子）の構造'!O$53),'実質公債費比率（分子）の構造'!O$53,NA())</f>
        <v>1392</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15974</v>
      </c>
      <c r="E56" s="163"/>
      <c r="F56" s="163"/>
      <c r="G56" s="163">
        <f>'将来負担比率（分子）の構造'!J$52</f>
        <v>15897</v>
      </c>
      <c r="H56" s="163"/>
      <c r="I56" s="163"/>
      <c r="J56" s="163">
        <f>'将来負担比率（分子）の構造'!K$52</f>
        <v>15214</v>
      </c>
      <c r="K56" s="163"/>
      <c r="L56" s="163"/>
      <c r="M56" s="163">
        <f>'将来負担比率（分子）の構造'!L$52</f>
        <v>14394</v>
      </c>
      <c r="N56" s="163"/>
      <c r="O56" s="163"/>
      <c r="P56" s="163">
        <f>'将来負担比率（分子）の構造'!M$52</f>
        <v>13522</v>
      </c>
    </row>
    <row r="57" spans="1:16" x14ac:dyDescent="0.15">
      <c r="A57" s="163" t="s">
        <v>42</v>
      </c>
      <c r="B57" s="163"/>
      <c r="C57" s="163"/>
      <c r="D57" s="163">
        <f>'将来負担比率（分子）の構造'!I$51</f>
        <v>4081</v>
      </c>
      <c r="E57" s="163"/>
      <c r="F57" s="163"/>
      <c r="G57" s="163">
        <f>'将来負担比率（分子）の構造'!J$51</f>
        <v>4203</v>
      </c>
      <c r="H57" s="163"/>
      <c r="I57" s="163"/>
      <c r="J57" s="163">
        <f>'将来負担比率（分子）の構造'!K$51</f>
        <v>3637</v>
      </c>
      <c r="K57" s="163"/>
      <c r="L57" s="163"/>
      <c r="M57" s="163">
        <f>'将来負担比率（分子）の構造'!L$51</f>
        <v>3663</v>
      </c>
      <c r="N57" s="163"/>
      <c r="O57" s="163"/>
      <c r="P57" s="163">
        <f>'将来負担比率（分子）の構造'!M$51</f>
        <v>3494</v>
      </c>
    </row>
    <row r="58" spans="1:16" x14ac:dyDescent="0.15">
      <c r="A58" s="163" t="s">
        <v>41</v>
      </c>
      <c r="B58" s="163"/>
      <c r="C58" s="163"/>
      <c r="D58" s="163">
        <f>'将来負担比率（分子）の構造'!I$50</f>
        <v>4247</v>
      </c>
      <c r="E58" s="163"/>
      <c r="F58" s="163"/>
      <c r="G58" s="163">
        <f>'将来負担比率（分子）の構造'!J$50</f>
        <v>5040</v>
      </c>
      <c r="H58" s="163"/>
      <c r="I58" s="163"/>
      <c r="J58" s="163">
        <f>'将来負担比率（分子）の構造'!K$50</f>
        <v>5882</v>
      </c>
      <c r="K58" s="163"/>
      <c r="L58" s="163"/>
      <c r="M58" s="163">
        <f>'将来負担比率（分子）の構造'!L$50</f>
        <v>5787</v>
      </c>
      <c r="N58" s="163"/>
      <c r="O58" s="163"/>
      <c r="P58" s="163">
        <f>'将来負担比率（分子）の構造'!M$50</f>
        <v>4943</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2</v>
      </c>
      <c r="C61" s="163"/>
      <c r="D61" s="163"/>
      <c r="E61" s="163">
        <f>'将来負担比率（分子）の構造'!J$46</f>
        <v>1</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697</v>
      </c>
      <c r="C62" s="163"/>
      <c r="D62" s="163"/>
      <c r="E62" s="163">
        <f>'将来負担比率（分子）の構造'!J$45</f>
        <v>554</v>
      </c>
      <c r="F62" s="163"/>
      <c r="G62" s="163"/>
      <c r="H62" s="163">
        <f>'将来負担比率（分子）の構造'!K$45</f>
        <v>522</v>
      </c>
      <c r="I62" s="163"/>
      <c r="J62" s="163"/>
      <c r="K62" s="163">
        <f>'将来負担比率（分子）の構造'!L$45</f>
        <v>837</v>
      </c>
      <c r="L62" s="163"/>
      <c r="M62" s="163"/>
      <c r="N62" s="163">
        <f>'将来負担比率（分子）の構造'!M$45</f>
        <v>534</v>
      </c>
      <c r="O62" s="163"/>
      <c r="P62" s="163"/>
    </row>
    <row r="63" spans="1:16" x14ac:dyDescent="0.15">
      <c r="A63" s="163" t="s">
        <v>34</v>
      </c>
      <c r="B63" s="163">
        <f>'将来負担比率（分子）の構造'!I$44</f>
        <v>117</v>
      </c>
      <c r="C63" s="163"/>
      <c r="D63" s="163"/>
      <c r="E63" s="163">
        <f>'将来負担比率（分子）の構造'!J$44</f>
        <v>344</v>
      </c>
      <c r="F63" s="163"/>
      <c r="G63" s="163"/>
      <c r="H63" s="163">
        <f>'将来負担比率（分子）の構造'!K$44</f>
        <v>521</v>
      </c>
      <c r="I63" s="163"/>
      <c r="J63" s="163"/>
      <c r="K63" s="163">
        <f>'将来負担比率（分子）の構造'!L$44</f>
        <v>679</v>
      </c>
      <c r="L63" s="163"/>
      <c r="M63" s="163"/>
      <c r="N63" s="163">
        <f>'将来負担比率（分子）の構造'!M$44</f>
        <v>626</v>
      </c>
      <c r="O63" s="163"/>
      <c r="P63" s="163"/>
    </row>
    <row r="64" spans="1:16" x14ac:dyDescent="0.15">
      <c r="A64" s="163" t="s">
        <v>33</v>
      </c>
      <c r="B64" s="163">
        <f>'将来負担比率（分子）の構造'!I$43</f>
        <v>1829</v>
      </c>
      <c r="C64" s="163"/>
      <c r="D64" s="163"/>
      <c r="E64" s="163">
        <f>'将来負担比率（分子）の構造'!J$43</f>
        <v>2128</v>
      </c>
      <c r="F64" s="163"/>
      <c r="G64" s="163"/>
      <c r="H64" s="163">
        <f>'将来負担比率（分子）の構造'!K$43</f>
        <v>1575</v>
      </c>
      <c r="I64" s="163"/>
      <c r="J64" s="163"/>
      <c r="K64" s="163">
        <f>'将来負担比率（分子）の構造'!L$43</f>
        <v>1296</v>
      </c>
      <c r="L64" s="163"/>
      <c r="M64" s="163"/>
      <c r="N64" s="163">
        <f>'将来負担比率（分子）の構造'!M$43</f>
        <v>1085</v>
      </c>
      <c r="O64" s="163"/>
      <c r="P64" s="163"/>
    </row>
    <row r="65" spans="1:16" x14ac:dyDescent="0.15">
      <c r="A65" s="163" t="s">
        <v>32</v>
      </c>
      <c r="B65" s="163">
        <f>'将来負担比率（分子）の構造'!I$42</f>
        <v>497</v>
      </c>
      <c r="C65" s="163"/>
      <c r="D65" s="163"/>
      <c r="E65" s="163">
        <f>'将来負担比率（分子）の構造'!J$42</f>
        <v>428</v>
      </c>
      <c r="F65" s="163"/>
      <c r="G65" s="163"/>
      <c r="H65" s="163">
        <f>'将来負担比率（分子）の構造'!K$42</f>
        <v>358</v>
      </c>
      <c r="I65" s="163"/>
      <c r="J65" s="163"/>
      <c r="K65" s="163">
        <f>'将来負担比率（分子）の構造'!L$42</f>
        <v>287</v>
      </c>
      <c r="L65" s="163"/>
      <c r="M65" s="163"/>
      <c r="N65" s="163">
        <f>'将来負担比率（分子）の構造'!M$42</f>
        <v>214</v>
      </c>
      <c r="O65" s="163"/>
      <c r="P65" s="163"/>
    </row>
    <row r="66" spans="1:16" x14ac:dyDescent="0.15">
      <c r="A66" s="163" t="s">
        <v>31</v>
      </c>
      <c r="B66" s="163">
        <f>'将来負担比率（分子）の構造'!I$41</f>
        <v>26712</v>
      </c>
      <c r="C66" s="163"/>
      <c r="D66" s="163"/>
      <c r="E66" s="163">
        <f>'将来負担比率（分子）の構造'!J$41</f>
        <v>26036</v>
      </c>
      <c r="F66" s="163"/>
      <c r="G66" s="163"/>
      <c r="H66" s="163">
        <f>'将来負担比率（分子）の構造'!K$41</f>
        <v>24562</v>
      </c>
      <c r="I66" s="163"/>
      <c r="J66" s="163"/>
      <c r="K66" s="163">
        <f>'将来負担比率（分子）の構造'!L$41</f>
        <v>23684</v>
      </c>
      <c r="L66" s="163"/>
      <c r="M66" s="163"/>
      <c r="N66" s="163">
        <f>'将来負担比率（分子）の構造'!M$41</f>
        <v>24255</v>
      </c>
      <c r="O66" s="163"/>
      <c r="P66" s="163"/>
    </row>
    <row r="67" spans="1:16" x14ac:dyDescent="0.15">
      <c r="A67" s="163" t="s">
        <v>71</v>
      </c>
      <c r="B67" s="163" t="e">
        <f>NA()</f>
        <v>#N/A</v>
      </c>
      <c r="C67" s="163">
        <f>IF(ISNUMBER('将来負担比率（分子）の構造'!I$53), IF('将来負担比率（分子）の構造'!I$53 &lt; 0, 0, '将来負担比率（分子）の構造'!I$53), NA())</f>
        <v>5551</v>
      </c>
      <c r="D67" s="163" t="e">
        <f>NA()</f>
        <v>#N/A</v>
      </c>
      <c r="E67" s="163" t="e">
        <f>NA()</f>
        <v>#N/A</v>
      </c>
      <c r="F67" s="163">
        <f>IF(ISNUMBER('将来負担比率（分子）の構造'!J$53), IF('将来負担比率（分子）の構造'!J$53 &lt; 0, 0, '将来負担比率（分子）の構造'!J$53), NA())</f>
        <v>4351</v>
      </c>
      <c r="G67" s="163" t="e">
        <f>NA()</f>
        <v>#N/A</v>
      </c>
      <c r="H67" s="163" t="e">
        <f>NA()</f>
        <v>#N/A</v>
      </c>
      <c r="I67" s="163">
        <f>IF(ISNUMBER('将来負担比率（分子）の構造'!K$53), IF('将来負担比率（分子）の構造'!K$53 &lt; 0, 0, '将来負担比率（分子）の構造'!K$53), NA())</f>
        <v>2806</v>
      </c>
      <c r="J67" s="163" t="e">
        <f>NA()</f>
        <v>#N/A</v>
      </c>
      <c r="K67" s="163" t="e">
        <f>NA()</f>
        <v>#N/A</v>
      </c>
      <c r="L67" s="163">
        <f>IF(ISNUMBER('将来負担比率（分子）の構造'!L$53), IF('将来負担比率（分子）の構造'!L$53 &lt; 0, 0, '将来負担比率（分子）の構造'!L$53), NA())</f>
        <v>2940</v>
      </c>
      <c r="M67" s="163" t="e">
        <f>NA()</f>
        <v>#N/A</v>
      </c>
      <c r="N67" s="163" t="e">
        <f>NA()</f>
        <v>#N/A</v>
      </c>
      <c r="O67" s="163">
        <f>IF(ISNUMBER('将来負担比率（分子）の構造'!M$53), IF('将来負担比率（分子）の構造'!M$53 &lt; 0, 0, '将来負担比率（分子）の構造'!M$53), NA())</f>
        <v>4756</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2967</v>
      </c>
      <c r="C72" s="167">
        <f>基金残高に係る経年分析!G55</f>
        <v>2545</v>
      </c>
      <c r="D72" s="167">
        <f>基金残高に係る経年分析!H55</f>
        <v>2354</v>
      </c>
    </row>
    <row r="73" spans="1:16" x14ac:dyDescent="0.15">
      <c r="A73" s="166" t="s">
        <v>74</v>
      </c>
      <c r="B73" s="167" t="str">
        <f>基金残高に係る経年分析!F56</f>
        <v>-</v>
      </c>
      <c r="C73" s="167" t="str">
        <f>基金残高に係る経年分析!G56</f>
        <v>-</v>
      </c>
      <c r="D73" s="167" t="str">
        <f>基金残高に係る経年分析!H56</f>
        <v>-</v>
      </c>
    </row>
    <row r="74" spans="1:16" x14ac:dyDescent="0.15">
      <c r="A74" s="166" t="s">
        <v>75</v>
      </c>
      <c r="B74" s="167">
        <f>基金残高に係る経年分析!F57</f>
        <v>1234</v>
      </c>
      <c r="C74" s="167">
        <f>基金残高に係る経年分析!G57</f>
        <v>1800</v>
      </c>
      <c r="D74" s="167">
        <f>基金残高に係る経年分析!H57</f>
        <v>1666</v>
      </c>
    </row>
  </sheetData>
  <sheetProtection algorithmName="SHA-512" hashValue="UsHGlb4Allczdb9bSsix7qAES7xllfTuKN4kuBJ+nCIcpN4188yep9URMRw0E+s4vEDYWHiuEpX6PZUKGAt+VQ==" saltValue="h4a8cW9ilX7lIIYjsqe1I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6"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24946724</v>
      </c>
      <c r="S5" s="674"/>
      <c r="T5" s="674"/>
      <c r="U5" s="674"/>
      <c r="V5" s="674"/>
      <c r="W5" s="674"/>
      <c r="X5" s="674"/>
      <c r="Y5" s="702"/>
      <c r="Z5" s="715">
        <v>43.5</v>
      </c>
      <c r="AA5" s="715"/>
      <c r="AB5" s="715"/>
      <c r="AC5" s="715"/>
      <c r="AD5" s="716">
        <v>23523307</v>
      </c>
      <c r="AE5" s="716"/>
      <c r="AF5" s="716"/>
      <c r="AG5" s="716"/>
      <c r="AH5" s="716"/>
      <c r="AI5" s="716"/>
      <c r="AJ5" s="716"/>
      <c r="AK5" s="716"/>
      <c r="AL5" s="703">
        <v>79.2</v>
      </c>
      <c r="AM5" s="685"/>
      <c r="AN5" s="685"/>
      <c r="AO5" s="704"/>
      <c r="AP5" s="676" t="s">
        <v>216</v>
      </c>
      <c r="AQ5" s="677"/>
      <c r="AR5" s="677"/>
      <c r="AS5" s="677"/>
      <c r="AT5" s="677"/>
      <c r="AU5" s="677"/>
      <c r="AV5" s="677"/>
      <c r="AW5" s="677"/>
      <c r="AX5" s="677"/>
      <c r="AY5" s="677"/>
      <c r="AZ5" s="677"/>
      <c r="BA5" s="677"/>
      <c r="BB5" s="677"/>
      <c r="BC5" s="677"/>
      <c r="BD5" s="677"/>
      <c r="BE5" s="677"/>
      <c r="BF5" s="678"/>
      <c r="BG5" s="621">
        <v>23523307</v>
      </c>
      <c r="BH5" s="622"/>
      <c r="BI5" s="622"/>
      <c r="BJ5" s="622"/>
      <c r="BK5" s="622"/>
      <c r="BL5" s="622"/>
      <c r="BM5" s="622"/>
      <c r="BN5" s="623"/>
      <c r="BO5" s="659">
        <v>94.3</v>
      </c>
      <c r="BP5" s="659"/>
      <c r="BQ5" s="659"/>
      <c r="BR5" s="659"/>
      <c r="BS5" s="660" t="s">
        <v>122</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18" t="s">
        <v>220</v>
      </c>
      <c r="C6" s="619"/>
      <c r="D6" s="619"/>
      <c r="E6" s="619"/>
      <c r="F6" s="619"/>
      <c r="G6" s="619"/>
      <c r="H6" s="619"/>
      <c r="I6" s="619"/>
      <c r="J6" s="619"/>
      <c r="K6" s="619"/>
      <c r="L6" s="619"/>
      <c r="M6" s="619"/>
      <c r="N6" s="619"/>
      <c r="O6" s="619"/>
      <c r="P6" s="619"/>
      <c r="Q6" s="620"/>
      <c r="R6" s="621">
        <v>228968</v>
      </c>
      <c r="S6" s="622"/>
      <c r="T6" s="622"/>
      <c r="U6" s="622"/>
      <c r="V6" s="622"/>
      <c r="W6" s="622"/>
      <c r="X6" s="622"/>
      <c r="Y6" s="623"/>
      <c r="Z6" s="659">
        <v>0.4</v>
      </c>
      <c r="AA6" s="659"/>
      <c r="AB6" s="659"/>
      <c r="AC6" s="659"/>
      <c r="AD6" s="660">
        <v>228968</v>
      </c>
      <c r="AE6" s="660"/>
      <c r="AF6" s="660"/>
      <c r="AG6" s="660"/>
      <c r="AH6" s="660"/>
      <c r="AI6" s="660"/>
      <c r="AJ6" s="660"/>
      <c r="AK6" s="660"/>
      <c r="AL6" s="624">
        <v>0.8</v>
      </c>
      <c r="AM6" s="625"/>
      <c r="AN6" s="625"/>
      <c r="AO6" s="661"/>
      <c r="AP6" s="618" t="s">
        <v>221</v>
      </c>
      <c r="AQ6" s="619"/>
      <c r="AR6" s="619"/>
      <c r="AS6" s="619"/>
      <c r="AT6" s="619"/>
      <c r="AU6" s="619"/>
      <c r="AV6" s="619"/>
      <c r="AW6" s="619"/>
      <c r="AX6" s="619"/>
      <c r="AY6" s="619"/>
      <c r="AZ6" s="619"/>
      <c r="BA6" s="619"/>
      <c r="BB6" s="619"/>
      <c r="BC6" s="619"/>
      <c r="BD6" s="619"/>
      <c r="BE6" s="619"/>
      <c r="BF6" s="620"/>
      <c r="BG6" s="621">
        <v>23523307</v>
      </c>
      <c r="BH6" s="622"/>
      <c r="BI6" s="622"/>
      <c r="BJ6" s="622"/>
      <c r="BK6" s="622"/>
      <c r="BL6" s="622"/>
      <c r="BM6" s="622"/>
      <c r="BN6" s="623"/>
      <c r="BO6" s="659">
        <v>94.3</v>
      </c>
      <c r="BP6" s="659"/>
      <c r="BQ6" s="659"/>
      <c r="BR6" s="659"/>
      <c r="BS6" s="660" t="s">
        <v>122</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279694</v>
      </c>
      <c r="CS6" s="622"/>
      <c r="CT6" s="622"/>
      <c r="CU6" s="622"/>
      <c r="CV6" s="622"/>
      <c r="CW6" s="622"/>
      <c r="CX6" s="622"/>
      <c r="CY6" s="623"/>
      <c r="CZ6" s="703">
        <v>0.5</v>
      </c>
      <c r="DA6" s="685"/>
      <c r="DB6" s="685"/>
      <c r="DC6" s="705"/>
      <c r="DD6" s="627">
        <v>432</v>
      </c>
      <c r="DE6" s="622"/>
      <c r="DF6" s="622"/>
      <c r="DG6" s="622"/>
      <c r="DH6" s="622"/>
      <c r="DI6" s="622"/>
      <c r="DJ6" s="622"/>
      <c r="DK6" s="622"/>
      <c r="DL6" s="622"/>
      <c r="DM6" s="622"/>
      <c r="DN6" s="622"/>
      <c r="DO6" s="622"/>
      <c r="DP6" s="623"/>
      <c r="DQ6" s="627">
        <v>279694</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12646</v>
      </c>
      <c r="S7" s="622"/>
      <c r="T7" s="622"/>
      <c r="U7" s="622"/>
      <c r="V7" s="622"/>
      <c r="W7" s="622"/>
      <c r="X7" s="622"/>
      <c r="Y7" s="623"/>
      <c r="Z7" s="659">
        <v>0</v>
      </c>
      <c r="AA7" s="659"/>
      <c r="AB7" s="659"/>
      <c r="AC7" s="659"/>
      <c r="AD7" s="660">
        <v>12646</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12624659</v>
      </c>
      <c r="BH7" s="622"/>
      <c r="BI7" s="622"/>
      <c r="BJ7" s="622"/>
      <c r="BK7" s="622"/>
      <c r="BL7" s="622"/>
      <c r="BM7" s="622"/>
      <c r="BN7" s="623"/>
      <c r="BO7" s="659">
        <v>50.6</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5869434</v>
      </c>
      <c r="CS7" s="622"/>
      <c r="CT7" s="622"/>
      <c r="CU7" s="622"/>
      <c r="CV7" s="622"/>
      <c r="CW7" s="622"/>
      <c r="CX7" s="622"/>
      <c r="CY7" s="623"/>
      <c r="CZ7" s="659">
        <v>10.6</v>
      </c>
      <c r="DA7" s="659"/>
      <c r="DB7" s="659"/>
      <c r="DC7" s="659"/>
      <c r="DD7" s="627">
        <v>225915</v>
      </c>
      <c r="DE7" s="622"/>
      <c r="DF7" s="622"/>
      <c r="DG7" s="622"/>
      <c r="DH7" s="622"/>
      <c r="DI7" s="622"/>
      <c r="DJ7" s="622"/>
      <c r="DK7" s="622"/>
      <c r="DL7" s="622"/>
      <c r="DM7" s="622"/>
      <c r="DN7" s="622"/>
      <c r="DO7" s="622"/>
      <c r="DP7" s="623"/>
      <c r="DQ7" s="627">
        <v>5025740</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241866</v>
      </c>
      <c r="S8" s="622"/>
      <c r="T8" s="622"/>
      <c r="U8" s="622"/>
      <c r="V8" s="622"/>
      <c r="W8" s="622"/>
      <c r="X8" s="622"/>
      <c r="Y8" s="623"/>
      <c r="Z8" s="659">
        <v>0.4</v>
      </c>
      <c r="AA8" s="659"/>
      <c r="AB8" s="659"/>
      <c r="AC8" s="659"/>
      <c r="AD8" s="660">
        <v>241866</v>
      </c>
      <c r="AE8" s="660"/>
      <c r="AF8" s="660"/>
      <c r="AG8" s="660"/>
      <c r="AH8" s="660"/>
      <c r="AI8" s="660"/>
      <c r="AJ8" s="660"/>
      <c r="AK8" s="660"/>
      <c r="AL8" s="624">
        <v>0.8</v>
      </c>
      <c r="AM8" s="625"/>
      <c r="AN8" s="625"/>
      <c r="AO8" s="661"/>
      <c r="AP8" s="618" t="s">
        <v>227</v>
      </c>
      <c r="AQ8" s="619"/>
      <c r="AR8" s="619"/>
      <c r="AS8" s="619"/>
      <c r="AT8" s="619"/>
      <c r="AU8" s="619"/>
      <c r="AV8" s="619"/>
      <c r="AW8" s="619"/>
      <c r="AX8" s="619"/>
      <c r="AY8" s="619"/>
      <c r="AZ8" s="619"/>
      <c r="BA8" s="619"/>
      <c r="BB8" s="619"/>
      <c r="BC8" s="619"/>
      <c r="BD8" s="619"/>
      <c r="BE8" s="619"/>
      <c r="BF8" s="620"/>
      <c r="BG8" s="621">
        <v>244188</v>
      </c>
      <c r="BH8" s="622"/>
      <c r="BI8" s="622"/>
      <c r="BJ8" s="622"/>
      <c r="BK8" s="622"/>
      <c r="BL8" s="622"/>
      <c r="BM8" s="622"/>
      <c r="BN8" s="623"/>
      <c r="BO8" s="659">
        <v>1</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28950946</v>
      </c>
      <c r="CS8" s="622"/>
      <c r="CT8" s="622"/>
      <c r="CU8" s="622"/>
      <c r="CV8" s="622"/>
      <c r="CW8" s="622"/>
      <c r="CX8" s="622"/>
      <c r="CY8" s="623"/>
      <c r="CZ8" s="659">
        <v>52.2</v>
      </c>
      <c r="DA8" s="659"/>
      <c r="DB8" s="659"/>
      <c r="DC8" s="659"/>
      <c r="DD8" s="627">
        <v>80236</v>
      </c>
      <c r="DE8" s="622"/>
      <c r="DF8" s="622"/>
      <c r="DG8" s="622"/>
      <c r="DH8" s="622"/>
      <c r="DI8" s="622"/>
      <c r="DJ8" s="622"/>
      <c r="DK8" s="622"/>
      <c r="DL8" s="622"/>
      <c r="DM8" s="622"/>
      <c r="DN8" s="622"/>
      <c r="DO8" s="622"/>
      <c r="DP8" s="623"/>
      <c r="DQ8" s="627">
        <v>13847846</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347996</v>
      </c>
      <c r="S9" s="622"/>
      <c r="T9" s="622"/>
      <c r="U9" s="622"/>
      <c r="V9" s="622"/>
      <c r="W9" s="622"/>
      <c r="X9" s="622"/>
      <c r="Y9" s="623"/>
      <c r="Z9" s="659">
        <v>0.6</v>
      </c>
      <c r="AA9" s="659"/>
      <c r="AB9" s="659"/>
      <c r="AC9" s="659"/>
      <c r="AD9" s="660">
        <v>347996</v>
      </c>
      <c r="AE9" s="660"/>
      <c r="AF9" s="660"/>
      <c r="AG9" s="660"/>
      <c r="AH9" s="660"/>
      <c r="AI9" s="660"/>
      <c r="AJ9" s="660"/>
      <c r="AK9" s="660"/>
      <c r="AL9" s="624">
        <v>1.2</v>
      </c>
      <c r="AM9" s="625"/>
      <c r="AN9" s="625"/>
      <c r="AO9" s="661"/>
      <c r="AP9" s="618" t="s">
        <v>230</v>
      </c>
      <c r="AQ9" s="619"/>
      <c r="AR9" s="619"/>
      <c r="AS9" s="619"/>
      <c r="AT9" s="619"/>
      <c r="AU9" s="619"/>
      <c r="AV9" s="619"/>
      <c r="AW9" s="619"/>
      <c r="AX9" s="619"/>
      <c r="AY9" s="619"/>
      <c r="AZ9" s="619"/>
      <c r="BA9" s="619"/>
      <c r="BB9" s="619"/>
      <c r="BC9" s="619"/>
      <c r="BD9" s="619"/>
      <c r="BE9" s="619"/>
      <c r="BF9" s="620"/>
      <c r="BG9" s="621">
        <v>11515525</v>
      </c>
      <c r="BH9" s="622"/>
      <c r="BI9" s="622"/>
      <c r="BJ9" s="622"/>
      <c r="BK9" s="622"/>
      <c r="BL9" s="622"/>
      <c r="BM9" s="622"/>
      <c r="BN9" s="623"/>
      <c r="BO9" s="659">
        <v>46.2</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4062494</v>
      </c>
      <c r="CS9" s="622"/>
      <c r="CT9" s="622"/>
      <c r="CU9" s="622"/>
      <c r="CV9" s="622"/>
      <c r="CW9" s="622"/>
      <c r="CX9" s="622"/>
      <c r="CY9" s="623"/>
      <c r="CZ9" s="659">
        <v>7.3</v>
      </c>
      <c r="DA9" s="659"/>
      <c r="DB9" s="659"/>
      <c r="DC9" s="659"/>
      <c r="DD9" s="627">
        <v>249241</v>
      </c>
      <c r="DE9" s="622"/>
      <c r="DF9" s="622"/>
      <c r="DG9" s="622"/>
      <c r="DH9" s="622"/>
      <c r="DI9" s="622"/>
      <c r="DJ9" s="622"/>
      <c r="DK9" s="622"/>
      <c r="DL9" s="622"/>
      <c r="DM9" s="622"/>
      <c r="DN9" s="622"/>
      <c r="DO9" s="622"/>
      <c r="DP9" s="623"/>
      <c r="DQ9" s="627">
        <v>3140006</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357854</v>
      </c>
      <c r="BH10" s="622"/>
      <c r="BI10" s="622"/>
      <c r="BJ10" s="622"/>
      <c r="BK10" s="622"/>
      <c r="BL10" s="622"/>
      <c r="BM10" s="622"/>
      <c r="BN10" s="623"/>
      <c r="BO10" s="659">
        <v>1.4</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14054</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14054</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3337653</v>
      </c>
      <c r="S11" s="622"/>
      <c r="T11" s="622"/>
      <c r="U11" s="622"/>
      <c r="V11" s="622"/>
      <c r="W11" s="622"/>
      <c r="X11" s="622"/>
      <c r="Y11" s="623"/>
      <c r="Z11" s="624">
        <v>5.8</v>
      </c>
      <c r="AA11" s="625"/>
      <c r="AB11" s="625"/>
      <c r="AC11" s="626"/>
      <c r="AD11" s="627">
        <v>3337653</v>
      </c>
      <c r="AE11" s="622"/>
      <c r="AF11" s="622"/>
      <c r="AG11" s="622"/>
      <c r="AH11" s="622"/>
      <c r="AI11" s="622"/>
      <c r="AJ11" s="622"/>
      <c r="AK11" s="623"/>
      <c r="AL11" s="624">
        <v>11.2</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507092</v>
      </c>
      <c r="BH11" s="622"/>
      <c r="BI11" s="622"/>
      <c r="BJ11" s="622"/>
      <c r="BK11" s="622"/>
      <c r="BL11" s="622"/>
      <c r="BM11" s="622"/>
      <c r="BN11" s="623"/>
      <c r="BO11" s="659">
        <v>2</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115508</v>
      </c>
      <c r="CS11" s="622"/>
      <c r="CT11" s="622"/>
      <c r="CU11" s="622"/>
      <c r="CV11" s="622"/>
      <c r="CW11" s="622"/>
      <c r="CX11" s="622"/>
      <c r="CY11" s="623"/>
      <c r="CZ11" s="659">
        <v>0.2</v>
      </c>
      <c r="DA11" s="659"/>
      <c r="DB11" s="659"/>
      <c r="DC11" s="659"/>
      <c r="DD11" s="627">
        <v>8702</v>
      </c>
      <c r="DE11" s="622"/>
      <c r="DF11" s="622"/>
      <c r="DG11" s="622"/>
      <c r="DH11" s="622"/>
      <c r="DI11" s="622"/>
      <c r="DJ11" s="622"/>
      <c r="DK11" s="622"/>
      <c r="DL11" s="622"/>
      <c r="DM11" s="622"/>
      <c r="DN11" s="622"/>
      <c r="DO11" s="622"/>
      <c r="DP11" s="623"/>
      <c r="DQ11" s="627">
        <v>109996</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11385</v>
      </c>
      <c r="S12" s="622"/>
      <c r="T12" s="622"/>
      <c r="U12" s="622"/>
      <c r="V12" s="622"/>
      <c r="W12" s="622"/>
      <c r="X12" s="622"/>
      <c r="Y12" s="623"/>
      <c r="Z12" s="659">
        <v>0</v>
      </c>
      <c r="AA12" s="659"/>
      <c r="AB12" s="659"/>
      <c r="AC12" s="659"/>
      <c r="AD12" s="660">
        <v>11385</v>
      </c>
      <c r="AE12" s="660"/>
      <c r="AF12" s="660"/>
      <c r="AG12" s="660"/>
      <c r="AH12" s="660"/>
      <c r="AI12" s="660"/>
      <c r="AJ12" s="660"/>
      <c r="AK12" s="660"/>
      <c r="AL12" s="624">
        <v>0</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9847147</v>
      </c>
      <c r="BH12" s="622"/>
      <c r="BI12" s="622"/>
      <c r="BJ12" s="622"/>
      <c r="BK12" s="622"/>
      <c r="BL12" s="622"/>
      <c r="BM12" s="622"/>
      <c r="BN12" s="623"/>
      <c r="BO12" s="659">
        <v>39.5</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194032</v>
      </c>
      <c r="CS12" s="622"/>
      <c r="CT12" s="622"/>
      <c r="CU12" s="622"/>
      <c r="CV12" s="622"/>
      <c r="CW12" s="622"/>
      <c r="CX12" s="622"/>
      <c r="CY12" s="623"/>
      <c r="CZ12" s="659">
        <v>0.3</v>
      </c>
      <c r="DA12" s="659"/>
      <c r="DB12" s="659"/>
      <c r="DC12" s="659"/>
      <c r="DD12" s="627">
        <v>8439</v>
      </c>
      <c r="DE12" s="622"/>
      <c r="DF12" s="622"/>
      <c r="DG12" s="622"/>
      <c r="DH12" s="622"/>
      <c r="DI12" s="622"/>
      <c r="DJ12" s="622"/>
      <c r="DK12" s="622"/>
      <c r="DL12" s="622"/>
      <c r="DM12" s="622"/>
      <c r="DN12" s="622"/>
      <c r="DO12" s="622"/>
      <c r="DP12" s="623"/>
      <c r="DQ12" s="627">
        <v>155026</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9454171</v>
      </c>
      <c r="BH13" s="622"/>
      <c r="BI13" s="622"/>
      <c r="BJ13" s="622"/>
      <c r="BK13" s="622"/>
      <c r="BL13" s="622"/>
      <c r="BM13" s="622"/>
      <c r="BN13" s="623"/>
      <c r="BO13" s="659">
        <v>37.9</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3787384</v>
      </c>
      <c r="CS13" s="622"/>
      <c r="CT13" s="622"/>
      <c r="CU13" s="622"/>
      <c r="CV13" s="622"/>
      <c r="CW13" s="622"/>
      <c r="CX13" s="622"/>
      <c r="CY13" s="623"/>
      <c r="CZ13" s="659">
        <v>6.8</v>
      </c>
      <c r="DA13" s="659"/>
      <c r="DB13" s="659"/>
      <c r="DC13" s="659"/>
      <c r="DD13" s="627">
        <v>2021589</v>
      </c>
      <c r="DE13" s="622"/>
      <c r="DF13" s="622"/>
      <c r="DG13" s="622"/>
      <c r="DH13" s="622"/>
      <c r="DI13" s="622"/>
      <c r="DJ13" s="622"/>
      <c r="DK13" s="622"/>
      <c r="DL13" s="622"/>
      <c r="DM13" s="622"/>
      <c r="DN13" s="622"/>
      <c r="DO13" s="622"/>
      <c r="DP13" s="623"/>
      <c r="DQ13" s="627">
        <v>2223644</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176937</v>
      </c>
      <c r="BH14" s="622"/>
      <c r="BI14" s="622"/>
      <c r="BJ14" s="622"/>
      <c r="BK14" s="622"/>
      <c r="BL14" s="622"/>
      <c r="BM14" s="622"/>
      <c r="BN14" s="623"/>
      <c r="BO14" s="659">
        <v>0.7</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1609330</v>
      </c>
      <c r="CS14" s="622"/>
      <c r="CT14" s="622"/>
      <c r="CU14" s="622"/>
      <c r="CV14" s="622"/>
      <c r="CW14" s="622"/>
      <c r="CX14" s="622"/>
      <c r="CY14" s="623"/>
      <c r="CZ14" s="659">
        <v>2.9</v>
      </c>
      <c r="DA14" s="659"/>
      <c r="DB14" s="659"/>
      <c r="DC14" s="659"/>
      <c r="DD14" s="627" t="s">
        <v>122</v>
      </c>
      <c r="DE14" s="622"/>
      <c r="DF14" s="622"/>
      <c r="DG14" s="622"/>
      <c r="DH14" s="622"/>
      <c r="DI14" s="622"/>
      <c r="DJ14" s="622"/>
      <c r="DK14" s="622"/>
      <c r="DL14" s="622"/>
      <c r="DM14" s="622"/>
      <c r="DN14" s="622"/>
      <c r="DO14" s="622"/>
      <c r="DP14" s="623"/>
      <c r="DQ14" s="627">
        <v>1599313</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48204</v>
      </c>
      <c r="S15" s="622"/>
      <c r="T15" s="622"/>
      <c r="U15" s="622"/>
      <c r="V15" s="622"/>
      <c r="W15" s="622"/>
      <c r="X15" s="622"/>
      <c r="Y15" s="623"/>
      <c r="Z15" s="659">
        <v>0.1</v>
      </c>
      <c r="AA15" s="659"/>
      <c r="AB15" s="659"/>
      <c r="AC15" s="659"/>
      <c r="AD15" s="660">
        <v>48204</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874564</v>
      </c>
      <c r="BH15" s="622"/>
      <c r="BI15" s="622"/>
      <c r="BJ15" s="622"/>
      <c r="BK15" s="622"/>
      <c r="BL15" s="622"/>
      <c r="BM15" s="622"/>
      <c r="BN15" s="623"/>
      <c r="BO15" s="659">
        <v>3.5</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7704539</v>
      </c>
      <c r="CS15" s="622"/>
      <c r="CT15" s="622"/>
      <c r="CU15" s="622"/>
      <c r="CV15" s="622"/>
      <c r="CW15" s="622"/>
      <c r="CX15" s="622"/>
      <c r="CY15" s="623"/>
      <c r="CZ15" s="659">
        <v>13.9</v>
      </c>
      <c r="DA15" s="659"/>
      <c r="DB15" s="659"/>
      <c r="DC15" s="659"/>
      <c r="DD15" s="627">
        <v>2978615</v>
      </c>
      <c r="DE15" s="622"/>
      <c r="DF15" s="622"/>
      <c r="DG15" s="622"/>
      <c r="DH15" s="622"/>
      <c r="DI15" s="622"/>
      <c r="DJ15" s="622"/>
      <c r="DK15" s="622"/>
      <c r="DL15" s="622"/>
      <c r="DM15" s="622"/>
      <c r="DN15" s="622"/>
      <c r="DO15" s="622"/>
      <c r="DP15" s="623"/>
      <c r="DQ15" s="627">
        <v>4345055</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250093</v>
      </c>
      <c r="S16" s="622"/>
      <c r="T16" s="622"/>
      <c r="U16" s="622"/>
      <c r="V16" s="622"/>
      <c r="W16" s="622"/>
      <c r="X16" s="622"/>
      <c r="Y16" s="623"/>
      <c r="Z16" s="659">
        <v>0.4</v>
      </c>
      <c r="AA16" s="659"/>
      <c r="AB16" s="659"/>
      <c r="AC16" s="659"/>
      <c r="AD16" s="660">
        <v>250093</v>
      </c>
      <c r="AE16" s="660"/>
      <c r="AF16" s="660"/>
      <c r="AG16" s="660"/>
      <c r="AH16" s="660"/>
      <c r="AI16" s="660"/>
      <c r="AJ16" s="660"/>
      <c r="AK16" s="660"/>
      <c r="AL16" s="624">
        <v>0.8</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918465</v>
      </c>
      <c r="S17" s="622"/>
      <c r="T17" s="622"/>
      <c r="U17" s="622"/>
      <c r="V17" s="622"/>
      <c r="W17" s="622"/>
      <c r="X17" s="622"/>
      <c r="Y17" s="623"/>
      <c r="Z17" s="659">
        <v>1.6</v>
      </c>
      <c r="AA17" s="659"/>
      <c r="AB17" s="659"/>
      <c r="AC17" s="659"/>
      <c r="AD17" s="660">
        <v>918465</v>
      </c>
      <c r="AE17" s="660"/>
      <c r="AF17" s="660"/>
      <c r="AG17" s="660"/>
      <c r="AH17" s="660"/>
      <c r="AI17" s="660"/>
      <c r="AJ17" s="660"/>
      <c r="AK17" s="660"/>
      <c r="AL17" s="624">
        <v>3.1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2890695</v>
      </c>
      <c r="CS17" s="622"/>
      <c r="CT17" s="622"/>
      <c r="CU17" s="622"/>
      <c r="CV17" s="622"/>
      <c r="CW17" s="622"/>
      <c r="CX17" s="622"/>
      <c r="CY17" s="623"/>
      <c r="CZ17" s="659">
        <v>5.2</v>
      </c>
      <c r="DA17" s="659"/>
      <c r="DB17" s="659"/>
      <c r="DC17" s="659"/>
      <c r="DD17" s="627" t="s">
        <v>122</v>
      </c>
      <c r="DE17" s="622"/>
      <c r="DF17" s="622"/>
      <c r="DG17" s="622"/>
      <c r="DH17" s="622"/>
      <c r="DI17" s="622"/>
      <c r="DJ17" s="622"/>
      <c r="DK17" s="622"/>
      <c r="DL17" s="622"/>
      <c r="DM17" s="622"/>
      <c r="DN17" s="622"/>
      <c r="DO17" s="622"/>
      <c r="DP17" s="623"/>
      <c r="DQ17" s="627">
        <v>2890695</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197043</v>
      </c>
      <c r="S18" s="622"/>
      <c r="T18" s="622"/>
      <c r="U18" s="622"/>
      <c r="V18" s="622"/>
      <c r="W18" s="622"/>
      <c r="X18" s="622"/>
      <c r="Y18" s="623"/>
      <c r="Z18" s="659">
        <v>0.3</v>
      </c>
      <c r="AA18" s="659"/>
      <c r="AB18" s="659"/>
      <c r="AC18" s="659"/>
      <c r="AD18" s="660">
        <v>197043</v>
      </c>
      <c r="AE18" s="660"/>
      <c r="AF18" s="660"/>
      <c r="AG18" s="660"/>
      <c r="AH18" s="660"/>
      <c r="AI18" s="660"/>
      <c r="AJ18" s="660"/>
      <c r="AK18" s="660"/>
      <c r="AL18" s="624">
        <v>0.7</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719874</v>
      </c>
      <c r="S19" s="622"/>
      <c r="T19" s="622"/>
      <c r="U19" s="622"/>
      <c r="V19" s="622"/>
      <c r="W19" s="622"/>
      <c r="X19" s="622"/>
      <c r="Y19" s="623"/>
      <c r="Z19" s="659">
        <v>1.3</v>
      </c>
      <c r="AA19" s="659"/>
      <c r="AB19" s="659"/>
      <c r="AC19" s="659"/>
      <c r="AD19" s="660">
        <v>719874</v>
      </c>
      <c r="AE19" s="660"/>
      <c r="AF19" s="660"/>
      <c r="AG19" s="660"/>
      <c r="AH19" s="660"/>
      <c r="AI19" s="660"/>
      <c r="AJ19" s="660"/>
      <c r="AK19" s="660"/>
      <c r="AL19" s="624">
        <v>2.4</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1423417</v>
      </c>
      <c r="BH19" s="622"/>
      <c r="BI19" s="622"/>
      <c r="BJ19" s="622"/>
      <c r="BK19" s="622"/>
      <c r="BL19" s="622"/>
      <c r="BM19" s="622"/>
      <c r="BN19" s="623"/>
      <c r="BO19" s="659">
        <v>5.7</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1548</v>
      </c>
      <c r="S20" s="622"/>
      <c r="T20" s="622"/>
      <c r="U20" s="622"/>
      <c r="V20" s="622"/>
      <c r="W20" s="622"/>
      <c r="X20" s="622"/>
      <c r="Y20" s="623"/>
      <c r="Z20" s="659">
        <v>0</v>
      </c>
      <c r="AA20" s="659"/>
      <c r="AB20" s="659"/>
      <c r="AC20" s="659"/>
      <c r="AD20" s="660">
        <v>1548</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1423417</v>
      </c>
      <c r="BH20" s="622"/>
      <c r="BI20" s="622"/>
      <c r="BJ20" s="622"/>
      <c r="BK20" s="622"/>
      <c r="BL20" s="622"/>
      <c r="BM20" s="622"/>
      <c r="BN20" s="623"/>
      <c r="BO20" s="659">
        <v>5.7</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55478110</v>
      </c>
      <c r="CS20" s="622"/>
      <c r="CT20" s="622"/>
      <c r="CU20" s="622"/>
      <c r="CV20" s="622"/>
      <c r="CW20" s="622"/>
      <c r="CX20" s="622"/>
      <c r="CY20" s="623"/>
      <c r="CZ20" s="659">
        <v>100</v>
      </c>
      <c r="DA20" s="659"/>
      <c r="DB20" s="659"/>
      <c r="DC20" s="659"/>
      <c r="DD20" s="627">
        <v>5573169</v>
      </c>
      <c r="DE20" s="622"/>
      <c r="DF20" s="622"/>
      <c r="DG20" s="622"/>
      <c r="DH20" s="622"/>
      <c r="DI20" s="622"/>
      <c r="DJ20" s="622"/>
      <c r="DK20" s="622"/>
      <c r="DL20" s="622"/>
      <c r="DM20" s="622"/>
      <c r="DN20" s="622"/>
      <c r="DO20" s="622"/>
      <c r="DP20" s="623"/>
      <c r="DQ20" s="627">
        <v>33631069</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414977</v>
      </c>
      <c r="S21" s="622"/>
      <c r="T21" s="622"/>
      <c r="U21" s="622"/>
      <c r="V21" s="622"/>
      <c r="W21" s="622"/>
      <c r="X21" s="622"/>
      <c r="Y21" s="623"/>
      <c r="Z21" s="659">
        <v>0.7</v>
      </c>
      <c r="AA21" s="659"/>
      <c r="AB21" s="659"/>
      <c r="AC21" s="659"/>
      <c r="AD21" s="660">
        <v>260659</v>
      </c>
      <c r="AE21" s="660"/>
      <c r="AF21" s="660"/>
      <c r="AG21" s="660"/>
      <c r="AH21" s="660"/>
      <c r="AI21" s="660"/>
      <c r="AJ21" s="660"/>
      <c r="AK21" s="660"/>
      <c r="AL21" s="624">
        <v>0.9</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260659</v>
      </c>
      <c r="S22" s="622"/>
      <c r="T22" s="622"/>
      <c r="U22" s="622"/>
      <c r="V22" s="622"/>
      <c r="W22" s="622"/>
      <c r="X22" s="622"/>
      <c r="Y22" s="623"/>
      <c r="Z22" s="659">
        <v>0.5</v>
      </c>
      <c r="AA22" s="659"/>
      <c r="AB22" s="659"/>
      <c r="AC22" s="659"/>
      <c r="AD22" s="660">
        <v>260659</v>
      </c>
      <c r="AE22" s="660"/>
      <c r="AF22" s="660"/>
      <c r="AG22" s="660"/>
      <c r="AH22" s="660"/>
      <c r="AI22" s="660"/>
      <c r="AJ22" s="660"/>
      <c r="AK22" s="660"/>
      <c r="AL22" s="624">
        <v>0.9</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270</v>
      </c>
      <c r="C23" s="619"/>
      <c r="D23" s="619"/>
      <c r="E23" s="619"/>
      <c r="F23" s="619"/>
      <c r="G23" s="619"/>
      <c r="H23" s="619"/>
      <c r="I23" s="619"/>
      <c r="J23" s="619"/>
      <c r="K23" s="619"/>
      <c r="L23" s="619"/>
      <c r="M23" s="619"/>
      <c r="N23" s="619"/>
      <c r="O23" s="619"/>
      <c r="P23" s="619"/>
      <c r="Q23" s="620"/>
      <c r="R23" s="621">
        <v>154318</v>
      </c>
      <c r="S23" s="622"/>
      <c r="T23" s="622"/>
      <c r="U23" s="622"/>
      <c r="V23" s="622"/>
      <c r="W23" s="622"/>
      <c r="X23" s="622"/>
      <c r="Y23" s="623"/>
      <c r="Z23" s="659">
        <v>0.3</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1423417</v>
      </c>
      <c r="BH23" s="622"/>
      <c r="BI23" s="622"/>
      <c r="BJ23" s="622"/>
      <c r="BK23" s="622"/>
      <c r="BL23" s="622"/>
      <c r="BM23" s="622"/>
      <c r="BN23" s="623"/>
      <c r="BO23" s="659">
        <v>5.7</v>
      </c>
      <c r="BP23" s="659"/>
      <c r="BQ23" s="659"/>
      <c r="BR23" s="659"/>
      <c r="BS23" s="660" t="s">
        <v>122</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30616848</v>
      </c>
      <c r="CS24" s="674"/>
      <c r="CT24" s="674"/>
      <c r="CU24" s="674"/>
      <c r="CV24" s="674"/>
      <c r="CW24" s="674"/>
      <c r="CX24" s="674"/>
      <c r="CY24" s="702"/>
      <c r="CZ24" s="703">
        <v>55.2</v>
      </c>
      <c r="DA24" s="685"/>
      <c r="DB24" s="685"/>
      <c r="DC24" s="705"/>
      <c r="DD24" s="701">
        <v>16538161</v>
      </c>
      <c r="DE24" s="674"/>
      <c r="DF24" s="674"/>
      <c r="DG24" s="674"/>
      <c r="DH24" s="674"/>
      <c r="DI24" s="674"/>
      <c r="DJ24" s="674"/>
      <c r="DK24" s="702"/>
      <c r="DL24" s="701">
        <v>16425580</v>
      </c>
      <c r="DM24" s="674"/>
      <c r="DN24" s="674"/>
      <c r="DO24" s="674"/>
      <c r="DP24" s="674"/>
      <c r="DQ24" s="674"/>
      <c r="DR24" s="674"/>
      <c r="DS24" s="674"/>
      <c r="DT24" s="674"/>
      <c r="DU24" s="674"/>
      <c r="DV24" s="702"/>
      <c r="DW24" s="703">
        <v>55.3</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30758977</v>
      </c>
      <c r="S25" s="622"/>
      <c r="T25" s="622"/>
      <c r="U25" s="622"/>
      <c r="V25" s="622"/>
      <c r="W25" s="622"/>
      <c r="X25" s="622"/>
      <c r="Y25" s="623"/>
      <c r="Z25" s="659">
        <v>53.6</v>
      </c>
      <c r="AA25" s="659"/>
      <c r="AB25" s="659"/>
      <c r="AC25" s="659"/>
      <c r="AD25" s="660">
        <v>29181242</v>
      </c>
      <c r="AE25" s="660"/>
      <c r="AF25" s="660"/>
      <c r="AG25" s="660"/>
      <c r="AH25" s="660"/>
      <c r="AI25" s="660"/>
      <c r="AJ25" s="660"/>
      <c r="AK25" s="660"/>
      <c r="AL25" s="624">
        <v>98.2</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7871406</v>
      </c>
      <c r="CS25" s="634"/>
      <c r="CT25" s="634"/>
      <c r="CU25" s="634"/>
      <c r="CV25" s="634"/>
      <c r="CW25" s="634"/>
      <c r="CX25" s="634"/>
      <c r="CY25" s="635"/>
      <c r="CZ25" s="624">
        <v>14.2</v>
      </c>
      <c r="DA25" s="636"/>
      <c r="DB25" s="636"/>
      <c r="DC25" s="637"/>
      <c r="DD25" s="627">
        <v>7147448</v>
      </c>
      <c r="DE25" s="634"/>
      <c r="DF25" s="634"/>
      <c r="DG25" s="634"/>
      <c r="DH25" s="634"/>
      <c r="DI25" s="634"/>
      <c r="DJ25" s="634"/>
      <c r="DK25" s="635"/>
      <c r="DL25" s="627">
        <v>7125990</v>
      </c>
      <c r="DM25" s="634"/>
      <c r="DN25" s="634"/>
      <c r="DO25" s="634"/>
      <c r="DP25" s="634"/>
      <c r="DQ25" s="634"/>
      <c r="DR25" s="634"/>
      <c r="DS25" s="634"/>
      <c r="DT25" s="634"/>
      <c r="DU25" s="634"/>
      <c r="DV25" s="635"/>
      <c r="DW25" s="624">
        <v>24</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11269</v>
      </c>
      <c r="S26" s="622"/>
      <c r="T26" s="622"/>
      <c r="U26" s="622"/>
      <c r="V26" s="622"/>
      <c r="W26" s="622"/>
      <c r="X26" s="622"/>
      <c r="Y26" s="623"/>
      <c r="Z26" s="659">
        <v>0</v>
      </c>
      <c r="AA26" s="659"/>
      <c r="AB26" s="659"/>
      <c r="AC26" s="659"/>
      <c r="AD26" s="660">
        <v>11269</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4885686</v>
      </c>
      <c r="CS26" s="622"/>
      <c r="CT26" s="622"/>
      <c r="CU26" s="622"/>
      <c r="CV26" s="622"/>
      <c r="CW26" s="622"/>
      <c r="CX26" s="622"/>
      <c r="CY26" s="623"/>
      <c r="CZ26" s="624">
        <v>8.8000000000000007</v>
      </c>
      <c r="DA26" s="636"/>
      <c r="DB26" s="636"/>
      <c r="DC26" s="637"/>
      <c r="DD26" s="627">
        <v>4441030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620509</v>
      </c>
      <c r="S27" s="622"/>
      <c r="T27" s="622"/>
      <c r="U27" s="622"/>
      <c r="V27" s="622"/>
      <c r="W27" s="622"/>
      <c r="X27" s="622"/>
      <c r="Y27" s="623"/>
      <c r="Z27" s="659">
        <v>1.1000000000000001</v>
      </c>
      <c r="AA27" s="659"/>
      <c r="AB27" s="659"/>
      <c r="AC27" s="659"/>
      <c r="AD27" s="660">
        <v>81268</v>
      </c>
      <c r="AE27" s="660"/>
      <c r="AF27" s="660"/>
      <c r="AG27" s="660"/>
      <c r="AH27" s="660"/>
      <c r="AI27" s="660"/>
      <c r="AJ27" s="660"/>
      <c r="AK27" s="660"/>
      <c r="AL27" s="624">
        <v>0.3</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24946724</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19854747</v>
      </c>
      <c r="CS27" s="634"/>
      <c r="CT27" s="634"/>
      <c r="CU27" s="634"/>
      <c r="CV27" s="634"/>
      <c r="CW27" s="634"/>
      <c r="CX27" s="634"/>
      <c r="CY27" s="635"/>
      <c r="CZ27" s="624">
        <v>35.799999999999997</v>
      </c>
      <c r="DA27" s="636"/>
      <c r="DB27" s="636"/>
      <c r="DC27" s="637"/>
      <c r="DD27" s="627">
        <v>6500018</v>
      </c>
      <c r="DE27" s="634"/>
      <c r="DF27" s="634"/>
      <c r="DG27" s="634"/>
      <c r="DH27" s="634"/>
      <c r="DI27" s="634"/>
      <c r="DJ27" s="634"/>
      <c r="DK27" s="635"/>
      <c r="DL27" s="627">
        <v>6408895</v>
      </c>
      <c r="DM27" s="634"/>
      <c r="DN27" s="634"/>
      <c r="DO27" s="634"/>
      <c r="DP27" s="634"/>
      <c r="DQ27" s="634"/>
      <c r="DR27" s="634"/>
      <c r="DS27" s="634"/>
      <c r="DT27" s="634"/>
      <c r="DU27" s="634"/>
      <c r="DV27" s="635"/>
      <c r="DW27" s="624">
        <v>21.6</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560244</v>
      </c>
      <c r="S28" s="622"/>
      <c r="T28" s="622"/>
      <c r="U28" s="622"/>
      <c r="V28" s="622"/>
      <c r="W28" s="622"/>
      <c r="X28" s="622"/>
      <c r="Y28" s="623"/>
      <c r="Z28" s="659">
        <v>1</v>
      </c>
      <c r="AA28" s="659"/>
      <c r="AB28" s="659"/>
      <c r="AC28" s="659"/>
      <c r="AD28" s="660">
        <v>9883</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2890695</v>
      </c>
      <c r="CS28" s="622"/>
      <c r="CT28" s="622"/>
      <c r="CU28" s="622"/>
      <c r="CV28" s="622"/>
      <c r="CW28" s="622"/>
      <c r="CX28" s="622"/>
      <c r="CY28" s="623"/>
      <c r="CZ28" s="624">
        <v>5.2</v>
      </c>
      <c r="DA28" s="636"/>
      <c r="DB28" s="636"/>
      <c r="DC28" s="637"/>
      <c r="DD28" s="627">
        <v>2890695</v>
      </c>
      <c r="DE28" s="622"/>
      <c r="DF28" s="622"/>
      <c r="DG28" s="622"/>
      <c r="DH28" s="622"/>
      <c r="DI28" s="622"/>
      <c r="DJ28" s="622"/>
      <c r="DK28" s="623"/>
      <c r="DL28" s="627">
        <v>2890695</v>
      </c>
      <c r="DM28" s="622"/>
      <c r="DN28" s="622"/>
      <c r="DO28" s="622"/>
      <c r="DP28" s="622"/>
      <c r="DQ28" s="622"/>
      <c r="DR28" s="622"/>
      <c r="DS28" s="622"/>
      <c r="DT28" s="622"/>
      <c r="DU28" s="622"/>
      <c r="DV28" s="623"/>
      <c r="DW28" s="624">
        <v>9.6999999999999993</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218582</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2890695</v>
      </c>
      <c r="CS29" s="634"/>
      <c r="CT29" s="634"/>
      <c r="CU29" s="634"/>
      <c r="CV29" s="634"/>
      <c r="CW29" s="634"/>
      <c r="CX29" s="634"/>
      <c r="CY29" s="635"/>
      <c r="CZ29" s="624">
        <v>5.2</v>
      </c>
      <c r="DA29" s="636"/>
      <c r="DB29" s="636"/>
      <c r="DC29" s="637"/>
      <c r="DD29" s="627">
        <v>2890695</v>
      </c>
      <c r="DE29" s="634"/>
      <c r="DF29" s="634"/>
      <c r="DG29" s="634"/>
      <c r="DH29" s="634"/>
      <c r="DI29" s="634"/>
      <c r="DJ29" s="634"/>
      <c r="DK29" s="635"/>
      <c r="DL29" s="627">
        <v>2890695</v>
      </c>
      <c r="DM29" s="634"/>
      <c r="DN29" s="634"/>
      <c r="DO29" s="634"/>
      <c r="DP29" s="634"/>
      <c r="DQ29" s="634"/>
      <c r="DR29" s="634"/>
      <c r="DS29" s="634"/>
      <c r="DT29" s="634"/>
      <c r="DU29" s="634"/>
      <c r="DV29" s="635"/>
      <c r="DW29" s="624">
        <v>9.6999999999999993</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12593157</v>
      </c>
      <c r="S30" s="622"/>
      <c r="T30" s="622"/>
      <c r="U30" s="622"/>
      <c r="V30" s="622"/>
      <c r="W30" s="622"/>
      <c r="X30" s="622"/>
      <c r="Y30" s="623"/>
      <c r="Z30" s="659">
        <v>22</v>
      </c>
      <c r="AA30" s="659"/>
      <c r="AB30" s="659"/>
      <c r="AC30" s="659"/>
      <c r="AD30" s="660" t="s">
        <v>122</v>
      </c>
      <c r="AE30" s="660"/>
      <c r="AF30" s="660"/>
      <c r="AG30" s="660"/>
      <c r="AH30" s="660"/>
      <c r="AI30" s="660"/>
      <c r="AJ30" s="660"/>
      <c r="AK30" s="660"/>
      <c r="AL30" s="624" t="s">
        <v>122</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2786142</v>
      </c>
      <c r="CS30" s="622"/>
      <c r="CT30" s="622"/>
      <c r="CU30" s="622"/>
      <c r="CV30" s="622"/>
      <c r="CW30" s="622"/>
      <c r="CX30" s="622"/>
      <c r="CY30" s="623"/>
      <c r="CZ30" s="624">
        <v>5</v>
      </c>
      <c r="DA30" s="636"/>
      <c r="DB30" s="636"/>
      <c r="DC30" s="637"/>
      <c r="DD30" s="627">
        <v>2786142</v>
      </c>
      <c r="DE30" s="622"/>
      <c r="DF30" s="622"/>
      <c r="DG30" s="622"/>
      <c r="DH30" s="622"/>
      <c r="DI30" s="622"/>
      <c r="DJ30" s="622"/>
      <c r="DK30" s="623"/>
      <c r="DL30" s="627">
        <v>2786142</v>
      </c>
      <c r="DM30" s="622"/>
      <c r="DN30" s="622"/>
      <c r="DO30" s="622"/>
      <c r="DP30" s="622"/>
      <c r="DQ30" s="622"/>
      <c r="DR30" s="622"/>
      <c r="DS30" s="622"/>
      <c r="DT30" s="622"/>
      <c r="DU30" s="622"/>
      <c r="DV30" s="623"/>
      <c r="DW30" s="624">
        <v>9.4</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v>127058</v>
      </c>
      <c r="S31" s="622"/>
      <c r="T31" s="622"/>
      <c r="U31" s="622"/>
      <c r="V31" s="622"/>
      <c r="W31" s="622"/>
      <c r="X31" s="622"/>
      <c r="Y31" s="623"/>
      <c r="Z31" s="659">
        <v>0.2</v>
      </c>
      <c r="AA31" s="659"/>
      <c r="AB31" s="659"/>
      <c r="AC31" s="659"/>
      <c r="AD31" s="660">
        <v>127058</v>
      </c>
      <c r="AE31" s="660"/>
      <c r="AF31" s="660"/>
      <c r="AG31" s="660"/>
      <c r="AH31" s="660"/>
      <c r="AI31" s="660"/>
      <c r="AJ31" s="660"/>
      <c r="AK31" s="660"/>
      <c r="AL31" s="624">
        <v>0.4</v>
      </c>
      <c r="AM31" s="625"/>
      <c r="AN31" s="625"/>
      <c r="AO31" s="661"/>
      <c r="AP31" s="687" t="s">
        <v>298</v>
      </c>
      <c r="AQ31" s="688"/>
      <c r="AR31" s="688"/>
      <c r="AS31" s="688"/>
      <c r="AT31" s="689" t="s">
        <v>299</v>
      </c>
      <c r="AU31" s="206"/>
      <c r="AV31" s="206"/>
      <c r="AW31" s="206"/>
      <c r="AX31" s="676" t="s">
        <v>177</v>
      </c>
      <c r="AY31" s="677"/>
      <c r="AZ31" s="677"/>
      <c r="BA31" s="677"/>
      <c r="BB31" s="677"/>
      <c r="BC31" s="677"/>
      <c r="BD31" s="677"/>
      <c r="BE31" s="677"/>
      <c r="BF31" s="678"/>
      <c r="BG31" s="683">
        <v>99.4</v>
      </c>
      <c r="BH31" s="684"/>
      <c r="BI31" s="684"/>
      <c r="BJ31" s="684"/>
      <c r="BK31" s="684"/>
      <c r="BL31" s="684"/>
      <c r="BM31" s="685">
        <v>98.6</v>
      </c>
      <c r="BN31" s="684"/>
      <c r="BO31" s="684"/>
      <c r="BP31" s="684"/>
      <c r="BQ31" s="686"/>
      <c r="BR31" s="683">
        <v>99.3</v>
      </c>
      <c r="BS31" s="684"/>
      <c r="BT31" s="684"/>
      <c r="BU31" s="684"/>
      <c r="BV31" s="684"/>
      <c r="BW31" s="684"/>
      <c r="BX31" s="685">
        <v>98.4</v>
      </c>
      <c r="BY31" s="684"/>
      <c r="BZ31" s="684"/>
      <c r="CA31" s="684"/>
      <c r="CB31" s="686"/>
      <c r="CD31" s="642"/>
      <c r="CE31" s="643"/>
      <c r="CF31" s="618" t="s">
        <v>300</v>
      </c>
      <c r="CG31" s="619"/>
      <c r="CH31" s="619"/>
      <c r="CI31" s="619"/>
      <c r="CJ31" s="619"/>
      <c r="CK31" s="619"/>
      <c r="CL31" s="619"/>
      <c r="CM31" s="619"/>
      <c r="CN31" s="619"/>
      <c r="CO31" s="619"/>
      <c r="CP31" s="619"/>
      <c r="CQ31" s="620"/>
      <c r="CR31" s="621">
        <v>104553</v>
      </c>
      <c r="CS31" s="634"/>
      <c r="CT31" s="634"/>
      <c r="CU31" s="634"/>
      <c r="CV31" s="634"/>
      <c r="CW31" s="634"/>
      <c r="CX31" s="634"/>
      <c r="CY31" s="635"/>
      <c r="CZ31" s="624">
        <v>0.2</v>
      </c>
      <c r="DA31" s="636"/>
      <c r="DB31" s="636"/>
      <c r="DC31" s="637"/>
      <c r="DD31" s="627">
        <v>104553</v>
      </c>
      <c r="DE31" s="634"/>
      <c r="DF31" s="634"/>
      <c r="DG31" s="634"/>
      <c r="DH31" s="634"/>
      <c r="DI31" s="634"/>
      <c r="DJ31" s="634"/>
      <c r="DK31" s="635"/>
      <c r="DL31" s="627">
        <v>104553</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3747155</v>
      </c>
      <c r="S32" s="622"/>
      <c r="T32" s="622"/>
      <c r="U32" s="622"/>
      <c r="V32" s="622"/>
      <c r="W32" s="622"/>
      <c r="X32" s="622"/>
      <c r="Y32" s="623"/>
      <c r="Z32" s="659">
        <v>6.5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99.3</v>
      </c>
      <c r="BH32" s="634"/>
      <c r="BI32" s="634"/>
      <c r="BJ32" s="634"/>
      <c r="BK32" s="634"/>
      <c r="BL32" s="634"/>
      <c r="BM32" s="625">
        <v>98.5</v>
      </c>
      <c r="BN32" s="634"/>
      <c r="BO32" s="634"/>
      <c r="BP32" s="634"/>
      <c r="BQ32" s="657"/>
      <c r="BR32" s="692">
        <v>99.2</v>
      </c>
      <c r="BS32" s="634"/>
      <c r="BT32" s="634"/>
      <c r="BU32" s="634"/>
      <c r="BV32" s="634"/>
      <c r="BW32" s="634"/>
      <c r="BX32" s="625">
        <v>98.1</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150057</v>
      </c>
      <c r="S33" s="622"/>
      <c r="T33" s="622"/>
      <c r="U33" s="622"/>
      <c r="V33" s="622"/>
      <c r="W33" s="622"/>
      <c r="X33" s="622"/>
      <c r="Y33" s="623"/>
      <c r="Z33" s="659">
        <v>0.3</v>
      </c>
      <c r="AA33" s="659"/>
      <c r="AB33" s="659"/>
      <c r="AC33" s="659"/>
      <c r="AD33" s="660">
        <v>145153</v>
      </c>
      <c r="AE33" s="660"/>
      <c r="AF33" s="660"/>
      <c r="AG33" s="660"/>
      <c r="AH33" s="660"/>
      <c r="AI33" s="660"/>
      <c r="AJ33" s="660"/>
      <c r="AK33" s="660"/>
      <c r="AL33" s="624">
        <v>0.5</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99.5</v>
      </c>
      <c r="BH33" s="606"/>
      <c r="BI33" s="606"/>
      <c r="BJ33" s="606"/>
      <c r="BK33" s="606"/>
      <c r="BL33" s="606"/>
      <c r="BM33" s="652">
        <v>98.7</v>
      </c>
      <c r="BN33" s="606"/>
      <c r="BO33" s="606"/>
      <c r="BP33" s="606"/>
      <c r="BQ33" s="669"/>
      <c r="BR33" s="682">
        <v>99.4</v>
      </c>
      <c r="BS33" s="606"/>
      <c r="BT33" s="606"/>
      <c r="BU33" s="606"/>
      <c r="BV33" s="606"/>
      <c r="BW33" s="606"/>
      <c r="BX33" s="652">
        <v>98.6</v>
      </c>
      <c r="BY33" s="606"/>
      <c r="BZ33" s="606"/>
      <c r="CA33" s="606"/>
      <c r="CB33" s="669"/>
      <c r="CD33" s="618" t="s">
        <v>307</v>
      </c>
      <c r="CE33" s="619"/>
      <c r="CF33" s="619"/>
      <c r="CG33" s="619"/>
      <c r="CH33" s="619"/>
      <c r="CI33" s="619"/>
      <c r="CJ33" s="619"/>
      <c r="CK33" s="619"/>
      <c r="CL33" s="619"/>
      <c r="CM33" s="619"/>
      <c r="CN33" s="619"/>
      <c r="CO33" s="619"/>
      <c r="CP33" s="619"/>
      <c r="CQ33" s="620"/>
      <c r="CR33" s="621">
        <v>19288093</v>
      </c>
      <c r="CS33" s="634"/>
      <c r="CT33" s="634"/>
      <c r="CU33" s="634"/>
      <c r="CV33" s="634"/>
      <c r="CW33" s="634"/>
      <c r="CX33" s="634"/>
      <c r="CY33" s="635"/>
      <c r="CZ33" s="624">
        <v>34.799999999999997</v>
      </c>
      <c r="DA33" s="636"/>
      <c r="DB33" s="636"/>
      <c r="DC33" s="637"/>
      <c r="DD33" s="627">
        <v>15476110</v>
      </c>
      <c r="DE33" s="634"/>
      <c r="DF33" s="634"/>
      <c r="DG33" s="634"/>
      <c r="DH33" s="634"/>
      <c r="DI33" s="634"/>
      <c r="DJ33" s="634"/>
      <c r="DK33" s="635"/>
      <c r="DL33" s="627">
        <v>12585728</v>
      </c>
      <c r="DM33" s="634"/>
      <c r="DN33" s="634"/>
      <c r="DO33" s="634"/>
      <c r="DP33" s="634"/>
      <c r="DQ33" s="634"/>
      <c r="DR33" s="634"/>
      <c r="DS33" s="634"/>
      <c r="DT33" s="634"/>
      <c r="DU33" s="634"/>
      <c r="DV33" s="635"/>
      <c r="DW33" s="624">
        <v>42.4</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7294</v>
      </c>
      <c r="S34" s="622"/>
      <c r="T34" s="622"/>
      <c r="U34" s="622"/>
      <c r="V34" s="622"/>
      <c r="W34" s="622"/>
      <c r="X34" s="622"/>
      <c r="Y34" s="623"/>
      <c r="Z34" s="659">
        <v>0</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8527354</v>
      </c>
      <c r="CS34" s="622"/>
      <c r="CT34" s="622"/>
      <c r="CU34" s="622"/>
      <c r="CV34" s="622"/>
      <c r="CW34" s="622"/>
      <c r="CX34" s="622"/>
      <c r="CY34" s="623"/>
      <c r="CZ34" s="624">
        <v>15.4</v>
      </c>
      <c r="DA34" s="636"/>
      <c r="DB34" s="636"/>
      <c r="DC34" s="637"/>
      <c r="DD34" s="627">
        <v>6480520</v>
      </c>
      <c r="DE34" s="622"/>
      <c r="DF34" s="622"/>
      <c r="DG34" s="622"/>
      <c r="DH34" s="622"/>
      <c r="DI34" s="622"/>
      <c r="DJ34" s="622"/>
      <c r="DK34" s="623"/>
      <c r="DL34" s="627">
        <v>5900275</v>
      </c>
      <c r="DM34" s="622"/>
      <c r="DN34" s="622"/>
      <c r="DO34" s="622"/>
      <c r="DP34" s="622"/>
      <c r="DQ34" s="622"/>
      <c r="DR34" s="622"/>
      <c r="DS34" s="622"/>
      <c r="DT34" s="622"/>
      <c r="DU34" s="622"/>
      <c r="DV34" s="623"/>
      <c r="DW34" s="624">
        <v>19.899999999999999</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1667458</v>
      </c>
      <c r="S35" s="622"/>
      <c r="T35" s="622"/>
      <c r="U35" s="622"/>
      <c r="V35" s="622"/>
      <c r="W35" s="622"/>
      <c r="X35" s="622"/>
      <c r="Y35" s="623"/>
      <c r="Z35" s="659">
        <v>2.9</v>
      </c>
      <c r="AA35" s="659"/>
      <c r="AB35" s="659"/>
      <c r="AC35" s="659"/>
      <c r="AD35" s="660" t="s">
        <v>122</v>
      </c>
      <c r="AE35" s="660"/>
      <c r="AF35" s="660"/>
      <c r="AG35" s="660"/>
      <c r="AH35" s="660"/>
      <c r="AI35" s="660"/>
      <c r="AJ35" s="660"/>
      <c r="AK35" s="660"/>
      <c r="AL35" s="624" t="s">
        <v>122</v>
      </c>
      <c r="AM35" s="625"/>
      <c r="AN35" s="625"/>
      <c r="AO35" s="661"/>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477546</v>
      </c>
      <c r="CS35" s="634"/>
      <c r="CT35" s="634"/>
      <c r="CU35" s="634"/>
      <c r="CV35" s="634"/>
      <c r="CW35" s="634"/>
      <c r="CX35" s="634"/>
      <c r="CY35" s="635"/>
      <c r="CZ35" s="624">
        <v>0.9</v>
      </c>
      <c r="DA35" s="636"/>
      <c r="DB35" s="636"/>
      <c r="DC35" s="637"/>
      <c r="DD35" s="627">
        <v>337221</v>
      </c>
      <c r="DE35" s="634"/>
      <c r="DF35" s="634"/>
      <c r="DG35" s="634"/>
      <c r="DH35" s="634"/>
      <c r="DI35" s="634"/>
      <c r="DJ35" s="634"/>
      <c r="DK35" s="635"/>
      <c r="DL35" s="627">
        <v>336833</v>
      </c>
      <c r="DM35" s="634"/>
      <c r="DN35" s="634"/>
      <c r="DO35" s="634"/>
      <c r="DP35" s="634"/>
      <c r="DQ35" s="634"/>
      <c r="DR35" s="634"/>
      <c r="DS35" s="634"/>
      <c r="DT35" s="634"/>
      <c r="DU35" s="634"/>
      <c r="DV35" s="635"/>
      <c r="DW35" s="624">
        <v>1.1000000000000001</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2154371</v>
      </c>
      <c r="S36" s="622"/>
      <c r="T36" s="622"/>
      <c r="U36" s="622"/>
      <c r="V36" s="622"/>
      <c r="W36" s="622"/>
      <c r="X36" s="622"/>
      <c r="Y36" s="623"/>
      <c r="Z36" s="659">
        <v>3.8</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3">
        <v>4503156</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84677</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5028944</v>
      </c>
      <c r="CS36" s="622"/>
      <c r="CT36" s="622"/>
      <c r="CU36" s="622"/>
      <c r="CV36" s="622"/>
      <c r="CW36" s="622"/>
      <c r="CX36" s="622"/>
      <c r="CY36" s="623"/>
      <c r="CZ36" s="624">
        <v>9.1</v>
      </c>
      <c r="DA36" s="636"/>
      <c r="DB36" s="636"/>
      <c r="DC36" s="637"/>
      <c r="DD36" s="627">
        <v>4047625</v>
      </c>
      <c r="DE36" s="622"/>
      <c r="DF36" s="622"/>
      <c r="DG36" s="622"/>
      <c r="DH36" s="622"/>
      <c r="DI36" s="622"/>
      <c r="DJ36" s="622"/>
      <c r="DK36" s="623"/>
      <c r="DL36" s="627">
        <v>3232376</v>
      </c>
      <c r="DM36" s="622"/>
      <c r="DN36" s="622"/>
      <c r="DO36" s="622"/>
      <c r="DP36" s="622"/>
      <c r="DQ36" s="622"/>
      <c r="DR36" s="622"/>
      <c r="DS36" s="622"/>
      <c r="DT36" s="622"/>
      <c r="DU36" s="622"/>
      <c r="DV36" s="623"/>
      <c r="DW36" s="624">
        <v>10.9</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1393296</v>
      </c>
      <c r="S37" s="622"/>
      <c r="T37" s="622"/>
      <c r="U37" s="622"/>
      <c r="V37" s="622"/>
      <c r="W37" s="622"/>
      <c r="X37" s="622"/>
      <c r="Y37" s="623"/>
      <c r="Z37" s="659">
        <v>2.4</v>
      </c>
      <c r="AA37" s="659"/>
      <c r="AB37" s="659"/>
      <c r="AC37" s="659"/>
      <c r="AD37" s="660">
        <v>161199</v>
      </c>
      <c r="AE37" s="660"/>
      <c r="AF37" s="660"/>
      <c r="AG37" s="660"/>
      <c r="AH37" s="660"/>
      <c r="AI37" s="660"/>
      <c r="AJ37" s="660"/>
      <c r="AK37" s="660"/>
      <c r="AL37" s="624">
        <v>0.5</v>
      </c>
      <c r="AM37" s="625"/>
      <c r="AN37" s="625"/>
      <c r="AO37" s="661"/>
      <c r="AQ37" s="654" t="s">
        <v>319</v>
      </c>
      <c r="AR37" s="655"/>
      <c r="AS37" s="655"/>
      <c r="AT37" s="655"/>
      <c r="AU37" s="655"/>
      <c r="AV37" s="655"/>
      <c r="AW37" s="655"/>
      <c r="AX37" s="655"/>
      <c r="AY37" s="656"/>
      <c r="AZ37" s="621">
        <v>417181</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78481</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1689048</v>
      </c>
      <c r="CS37" s="634"/>
      <c r="CT37" s="634"/>
      <c r="CU37" s="634"/>
      <c r="CV37" s="634"/>
      <c r="CW37" s="634"/>
      <c r="CX37" s="634"/>
      <c r="CY37" s="635"/>
      <c r="CZ37" s="624">
        <v>3</v>
      </c>
      <c r="DA37" s="636"/>
      <c r="DB37" s="636"/>
      <c r="DC37" s="637"/>
      <c r="DD37" s="627">
        <v>1689048</v>
      </c>
      <c r="DE37" s="634"/>
      <c r="DF37" s="634"/>
      <c r="DG37" s="634"/>
      <c r="DH37" s="634"/>
      <c r="DI37" s="634"/>
      <c r="DJ37" s="634"/>
      <c r="DK37" s="635"/>
      <c r="DL37" s="627">
        <v>1563043</v>
      </c>
      <c r="DM37" s="634"/>
      <c r="DN37" s="634"/>
      <c r="DO37" s="634"/>
      <c r="DP37" s="634"/>
      <c r="DQ37" s="634"/>
      <c r="DR37" s="634"/>
      <c r="DS37" s="634"/>
      <c r="DT37" s="634"/>
      <c r="DU37" s="634"/>
      <c r="DV37" s="635"/>
      <c r="DW37" s="624">
        <v>5.3</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3344000</v>
      </c>
      <c r="S38" s="622"/>
      <c r="T38" s="622"/>
      <c r="U38" s="622"/>
      <c r="V38" s="622"/>
      <c r="W38" s="622"/>
      <c r="X38" s="622"/>
      <c r="Y38" s="623"/>
      <c r="Z38" s="659">
        <v>5.8</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157711</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15330</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3928264</v>
      </c>
      <c r="CS38" s="622"/>
      <c r="CT38" s="622"/>
      <c r="CU38" s="622"/>
      <c r="CV38" s="622"/>
      <c r="CW38" s="622"/>
      <c r="CX38" s="622"/>
      <c r="CY38" s="623"/>
      <c r="CZ38" s="624">
        <v>7.1</v>
      </c>
      <c r="DA38" s="636"/>
      <c r="DB38" s="636"/>
      <c r="DC38" s="637"/>
      <c r="DD38" s="627">
        <v>3306715</v>
      </c>
      <c r="DE38" s="622"/>
      <c r="DF38" s="622"/>
      <c r="DG38" s="622"/>
      <c r="DH38" s="622"/>
      <c r="DI38" s="622"/>
      <c r="DJ38" s="622"/>
      <c r="DK38" s="623"/>
      <c r="DL38" s="627">
        <v>3099825</v>
      </c>
      <c r="DM38" s="622"/>
      <c r="DN38" s="622"/>
      <c r="DO38" s="622"/>
      <c r="DP38" s="622"/>
      <c r="DQ38" s="622"/>
      <c r="DR38" s="622"/>
      <c r="DS38" s="622"/>
      <c r="DT38" s="622"/>
      <c r="DU38" s="622"/>
      <c r="DV38" s="623"/>
      <c r="DW38" s="624">
        <v>10.4</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91471</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21201</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1297514</v>
      </c>
      <c r="CS39" s="634"/>
      <c r="CT39" s="634"/>
      <c r="CU39" s="634"/>
      <c r="CV39" s="634"/>
      <c r="CW39" s="634"/>
      <c r="CX39" s="634"/>
      <c r="CY39" s="635"/>
      <c r="CZ39" s="624">
        <v>2.2999999999999998</v>
      </c>
      <c r="DA39" s="636"/>
      <c r="DB39" s="636"/>
      <c r="DC39" s="637"/>
      <c r="DD39" s="627">
        <v>1287590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121</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28471</v>
      </c>
      <c r="CS40" s="622"/>
      <c r="CT40" s="622"/>
      <c r="CU40" s="622"/>
      <c r="CV40" s="622"/>
      <c r="CW40" s="622"/>
      <c r="CX40" s="622"/>
      <c r="CY40" s="623"/>
      <c r="CZ40" s="624">
        <v>0.1</v>
      </c>
      <c r="DA40" s="636"/>
      <c r="DB40" s="636"/>
      <c r="DC40" s="637"/>
      <c r="DD40" s="627">
        <v>16439</v>
      </c>
      <c r="DE40" s="622"/>
      <c r="DF40" s="622"/>
      <c r="DG40" s="622"/>
      <c r="DH40" s="622"/>
      <c r="DI40" s="622"/>
      <c r="DJ40" s="622"/>
      <c r="DK40" s="623"/>
      <c r="DL40" s="627">
        <v>16419</v>
      </c>
      <c r="DM40" s="622"/>
      <c r="DN40" s="622"/>
      <c r="DO40" s="622"/>
      <c r="DP40" s="622"/>
      <c r="DQ40" s="622"/>
      <c r="DR40" s="622"/>
      <c r="DS40" s="622"/>
      <c r="DT40" s="622"/>
      <c r="DU40" s="622"/>
      <c r="DV40" s="623"/>
      <c r="DW40" s="624">
        <v>0.1</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57353427</v>
      </c>
      <c r="S41" s="646"/>
      <c r="T41" s="646"/>
      <c r="U41" s="646"/>
      <c r="V41" s="646"/>
      <c r="W41" s="646"/>
      <c r="X41" s="646"/>
      <c r="Y41" s="649"/>
      <c r="Z41" s="650">
        <v>100</v>
      </c>
      <c r="AA41" s="650"/>
      <c r="AB41" s="650"/>
      <c r="AC41" s="650"/>
      <c r="AD41" s="651">
        <v>29717072</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735821</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3100972</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306</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5573169</v>
      </c>
      <c r="CS42" s="634"/>
      <c r="CT42" s="634"/>
      <c r="CU42" s="634"/>
      <c r="CV42" s="634"/>
      <c r="CW42" s="634"/>
      <c r="CX42" s="634"/>
      <c r="CY42" s="635"/>
      <c r="CZ42" s="624">
        <v>10</v>
      </c>
      <c r="DA42" s="636"/>
      <c r="DB42" s="636"/>
      <c r="DC42" s="637"/>
      <c r="DD42" s="627">
        <v>1616798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95544</v>
      </c>
      <c r="CS43" s="634"/>
      <c r="CT43" s="634"/>
      <c r="CU43" s="634"/>
      <c r="CV43" s="634"/>
      <c r="CW43" s="634"/>
      <c r="CX43" s="634"/>
      <c r="CY43" s="635"/>
      <c r="CZ43" s="624">
        <v>0.2</v>
      </c>
      <c r="DA43" s="636"/>
      <c r="DB43" s="636"/>
      <c r="DC43" s="637"/>
      <c r="DD43" s="627">
        <v>95544</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5573169</v>
      </c>
      <c r="CS44" s="622"/>
      <c r="CT44" s="622"/>
      <c r="CU44" s="622"/>
      <c r="CV44" s="622"/>
      <c r="CW44" s="622"/>
      <c r="CX44" s="622"/>
      <c r="CY44" s="623"/>
      <c r="CZ44" s="624">
        <v>10</v>
      </c>
      <c r="DA44" s="625"/>
      <c r="DB44" s="625"/>
      <c r="DC44" s="626"/>
      <c r="DD44" s="627">
        <v>1616798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1312040</v>
      </c>
      <c r="CS45" s="634"/>
      <c r="CT45" s="634"/>
      <c r="CU45" s="634"/>
      <c r="CV45" s="634"/>
      <c r="CW45" s="634"/>
      <c r="CX45" s="634"/>
      <c r="CY45" s="635"/>
      <c r="CZ45" s="624">
        <v>2.4</v>
      </c>
      <c r="DA45" s="636"/>
      <c r="DB45" s="636"/>
      <c r="DC45" s="637"/>
      <c r="DD45" s="627">
        <v>119796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4260419</v>
      </c>
      <c r="CS46" s="622"/>
      <c r="CT46" s="622"/>
      <c r="CU46" s="622"/>
      <c r="CV46" s="622"/>
      <c r="CW46" s="622"/>
      <c r="CX46" s="622"/>
      <c r="CY46" s="623"/>
      <c r="CZ46" s="624">
        <v>7.7</v>
      </c>
      <c r="DA46" s="625"/>
      <c r="DB46" s="625"/>
      <c r="DC46" s="626"/>
      <c r="DD46" s="627">
        <v>1496292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55478110</v>
      </c>
      <c r="CS49" s="606"/>
      <c r="CT49" s="606"/>
      <c r="CU49" s="606"/>
      <c r="CV49" s="606"/>
      <c r="CW49" s="606"/>
      <c r="CX49" s="606"/>
      <c r="CY49" s="607"/>
      <c r="CZ49" s="608">
        <v>100</v>
      </c>
      <c r="DA49" s="609"/>
      <c r="DB49" s="609"/>
      <c r="DC49" s="610"/>
      <c r="DD49" s="611">
        <v>33631069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gJE39Zp1/yG/L/8edlXToB2F6xvY9ONRh4siyo39PMgEZyEb/iawGTD369GbLEL2WUwMy4lEKQltfQjOIJm70w==" saltValue="qe/gvfygAMU+si9S6RYWa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11" zoomScale="70" zoomScaleNormal="25" zoomScaleSheetLayoutView="70" workbookViewId="0">
      <selection activeCell="AU86" sqref="AU86:AY86"/>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57424</v>
      </c>
      <c r="R7" s="1103"/>
      <c r="S7" s="1103"/>
      <c r="T7" s="1103"/>
      <c r="U7" s="1103"/>
      <c r="V7" s="1103">
        <v>55549</v>
      </c>
      <c r="W7" s="1103"/>
      <c r="X7" s="1103"/>
      <c r="Y7" s="1103"/>
      <c r="Z7" s="1103"/>
      <c r="AA7" s="1103">
        <v>1875</v>
      </c>
      <c r="AB7" s="1103"/>
      <c r="AC7" s="1103"/>
      <c r="AD7" s="1103"/>
      <c r="AE7" s="1104"/>
      <c r="AF7" s="1105">
        <v>1648</v>
      </c>
      <c r="AG7" s="1106"/>
      <c r="AH7" s="1106"/>
      <c r="AI7" s="1106"/>
      <c r="AJ7" s="1107"/>
      <c r="AK7" s="1108">
        <v>1667</v>
      </c>
      <c r="AL7" s="1109"/>
      <c r="AM7" s="1109"/>
      <c r="AN7" s="1109"/>
      <c r="AO7" s="1109"/>
      <c r="AP7" s="1109">
        <v>24255</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544</v>
      </c>
      <c r="BT7" s="1100"/>
      <c r="BU7" s="1100"/>
      <c r="BV7" s="1100"/>
      <c r="BW7" s="1100"/>
      <c r="BX7" s="1100"/>
      <c r="BY7" s="1100"/>
      <c r="BZ7" s="1100"/>
      <c r="CA7" s="1100"/>
      <c r="CB7" s="1100"/>
      <c r="CC7" s="1100"/>
      <c r="CD7" s="1100"/>
      <c r="CE7" s="1100"/>
      <c r="CF7" s="1100"/>
      <c r="CG7" s="1112"/>
      <c r="CH7" s="1096">
        <v>0</v>
      </c>
      <c r="CI7" s="1097"/>
      <c r="CJ7" s="1097"/>
      <c r="CK7" s="1097"/>
      <c r="CL7" s="1098"/>
      <c r="CM7" s="1096">
        <v>182</v>
      </c>
      <c r="CN7" s="1097"/>
      <c r="CO7" s="1097"/>
      <c r="CP7" s="1097"/>
      <c r="CQ7" s="1098"/>
      <c r="CR7" s="1096">
        <v>100</v>
      </c>
      <c r="CS7" s="1097"/>
      <c r="CT7" s="1097"/>
      <c r="CU7" s="1097"/>
      <c r="CV7" s="1098"/>
      <c r="CW7" s="1096">
        <v>170</v>
      </c>
      <c r="CX7" s="1097"/>
      <c r="CY7" s="1097"/>
      <c r="CZ7" s="1097"/>
      <c r="DA7" s="1098"/>
      <c r="DB7" s="1096" t="s">
        <v>543</v>
      </c>
      <c r="DC7" s="1097"/>
      <c r="DD7" s="1097"/>
      <c r="DE7" s="1097"/>
      <c r="DF7" s="1098"/>
      <c r="DG7" s="1096" t="s">
        <v>543</v>
      </c>
      <c r="DH7" s="1097"/>
      <c r="DI7" s="1097"/>
      <c r="DJ7" s="1097"/>
      <c r="DK7" s="1098"/>
      <c r="DL7" s="1096" t="s">
        <v>543</v>
      </c>
      <c r="DM7" s="1097"/>
      <c r="DN7" s="1097"/>
      <c r="DO7" s="1097"/>
      <c r="DP7" s="1098"/>
      <c r="DQ7" s="1096" t="s">
        <v>543</v>
      </c>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v>57424</v>
      </c>
      <c r="R23" s="1061"/>
      <c r="S23" s="1061"/>
      <c r="T23" s="1061"/>
      <c r="U23" s="1061"/>
      <c r="V23" s="1061">
        <v>55549</v>
      </c>
      <c r="W23" s="1061"/>
      <c r="X23" s="1061"/>
      <c r="Y23" s="1061"/>
      <c r="Z23" s="1061"/>
      <c r="AA23" s="1061">
        <v>1875</v>
      </c>
      <c r="AB23" s="1061"/>
      <c r="AC23" s="1061"/>
      <c r="AD23" s="1061"/>
      <c r="AE23" s="1068"/>
      <c r="AF23" s="1069">
        <v>1648</v>
      </c>
      <c r="AG23" s="1061"/>
      <c r="AH23" s="1061"/>
      <c r="AI23" s="1061"/>
      <c r="AJ23" s="1070"/>
      <c r="AK23" s="1071"/>
      <c r="AL23" s="1072"/>
      <c r="AM23" s="1072"/>
      <c r="AN23" s="1072"/>
      <c r="AO23" s="1072"/>
      <c r="AP23" s="1061">
        <v>24255</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10244</v>
      </c>
      <c r="R28" s="1051"/>
      <c r="S28" s="1051"/>
      <c r="T28" s="1051"/>
      <c r="U28" s="1051"/>
      <c r="V28" s="1051">
        <v>10159</v>
      </c>
      <c r="W28" s="1051"/>
      <c r="X28" s="1051"/>
      <c r="Y28" s="1051"/>
      <c r="Z28" s="1051"/>
      <c r="AA28" s="1051">
        <v>85</v>
      </c>
      <c r="AB28" s="1051"/>
      <c r="AC28" s="1051"/>
      <c r="AD28" s="1051"/>
      <c r="AE28" s="1052"/>
      <c r="AF28" s="1053">
        <v>85</v>
      </c>
      <c r="AG28" s="1051"/>
      <c r="AH28" s="1051"/>
      <c r="AI28" s="1051"/>
      <c r="AJ28" s="1054"/>
      <c r="AK28" s="1042">
        <v>847</v>
      </c>
      <c r="AL28" s="1043"/>
      <c r="AM28" s="1043"/>
      <c r="AN28" s="1043"/>
      <c r="AO28" s="1043"/>
      <c r="AP28" s="1043" t="s">
        <v>543</v>
      </c>
      <c r="AQ28" s="1043"/>
      <c r="AR28" s="1043"/>
      <c r="AS28" s="1043"/>
      <c r="AT28" s="1043"/>
      <c r="AU28" s="1043" t="s">
        <v>543</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9727</v>
      </c>
      <c r="R29" s="1039"/>
      <c r="S29" s="1039"/>
      <c r="T29" s="1039"/>
      <c r="U29" s="1039"/>
      <c r="V29" s="1039">
        <v>9171</v>
      </c>
      <c r="W29" s="1039"/>
      <c r="X29" s="1039"/>
      <c r="Y29" s="1039"/>
      <c r="Z29" s="1039"/>
      <c r="AA29" s="1039">
        <v>556</v>
      </c>
      <c r="AB29" s="1039"/>
      <c r="AC29" s="1039"/>
      <c r="AD29" s="1039"/>
      <c r="AE29" s="1040"/>
      <c r="AF29" s="1035">
        <v>556</v>
      </c>
      <c r="AG29" s="1036"/>
      <c r="AH29" s="1036"/>
      <c r="AI29" s="1036"/>
      <c r="AJ29" s="1037"/>
      <c r="AK29" s="980">
        <v>1437</v>
      </c>
      <c r="AL29" s="971"/>
      <c r="AM29" s="971"/>
      <c r="AN29" s="971"/>
      <c r="AO29" s="971"/>
      <c r="AP29" s="971" t="s">
        <v>543</v>
      </c>
      <c r="AQ29" s="971"/>
      <c r="AR29" s="971"/>
      <c r="AS29" s="971"/>
      <c r="AT29" s="971"/>
      <c r="AU29" s="971" t="s">
        <v>543</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1749</v>
      </c>
      <c r="R30" s="1039"/>
      <c r="S30" s="1039"/>
      <c r="T30" s="1039"/>
      <c r="U30" s="1039"/>
      <c r="V30" s="1039">
        <v>1747</v>
      </c>
      <c r="W30" s="1039"/>
      <c r="X30" s="1039"/>
      <c r="Y30" s="1039"/>
      <c r="Z30" s="1039"/>
      <c r="AA30" s="1039">
        <v>2</v>
      </c>
      <c r="AB30" s="1039"/>
      <c r="AC30" s="1039"/>
      <c r="AD30" s="1039"/>
      <c r="AE30" s="1040"/>
      <c r="AF30" s="1035">
        <v>2</v>
      </c>
      <c r="AG30" s="1036"/>
      <c r="AH30" s="1036"/>
      <c r="AI30" s="1036"/>
      <c r="AJ30" s="1037"/>
      <c r="AK30" s="980">
        <v>267</v>
      </c>
      <c r="AL30" s="971"/>
      <c r="AM30" s="971"/>
      <c r="AN30" s="971"/>
      <c r="AO30" s="971"/>
      <c r="AP30" s="971" t="s">
        <v>543</v>
      </c>
      <c r="AQ30" s="971"/>
      <c r="AR30" s="971"/>
      <c r="AS30" s="971"/>
      <c r="AT30" s="971"/>
      <c r="AU30" s="971" t="s">
        <v>543</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2511</v>
      </c>
      <c r="R31" s="1039"/>
      <c r="S31" s="1039"/>
      <c r="T31" s="1039"/>
      <c r="U31" s="1039"/>
      <c r="V31" s="1039">
        <v>2090</v>
      </c>
      <c r="W31" s="1039"/>
      <c r="X31" s="1039"/>
      <c r="Y31" s="1039"/>
      <c r="Z31" s="1039"/>
      <c r="AA31" s="1039">
        <v>421</v>
      </c>
      <c r="AB31" s="1039"/>
      <c r="AC31" s="1039"/>
      <c r="AD31" s="1039"/>
      <c r="AE31" s="1040"/>
      <c r="AF31" s="1035">
        <v>1604</v>
      </c>
      <c r="AG31" s="1036"/>
      <c r="AH31" s="1036"/>
      <c r="AI31" s="1036"/>
      <c r="AJ31" s="1037"/>
      <c r="AK31" s="980">
        <v>320</v>
      </c>
      <c r="AL31" s="971"/>
      <c r="AM31" s="971"/>
      <c r="AN31" s="971"/>
      <c r="AO31" s="971"/>
      <c r="AP31" s="971">
        <v>5413</v>
      </c>
      <c r="AQ31" s="971"/>
      <c r="AR31" s="971"/>
      <c r="AS31" s="971"/>
      <c r="AT31" s="971"/>
      <c r="AU31" s="971">
        <v>11</v>
      </c>
      <c r="AV31" s="971"/>
      <c r="AW31" s="971"/>
      <c r="AX31" s="971"/>
      <c r="AY31" s="971"/>
      <c r="AZ31" s="971" t="s">
        <v>543</v>
      </c>
      <c r="BA31" s="971"/>
      <c r="BB31" s="971"/>
      <c r="BC31" s="971"/>
      <c r="BD31" s="97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393</v>
      </c>
      <c r="C32" s="1031"/>
      <c r="D32" s="1031"/>
      <c r="E32" s="1031"/>
      <c r="F32" s="1031"/>
      <c r="G32" s="1031"/>
      <c r="H32" s="1031"/>
      <c r="I32" s="1031"/>
      <c r="J32" s="1031"/>
      <c r="K32" s="1031"/>
      <c r="L32" s="1031"/>
      <c r="M32" s="1031"/>
      <c r="N32" s="1031"/>
      <c r="O32" s="1031"/>
      <c r="P32" s="1032"/>
      <c r="Q32" s="1038">
        <v>1989</v>
      </c>
      <c r="R32" s="1039"/>
      <c r="S32" s="1039"/>
      <c r="T32" s="1039"/>
      <c r="U32" s="1039"/>
      <c r="V32" s="1039">
        <v>1791</v>
      </c>
      <c r="W32" s="1039"/>
      <c r="X32" s="1039"/>
      <c r="Y32" s="1039"/>
      <c r="Z32" s="1039"/>
      <c r="AA32" s="1039">
        <v>199</v>
      </c>
      <c r="AB32" s="1039"/>
      <c r="AC32" s="1039"/>
      <c r="AD32" s="1039"/>
      <c r="AE32" s="1040"/>
      <c r="AF32" s="1035">
        <v>1565</v>
      </c>
      <c r="AG32" s="1036"/>
      <c r="AH32" s="1036"/>
      <c r="AI32" s="1036"/>
      <c r="AJ32" s="1037"/>
      <c r="AK32" s="980">
        <v>417</v>
      </c>
      <c r="AL32" s="971"/>
      <c r="AM32" s="971"/>
      <c r="AN32" s="971"/>
      <c r="AO32" s="971"/>
      <c r="AP32" s="971">
        <v>3965</v>
      </c>
      <c r="AQ32" s="971"/>
      <c r="AR32" s="971"/>
      <c r="AS32" s="971"/>
      <c r="AT32" s="971"/>
      <c r="AU32" s="971">
        <v>1075</v>
      </c>
      <c r="AV32" s="971"/>
      <c r="AW32" s="971"/>
      <c r="AX32" s="971"/>
      <c r="AY32" s="971"/>
      <c r="AZ32" s="971" t="s">
        <v>543</v>
      </c>
      <c r="BA32" s="971"/>
      <c r="BB32" s="971"/>
      <c r="BC32" s="971"/>
      <c r="BD32" s="971"/>
      <c r="BE32" s="972" t="s">
        <v>392</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3812</v>
      </c>
      <c r="AG63" s="959"/>
      <c r="AH63" s="959"/>
      <c r="AI63" s="959"/>
      <c r="AJ63" s="1022"/>
      <c r="AK63" s="1023"/>
      <c r="AL63" s="963"/>
      <c r="AM63" s="963"/>
      <c r="AN63" s="963"/>
      <c r="AO63" s="963"/>
      <c r="AP63" s="959">
        <v>9378</v>
      </c>
      <c r="AQ63" s="959"/>
      <c r="AR63" s="959"/>
      <c r="AS63" s="959"/>
      <c r="AT63" s="959"/>
      <c r="AU63" s="959">
        <v>1086</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397</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398</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545</v>
      </c>
      <c r="C68" s="986"/>
      <c r="D68" s="986"/>
      <c r="E68" s="986"/>
      <c r="F68" s="986"/>
      <c r="G68" s="986"/>
      <c r="H68" s="986"/>
      <c r="I68" s="986"/>
      <c r="J68" s="986"/>
      <c r="K68" s="986"/>
      <c r="L68" s="986"/>
      <c r="M68" s="986"/>
      <c r="N68" s="986"/>
      <c r="O68" s="986"/>
      <c r="P68" s="987"/>
      <c r="Q68" s="988">
        <v>5893</v>
      </c>
      <c r="R68" s="982"/>
      <c r="S68" s="982"/>
      <c r="T68" s="982"/>
      <c r="U68" s="982"/>
      <c r="V68" s="982">
        <v>5653</v>
      </c>
      <c r="W68" s="982"/>
      <c r="X68" s="982"/>
      <c r="Y68" s="982"/>
      <c r="Z68" s="982"/>
      <c r="AA68" s="982">
        <v>240</v>
      </c>
      <c r="AB68" s="982"/>
      <c r="AC68" s="982"/>
      <c r="AD68" s="982"/>
      <c r="AE68" s="982"/>
      <c r="AF68" s="982">
        <v>240</v>
      </c>
      <c r="AG68" s="982"/>
      <c r="AH68" s="982"/>
      <c r="AI68" s="982"/>
      <c r="AJ68" s="982"/>
      <c r="AK68" s="982">
        <v>0</v>
      </c>
      <c r="AL68" s="982"/>
      <c r="AM68" s="982"/>
      <c r="AN68" s="982"/>
      <c r="AO68" s="982"/>
      <c r="AP68" s="982">
        <v>346</v>
      </c>
      <c r="AQ68" s="982"/>
      <c r="AR68" s="982"/>
      <c r="AS68" s="982"/>
      <c r="AT68" s="982"/>
      <c r="AU68" s="982">
        <v>103</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546</v>
      </c>
      <c r="C69" s="975"/>
      <c r="D69" s="975"/>
      <c r="E69" s="975"/>
      <c r="F69" s="975"/>
      <c r="G69" s="975"/>
      <c r="H69" s="975"/>
      <c r="I69" s="975"/>
      <c r="J69" s="975"/>
      <c r="K69" s="975"/>
      <c r="L69" s="975"/>
      <c r="M69" s="975"/>
      <c r="N69" s="975"/>
      <c r="O69" s="975"/>
      <c r="P69" s="976"/>
      <c r="Q69" s="977">
        <v>2262.6179999999999</v>
      </c>
      <c r="R69" s="971"/>
      <c r="S69" s="971"/>
      <c r="T69" s="971"/>
      <c r="U69" s="971"/>
      <c r="V69" s="971">
        <v>2224.6640000000002</v>
      </c>
      <c r="W69" s="971"/>
      <c r="X69" s="971"/>
      <c r="Y69" s="971"/>
      <c r="Z69" s="971"/>
      <c r="AA69" s="971">
        <v>37.954000000000001</v>
      </c>
      <c r="AB69" s="971"/>
      <c r="AC69" s="971"/>
      <c r="AD69" s="971"/>
      <c r="AE69" s="971"/>
      <c r="AF69" s="971">
        <v>37.954000000000001</v>
      </c>
      <c r="AG69" s="971"/>
      <c r="AH69" s="971"/>
      <c r="AI69" s="971"/>
      <c r="AJ69" s="971"/>
      <c r="AK69" s="971" t="s">
        <v>543</v>
      </c>
      <c r="AL69" s="971"/>
      <c r="AM69" s="971"/>
      <c r="AN69" s="971"/>
      <c r="AO69" s="971"/>
      <c r="AP69" s="971" t="s">
        <v>543</v>
      </c>
      <c r="AQ69" s="971"/>
      <c r="AR69" s="971"/>
      <c r="AS69" s="971"/>
      <c r="AT69" s="971"/>
      <c r="AU69" s="971" t="s">
        <v>543</v>
      </c>
      <c r="AV69" s="971"/>
      <c r="AW69" s="971"/>
      <c r="AX69" s="971"/>
      <c r="AY69" s="971"/>
      <c r="AZ69" s="972" t="s">
        <v>555</v>
      </c>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546</v>
      </c>
      <c r="C70" s="975"/>
      <c r="D70" s="975"/>
      <c r="E70" s="975"/>
      <c r="F70" s="975"/>
      <c r="G70" s="975"/>
      <c r="H70" s="975"/>
      <c r="I70" s="975"/>
      <c r="J70" s="975"/>
      <c r="K70" s="975"/>
      <c r="L70" s="975"/>
      <c r="M70" s="975"/>
      <c r="N70" s="975"/>
      <c r="O70" s="975"/>
      <c r="P70" s="976"/>
      <c r="Q70" s="977">
        <v>924950.43299999996</v>
      </c>
      <c r="R70" s="971"/>
      <c r="S70" s="971"/>
      <c r="T70" s="971"/>
      <c r="U70" s="971"/>
      <c r="V70" s="971">
        <v>909344.67599999998</v>
      </c>
      <c r="W70" s="971"/>
      <c r="X70" s="971"/>
      <c r="Y70" s="971"/>
      <c r="Z70" s="971"/>
      <c r="AA70" s="971">
        <v>15605.757</v>
      </c>
      <c r="AB70" s="971"/>
      <c r="AC70" s="971"/>
      <c r="AD70" s="971"/>
      <c r="AE70" s="971"/>
      <c r="AF70" s="971">
        <v>15605.757</v>
      </c>
      <c r="AG70" s="971"/>
      <c r="AH70" s="971"/>
      <c r="AI70" s="971"/>
      <c r="AJ70" s="971"/>
      <c r="AK70" s="971">
        <v>9690</v>
      </c>
      <c r="AL70" s="971"/>
      <c r="AM70" s="971"/>
      <c r="AN70" s="971"/>
      <c r="AO70" s="971"/>
      <c r="AP70" s="971" t="s">
        <v>543</v>
      </c>
      <c r="AQ70" s="971"/>
      <c r="AR70" s="971"/>
      <c r="AS70" s="971"/>
      <c r="AT70" s="971"/>
      <c r="AU70" s="971" t="s">
        <v>543</v>
      </c>
      <c r="AV70" s="971"/>
      <c r="AW70" s="971"/>
      <c r="AX70" s="971"/>
      <c r="AY70" s="971"/>
      <c r="AZ70" s="972" t="s">
        <v>556</v>
      </c>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547</v>
      </c>
      <c r="C71" s="975"/>
      <c r="D71" s="975"/>
      <c r="E71" s="975"/>
      <c r="F71" s="975"/>
      <c r="G71" s="975"/>
      <c r="H71" s="975"/>
      <c r="I71" s="975"/>
      <c r="J71" s="975"/>
      <c r="K71" s="975"/>
      <c r="L71" s="975"/>
      <c r="M71" s="975"/>
      <c r="N71" s="975"/>
      <c r="O71" s="975"/>
      <c r="P71" s="976"/>
      <c r="Q71" s="977">
        <v>22583</v>
      </c>
      <c r="R71" s="971"/>
      <c r="S71" s="971"/>
      <c r="T71" s="971"/>
      <c r="U71" s="971"/>
      <c r="V71" s="971">
        <v>21732</v>
      </c>
      <c r="W71" s="971"/>
      <c r="X71" s="971"/>
      <c r="Y71" s="971"/>
      <c r="Z71" s="971"/>
      <c r="AA71" s="971">
        <v>851</v>
      </c>
      <c r="AB71" s="971"/>
      <c r="AC71" s="971"/>
      <c r="AD71" s="971"/>
      <c r="AE71" s="971"/>
      <c r="AF71" s="971">
        <v>851</v>
      </c>
      <c r="AG71" s="971"/>
      <c r="AH71" s="971"/>
      <c r="AI71" s="971"/>
      <c r="AJ71" s="971"/>
      <c r="AK71" s="971">
        <v>21</v>
      </c>
      <c r="AL71" s="971"/>
      <c r="AM71" s="971"/>
      <c r="AN71" s="971"/>
      <c r="AO71" s="971"/>
      <c r="AP71" s="971" t="s">
        <v>543</v>
      </c>
      <c r="AQ71" s="971"/>
      <c r="AR71" s="971"/>
      <c r="AS71" s="971"/>
      <c r="AT71" s="971"/>
      <c r="AU71" s="971" t="s">
        <v>543</v>
      </c>
      <c r="AV71" s="971"/>
      <c r="AW71" s="971"/>
      <c r="AX71" s="971"/>
      <c r="AY71" s="971"/>
      <c r="AZ71" s="972" t="s">
        <v>555</v>
      </c>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547</v>
      </c>
      <c r="C72" s="975"/>
      <c r="D72" s="975"/>
      <c r="E72" s="975"/>
      <c r="F72" s="975"/>
      <c r="G72" s="975"/>
      <c r="H72" s="975"/>
      <c r="I72" s="975"/>
      <c r="J72" s="975"/>
      <c r="K72" s="975"/>
      <c r="L72" s="975"/>
      <c r="M72" s="975"/>
      <c r="N72" s="975"/>
      <c r="O72" s="975"/>
      <c r="P72" s="976"/>
      <c r="Q72" s="977">
        <v>137.75700000000001</v>
      </c>
      <c r="R72" s="971"/>
      <c r="S72" s="971"/>
      <c r="T72" s="971"/>
      <c r="U72" s="971"/>
      <c r="V72" s="971">
        <v>94.186000000000007</v>
      </c>
      <c r="W72" s="971"/>
      <c r="X72" s="971"/>
      <c r="Y72" s="971"/>
      <c r="Z72" s="971"/>
      <c r="AA72" s="971">
        <v>43.57</v>
      </c>
      <c r="AB72" s="971"/>
      <c r="AC72" s="971"/>
      <c r="AD72" s="971"/>
      <c r="AE72" s="971"/>
      <c r="AF72" s="971">
        <v>43.57</v>
      </c>
      <c r="AG72" s="971"/>
      <c r="AH72" s="971"/>
      <c r="AI72" s="971"/>
      <c r="AJ72" s="971"/>
      <c r="AK72" s="971" t="s">
        <v>543</v>
      </c>
      <c r="AL72" s="971"/>
      <c r="AM72" s="971"/>
      <c r="AN72" s="971"/>
      <c r="AO72" s="971"/>
      <c r="AP72" s="971" t="s">
        <v>543</v>
      </c>
      <c r="AQ72" s="971"/>
      <c r="AR72" s="971"/>
      <c r="AS72" s="971"/>
      <c r="AT72" s="971"/>
      <c r="AU72" s="971" t="s">
        <v>543</v>
      </c>
      <c r="AV72" s="971"/>
      <c r="AW72" s="971"/>
      <c r="AX72" s="971"/>
      <c r="AY72" s="971"/>
      <c r="AZ72" s="972" t="s">
        <v>557</v>
      </c>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548</v>
      </c>
      <c r="C73" s="975"/>
      <c r="D73" s="975"/>
      <c r="E73" s="975"/>
      <c r="F73" s="975"/>
      <c r="G73" s="975"/>
      <c r="H73" s="975"/>
      <c r="I73" s="975"/>
      <c r="J73" s="975"/>
      <c r="K73" s="975"/>
      <c r="L73" s="975"/>
      <c r="M73" s="975"/>
      <c r="N73" s="975"/>
      <c r="O73" s="975"/>
      <c r="P73" s="976"/>
      <c r="Q73" s="977">
        <v>308</v>
      </c>
      <c r="R73" s="971"/>
      <c r="S73" s="971"/>
      <c r="T73" s="971"/>
      <c r="U73" s="971"/>
      <c r="V73" s="971">
        <v>290</v>
      </c>
      <c r="W73" s="971"/>
      <c r="X73" s="971"/>
      <c r="Y73" s="971"/>
      <c r="Z73" s="971"/>
      <c r="AA73" s="971">
        <v>18</v>
      </c>
      <c r="AB73" s="971"/>
      <c r="AC73" s="971"/>
      <c r="AD73" s="971"/>
      <c r="AE73" s="971"/>
      <c r="AF73" s="971">
        <v>18</v>
      </c>
      <c r="AG73" s="971"/>
      <c r="AH73" s="971"/>
      <c r="AI73" s="971"/>
      <c r="AJ73" s="971"/>
      <c r="AK73" s="971">
        <v>7</v>
      </c>
      <c r="AL73" s="971"/>
      <c r="AM73" s="971"/>
      <c r="AN73" s="971"/>
      <c r="AO73" s="971"/>
      <c r="AP73" s="971" t="s">
        <v>543</v>
      </c>
      <c r="AQ73" s="971"/>
      <c r="AR73" s="971"/>
      <c r="AS73" s="971"/>
      <c r="AT73" s="971"/>
      <c r="AU73" s="971" t="s">
        <v>543</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549</v>
      </c>
      <c r="C74" s="975"/>
      <c r="D74" s="975"/>
      <c r="E74" s="975"/>
      <c r="F74" s="975"/>
      <c r="G74" s="975"/>
      <c r="H74" s="975"/>
      <c r="I74" s="975"/>
      <c r="J74" s="975"/>
      <c r="K74" s="975"/>
      <c r="L74" s="975"/>
      <c r="M74" s="975"/>
      <c r="N74" s="975"/>
      <c r="O74" s="975"/>
      <c r="P74" s="976"/>
      <c r="Q74" s="977">
        <v>50304.811000000002</v>
      </c>
      <c r="R74" s="971"/>
      <c r="S74" s="971"/>
      <c r="T74" s="971"/>
      <c r="U74" s="971"/>
      <c r="V74" s="971">
        <v>47940.538</v>
      </c>
      <c r="W74" s="971"/>
      <c r="X74" s="971"/>
      <c r="Y74" s="971"/>
      <c r="Z74" s="971"/>
      <c r="AA74" s="971">
        <v>2364.2730000000001</v>
      </c>
      <c r="AB74" s="971"/>
      <c r="AC74" s="971"/>
      <c r="AD74" s="971"/>
      <c r="AE74" s="971"/>
      <c r="AF74" s="971">
        <v>9591.4969999999994</v>
      </c>
      <c r="AG74" s="971"/>
      <c r="AH74" s="971"/>
      <c r="AI74" s="971"/>
      <c r="AJ74" s="971"/>
      <c r="AK74" s="971" t="s">
        <v>543</v>
      </c>
      <c r="AL74" s="971"/>
      <c r="AM74" s="971"/>
      <c r="AN74" s="971"/>
      <c r="AO74" s="971"/>
      <c r="AP74" s="971" t="s">
        <v>543</v>
      </c>
      <c r="AQ74" s="971"/>
      <c r="AR74" s="971"/>
      <c r="AS74" s="971"/>
      <c r="AT74" s="971"/>
      <c r="AU74" s="971" t="s">
        <v>543</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550</v>
      </c>
      <c r="C75" s="975"/>
      <c r="D75" s="975"/>
      <c r="E75" s="975"/>
      <c r="F75" s="975"/>
      <c r="G75" s="975"/>
      <c r="H75" s="975"/>
      <c r="I75" s="975"/>
      <c r="J75" s="975"/>
      <c r="K75" s="975"/>
      <c r="L75" s="975"/>
      <c r="M75" s="975"/>
      <c r="N75" s="975"/>
      <c r="O75" s="975"/>
      <c r="P75" s="976"/>
      <c r="Q75" s="978">
        <v>471</v>
      </c>
      <c r="R75" s="979"/>
      <c r="S75" s="979"/>
      <c r="T75" s="979"/>
      <c r="U75" s="980"/>
      <c r="V75" s="981">
        <v>458</v>
      </c>
      <c r="W75" s="979"/>
      <c r="X75" s="979"/>
      <c r="Y75" s="979"/>
      <c r="Z75" s="980"/>
      <c r="AA75" s="981">
        <v>13</v>
      </c>
      <c r="AB75" s="979"/>
      <c r="AC75" s="979"/>
      <c r="AD75" s="979"/>
      <c r="AE75" s="980"/>
      <c r="AF75" s="981">
        <v>13</v>
      </c>
      <c r="AG75" s="979"/>
      <c r="AH75" s="979"/>
      <c r="AI75" s="979"/>
      <c r="AJ75" s="980"/>
      <c r="AK75" s="981">
        <v>1</v>
      </c>
      <c r="AL75" s="979"/>
      <c r="AM75" s="979"/>
      <c r="AN75" s="979"/>
      <c r="AO75" s="980"/>
      <c r="AP75" s="981">
        <v>1045</v>
      </c>
      <c r="AQ75" s="979"/>
      <c r="AR75" s="979"/>
      <c r="AS75" s="979"/>
      <c r="AT75" s="980"/>
      <c r="AU75" s="981">
        <v>523</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26401</v>
      </c>
      <c r="AG88" s="959"/>
      <c r="AH88" s="959"/>
      <c r="AI88" s="959"/>
      <c r="AJ88" s="959"/>
      <c r="AK88" s="963"/>
      <c r="AL88" s="963"/>
      <c r="AM88" s="963"/>
      <c r="AN88" s="963"/>
      <c r="AO88" s="963"/>
      <c r="AP88" s="959">
        <v>1391</v>
      </c>
      <c r="AQ88" s="959"/>
      <c r="AR88" s="959"/>
      <c r="AS88" s="959"/>
      <c r="AT88" s="959"/>
      <c r="AU88" s="959">
        <v>626</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100</v>
      </c>
      <c r="CS102" s="953"/>
      <c r="CT102" s="953"/>
      <c r="CU102" s="953"/>
      <c r="CV102" s="954"/>
      <c r="CW102" s="952">
        <v>170</v>
      </c>
      <c r="CX102" s="953"/>
      <c r="CY102" s="953"/>
      <c r="CZ102" s="953"/>
      <c r="DA102" s="954"/>
      <c r="DB102" s="952" t="s">
        <v>486</v>
      </c>
      <c r="DC102" s="953"/>
      <c r="DD102" s="953"/>
      <c r="DE102" s="953"/>
      <c r="DF102" s="954"/>
      <c r="DG102" s="952" t="s">
        <v>486</v>
      </c>
      <c r="DH102" s="953"/>
      <c r="DI102" s="953"/>
      <c r="DJ102" s="953"/>
      <c r="DK102" s="954"/>
      <c r="DL102" s="952" t="s">
        <v>486</v>
      </c>
      <c r="DM102" s="953"/>
      <c r="DN102" s="953"/>
      <c r="DO102" s="953"/>
      <c r="DP102" s="954"/>
      <c r="DQ102" s="952" t="s">
        <v>486</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294</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294</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294</v>
      </c>
      <c r="DR109" s="896"/>
      <c r="DS109" s="896"/>
      <c r="DT109" s="896"/>
      <c r="DU109" s="897"/>
      <c r="DV109" s="898" t="s">
        <v>410</v>
      </c>
      <c r="DW109" s="896"/>
      <c r="DX109" s="896"/>
      <c r="DY109" s="896"/>
      <c r="DZ109" s="929"/>
    </row>
    <row r="110" spans="1:131" s="218" customFormat="1" ht="26.25" customHeight="1" x14ac:dyDescent="0.15">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3128221</v>
      </c>
      <c r="AB110" s="889"/>
      <c r="AC110" s="889"/>
      <c r="AD110" s="889"/>
      <c r="AE110" s="890"/>
      <c r="AF110" s="891">
        <v>3077717</v>
      </c>
      <c r="AG110" s="889"/>
      <c r="AH110" s="889"/>
      <c r="AI110" s="889"/>
      <c r="AJ110" s="890"/>
      <c r="AK110" s="891">
        <v>2892324</v>
      </c>
      <c r="AL110" s="889"/>
      <c r="AM110" s="889"/>
      <c r="AN110" s="889"/>
      <c r="AO110" s="890"/>
      <c r="AP110" s="892">
        <v>10.7</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24561795</v>
      </c>
      <c r="BR110" s="842"/>
      <c r="BS110" s="842"/>
      <c r="BT110" s="842"/>
      <c r="BU110" s="842"/>
      <c r="BV110" s="842">
        <v>23683738</v>
      </c>
      <c r="BW110" s="842"/>
      <c r="BX110" s="842"/>
      <c r="BY110" s="842"/>
      <c r="BZ110" s="842"/>
      <c r="CA110" s="842">
        <v>24255129</v>
      </c>
      <c r="CB110" s="842"/>
      <c r="CC110" s="842"/>
      <c r="CD110" s="842"/>
      <c r="CE110" s="842"/>
      <c r="CF110" s="866">
        <v>89.7</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v>358300</v>
      </c>
      <c r="BR111" s="817"/>
      <c r="BS111" s="817"/>
      <c r="BT111" s="817"/>
      <c r="BU111" s="817"/>
      <c r="BV111" s="817">
        <v>287000</v>
      </c>
      <c r="BW111" s="817"/>
      <c r="BX111" s="817"/>
      <c r="BY111" s="817"/>
      <c r="BZ111" s="817"/>
      <c r="CA111" s="817">
        <v>214468</v>
      </c>
      <c r="CB111" s="817"/>
      <c r="CC111" s="817"/>
      <c r="CD111" s="817"/>
      <c r="CE111" s="817"/>
      <c r="CF111" s="875">
        <v>0.8</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v>358300</v>
      </c>
      <c r="DH111" s="817"/>
      <c r="DI111" s="817"/>
      <c r="DJ111" s="817"/>
      <c r="DK111" s="817"/>
      <c r="DL111" s="817">
        <v>287000</v>
      </c>
      <c r="DM111" s="817"/>
      <c r="DN111" s="817"/>
      <c r="DO111" s="817"/>
      <c r="DP111" s="817"/>
      <c r="DQ111" s="817">
        <v>214468</v>
      </c>
      <c r="DR111" s="817"/>
      <c r="DS111" s="817"/>
      <c r="DT111" s="817"/>
      <c r="DU111" s="817"/>
      <c r="DV111" s="794">
        <v>0.8</v>
      </c>
      <c r="DW111" s="794"/>
      <c r="DX111" s="794"/>
      <c r="DY111" s="794"/>
      <c r="DZ111" s="795"/>
    </row>
    <row r="112" spans="1:131" s="218" customFormat="1" ht="26.25" customHeight="1" x14ac:dyDescent="0.15">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1574891</v>
      </c>
      <c r="BR112" s="817"/>
      <c r="BS112" s="817"/>
      <c r="BT112" s="817"/>
      <c r="BU112" s="817"/>
      <c r="BV112" s="817">
        <v>1296340</v>
      </c>
      <c r="BW112" s="817"/>
      <c r="BX112" s="817"/>
      <c r="BY112" s="817"/>
      <c r="BZ112" s="817"/>
      <c r="CA112" s="817">
        <v>1085354</v>
      </c>
      <c r="CB112" s="817"/>
      <c r="CC112" s="817"/>
      <c r="CD112" s="817"/>
      <c r="CE112" s="817"/>
      <c r="CF112" s="875">
        <v>4</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64182</v>
      </c>
      <c r="AB113" s="919"/>
      <c r="AC113" s="919"/>
      <c r="AD113" s="919"/>
      <c r="AE113" s="920"/>
      <c r="AF113" s="921">
        <v>58800</v>
      </c>
      <c r="AG113" s="919"/>
      <c r="AH113" s="919"/>
      <c r="AI113" s="919"/>
      <c r="AJ113" s="920"/>
      <c r="AK113" s="921">
        <v>59112</v>
      </c>
      <c r="AL113" s="919"/>
      <c r="AM113" s="919"/>
      <c r="AN113" s="919"/>
      <c r="AO113" s="920"/>
      <c r="AP113" s="922">
        <v>0.2</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521480</v>
      </c>
      <c r="BR113" s="817"/>
      <c r="BS113" s="817"/>
      <c r="BT113" s="817"/>
      <c r="BU113" s="817"/>
      <c r="BV113" s="817">
        <v>679216</v>
      </c>
      <c r="BW113" s="817"/>
      <c r="BX113" s="817"/>
      <c r="BY113" s="817"/>
      <c r="BZ113" s="817"/>
      <c r="CA113" s="817">
        <v>625923</v>
      </c>
      <c r="CB113" s="817"/>
      <c r="CC113" s="817"/>
      <c r="CD113" s="817"/>
      <c r="CE113" s="817"/>
      <c r="CF113" s="875">
        <v>2.2999999999999998</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44451</v>
      </c>
      <c r="AB114" s="780"/>
      <c r="AC114" s="780"/>
      <c r="AD114" s="780"/>
      <c r="AE114" s="781"/>
      <c r="AF114" s="782">
        <v>65266</v>
      </c>
      <c r="AG114" s="780"/>
      <c r="AH114" s="780"/>
      <c r="AI114" s="780"/>
      <c r="AJ114" s="781"/>
      <c r="AK114" s="782">
        <v>78308</v>
      </c>
      <c r="AL114" s="780"/>
      <c r="AM114" s="780"/>
      <c r="AN114" s="780"/>
      <c r="AO114" s="781"/>
      <c r="AP114" s="824">
        <v>0.3</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521571</v>
      </c>
      <c r="BR114" s="817"/>
      <c r="BS114" s="817"/>
      <c r="BT114" s="817"/>
      <c r="BU114" s="817"/>
      <c r="BV114" s="817">
        <v>837138</v>
      </c>
      <c r="BW114" s="817"/>
      <c r="BX114" s="817"/>
      <c r="BY114" s="817"/>
      <c r="BZ114" s="817"/>
      <c r="CA114" s="817">
        <v>534160</v>
      </c>
      <c r="CB114" s="817"/>
      <c r="CC114" s="817"/>
      <c r="CD114" s="817"/>
      <c r="CE114" s="817"/>
      <c r="CF114" s="875">
        <v>2</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81299</v>
      </c>
      <c r="AB115" s="919"/>
      <c r="AC115" s="919"/>
      <c r="AD115" s="919"/>
      <c r="AE115" s="920"/>
      <c r="AF115" s="921">
        <v>80356</v>
      </c>
      <c r="AG115" s="919"/>
      <c r="AH115" s="919"/>
      <c r="AI115" s="919"/>
      <c r="AJ115" s="920"/>
      <c r="AK115" s="921">
        <v>81201</v>
      </c>
      <c r="AL115" s="919"/>
      <c r="AM115" s="919"/>
      <c r="AN115" s="919"/>
      <c r="AO115" s="920"/>
      <c r="AP115" s="922">
        <v>0.3</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3318153</v>
      </c>
      <c r="AB117" s="903"/>
      <c r="AC117" s="903"/>
      <c r="AD117" s="903"/>
      <c r="AE117" s="904"/>
      <c r="AF117" s="905">
        <v>3282139</v>
      </c>
      <c r="AG117" s="903"/>
      <c r="AH117" s="903"/>
      <c r="AI117" s="903"/>
      <c r="AJ117" s="904"/>
      <c r="AK117" s="905">
        <v>3110945</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294</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440</v>
      </c>
      <c r="BP119" s="878"/>
      <c r="BQ119" s="879">
        <v>27538037</v>
      </c>
      <c r="BR119" s="845"/>
      <c r="BS119" s="845"/>
      <c r="BT119" s="845"/>
      <c r="BU119" s="845"/>
      <c r="BV119" s="845">
        <v>26783432</v>
      </c>
      <c r="BW119" s="845"/>
      <c r="BX119" s="845"/>
      <c r="BY119" s="845"/>
      <c r="BZ119" s="845"/>
      <c r="CA119" s="845">
        <v>26715034</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v>77473</v>
      </c>
      <c r="AB120" s="780"/>
      <c r="AC120" s="780"/>
      <c r="AD120" s="780"/>
      <c r="AE120" s="781"/>
      <c r="AF120" s="782">
        <v>77473</v>
      </c>
      <c r="AG120" s="780"/>
      <c r="AH120" s="780"/>
      <c r="AI120" s="780"/>
      <c r="AJ120" s="781"/>
      <c r="AK120" s="782">
        <v>77473</v>
      </c>
      <c r="AL120" s="780"/>
      <c r="AM120" s="780"/>
      <c r="AN120" s="780"/>
      <c r="AO120" s="781"/>
      <c r="AP120" s="824">
        <v>0.3</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5881949</v>
      </c>
      <c r="BR120" s="842"/>
      <c r="BS120" s="842"/>
      <c r="BT120" s="842"/>
      <c r="BU120" s="842"/>
      <c r="BV120" s="842">
        <v>5786914</v>
      </c>
      <c r="BW120" s="842"/>
      <c r="BX120" s="842"/>
      <c r="BY120" s="842"/>
      <c r="BZ120" s="842"/>
      <c r="CA120" s="842">
        <v>4942563</v>
      </c>
      <c r="CB120" s="842"/>
      <c r="CC120" s="842"/>
      <c r="CD120" s="842"/>
      <c r="CE120" s="842"/>
      <c r="CF120" s="866">
        <v>18.3</v>
      </c>
      <c r="CG120" s="867"/>
      <c r="CH120" s="867"/>
      <c r="CI120" s="867"/>
      <c r="CJ120" s="867"/>
      <c r="CK120" s="868" t="s">
        <v>444</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1570348</v>
      </c>
      <c r="DH120" s="842"/>
      <c r="DI120" s="842"/>
      <c r="DJ120" s="842"/>
      <c r="DK120" s="842"/>
      <c r="DL120" s="842">
        <v>1285899</v>
      </c>
      <c r="DM120" s="842"/>
      <c r="DN120" s="842"/>
      <c r="DO120" s="842"/>
      <c r="DP120" s="842"/>
      <c r="DQ120" s="842">
        <v>1074528</v>
      </c>
      <c r="DR120" s="842"/>
      <c r="DS120" s="842"/>
      <c r="DT120" s="842"/>
      <c r="DU120" s="842"/>
      <c r="DV120" s="843">
        <v>4</v>
      </c>
      <c r="DW120" s="843"/>
      <c r="DX120" s="843"/>
      <c r="DY120" s="843"/>
      <c r="DZ120" s="844"/>
    </row>
    <row r="121" spans="1:130" s="218" customFormat="1" ht="26.25" customHeight="1" x14ac:dyDescent="0.15">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v>3636633</v>
      </c>
      <c r="BR121" s="817"/>
      <c r="BS121" s="817"/>
      <c r="BT121" s="817"/>
      <c r="BU121" s="817"/>
      <c r="BV121" s="817">
        <v>3662534</v>
      </c>
      <c r="BW121" s="817"/>
      <c r="BX121" s="817"/>
      <c r="BY121" s="817"/>
      <c r="BZ121" s="817"/>
      <c r="CA121" s="817">
        <v>3493725</v>
      </c>
      <c r="CB121" s="817"/>
      <c r="CC121" s="817"/>
      <c r="CD121" s="817"/>
      <c r="CE121" s="817"/>
      <c r="CF121" s="875">
        <v>12.9</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v>4543</v>
      </c>
      <c r="DH121" s="817"/>
      <c r="DI121" s="817"/>
      <c r="DJ121" s="817"/>
      <c r="DK121" s="817"/>
      <c r="DL121" s="817">
        <v>10441</v>
      </c>
      <c r="DM121" s="817"/>
      <c r="DN121" s="817"/>
      <c r="DO121" s="817"/>
      <c r="DP121" s="817"/>
      <c r="DQ121" s="817">
        <v>10826</v>
      </c>
      <c r="DR121" s="817"/>
      <c r="DS121" s="817"/>
      <c r="DT121" s="817"/>
      <c r="DU121" s="817"/>
      <c r="DV121" s="794">
        <v>0</v>
      </c>
      <c r="DW121" s="794"/>
      <c r="DX121" s="794"/>
      <c r="DY121" s="794"/>
      <c r="DZ121" s="795"/>
    </row>
    <row r="122" spans="1:130" s="218" customFormat="1" ht="26.25" customHeight="1" x14ac:dyDescent="0.15">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15213654</v>
      </c>
      <c r="BR122" s="845"/>
      <c r="BS122" s="845"/>
      <c r="BT122" s="845"/>
      <c r="BU122" s="845"/>
      <c r="BV122" s="845">
        <v>14394270</v>
      </c>
      <c r="BW122" s="845"/>
      <c r="BX122" s="845"/>
      <c r="BY122" s="845"/>
      <c r="BZ122" s="845"/>
      <c r="CA122" s="845">
        <v>13522492</v>
      </c>
      <c r="CB122" s="845"/>
      <c r="CC122" s="845"/>
      <c r="CD122" s="845"/>
      <c r="CE122" s="845"/>
      <c r="CF122" s="846">
        <v>50</v>
      </c>
      <c r="CG122" s="847"/>
      <c r="CH122" s="847"/>
      <c r="CI122" s="847"/>
      <c r="CJ122" s="847"/>
      <c r="CK122" s="869"/>
      <c r="CL122" s="855"/>
      <c r="CM122" s="855"/>
      <c r="CN122" s="855"/>
      <c r="CO122" s="856"/>
      <c r="CP122" s="835" t="s">
        <v>389</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448</v>
      </c>
      <c r="BP123" s="878"/>
      <c r="BQ123" s="832">
        <v>24732236</v>
      </c>
      <c r="BR123" s="833"/>
      <c r="BS123" s="833"/>
      <c r="BT123" s="833"/>
      <c r="BU123" s="833"/>
      <c r="BV123" s="833">
        <v>23843718</v>
      </c>
      <c r="BW123" s="833"/>
      <c r="BX123" s="833"/>
      <c r="BY123" s="833"/>
      <c r="BZ123" s="833"/>
      <c r="CA123" s="833">
        <v>21958780</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11.1</v>
      </c>
      <c r="BR124" s="831"/>
      <c r="BS124" s="831"/>
      <c r="BT124" s="831"/>
      <c r="BU124" s="831"/>
      <c r="BV124" s="831">
        <v>11.3</v>
      </c>
      <c r="BW124" s="831"/>
      <c r="BX124" s="831"/>
      <c r="BY124" s="831"/>
      <c r="BZ124" s="831"/>
      <c r="CA124" s="831">
        <v>17.5</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3826</v>
      </c>
      <c r="AB127" s="780"/>
      <c r="AC127" s="780"/>
      <c r="AD127" s="780"/>
      <c r="AE127" s="781"/>
      <c r="AF127" s="782">
        <v>2883</v>
      </c>
      <c r="AG127" s="780"/>
      <c r="AH127" s="780"/>
      <c r="AI127" s="780"/>
      <c r="AJ127" s="781"/>
      <c r="AK127" s="782">
        <v>3728</v>
      </c>
      <c r="AL127" s="780"/>
      <c r="AM127" s="780"/>
      <c r="AN127" s="780"/>
      <c r="AO127" s="781"/>
      <c r="AP127" s="824">
        <v>0</v>
      </c>
      <c r="AQ127" s="825"/>
      <c r="AR127" s="825"/>
      <c r="AS127" s="825"/>
      <c r="AT127" s="826"/>
      <c r="AU127" s="220"/>
      <c r="AV127" s="220"/>
      <c r="AW127" s="220"/>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v>446722</v>
      </c>
      <c r="AB128" s="801"/>
      <c r="AC128" s="801"/>
      <c r="AD128" s="801"/>
      <c r="AE128" s="802"/>
      <c r="AF128" s="803">
        <v>348119</v>
      </c>
      <c r="AG128" s="801"/>
      <c r="AH128" s="801"/>
      <c r="AI128" s="801"/>
      <c r="AJ128" s="802"/>
      <c r="AK128" s="803">
        <v>320019</v>
      </c>
      <c r="AL128" s="801"/>
      <c r="AM128" s="801"/>
      <c r="AN128" s="801"/>
      <c r="AO128" s="802"/>
      <c r="AP128" s="804"/>
      <c r="AQ128" s="805"/>
      <c r="AR128" s="805"/>
      <c r="AS128" s="805"/>
      <c r="AT128" s="806"/>
      <c r="AU128" s="220"/>
      <c r="AV128" s="220"/>
      <c r="AW128" s="220"/>
      <c r="AX128" s="807" t="s">
        <v>462</v>
      </c>
      <c r="AY128" s="808"/>
      <c r="AZ128" s="808"/>
      <c r="BA128" s="808"/>
      <c r="BB128" s="808"/>
      <c r="BC128" s="808"/>
      <c r="BD128" s="808"/>
      <c r="BE128" s="809"/>
      <c r="BF128" s="786" t="s">
        <v>122</v>
      </c>
      <c r="BG128" s="787"/>
      <c r="BH128" s="787"/>
      <c r="BI128" s="787"/>
      <c r="BJ128" s="787"/>
      <c r="BK128" s="787"/>
      <c r="BL128" s="810"/>
      <c r="BM128" s="786">
        <v>11.88</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26804502</v>
      </c>
      <c r="AB129" s="780"/>
      <c r="AC129" s="780"/>
      <c r="AD129" s="780"/>
      <c r="AE129" s="781"/>
      <c r="AF129" s="782">
        <v>27466633</v>
      </c>
      <c r="AG129" s="780"/>
      <c r="AH129" s="780"/>
      <c r="AI129" s="780"/>
      <c r="AJ129" s="781"/>
      <c r="AK129" s="782">
        <v>28445388</v>
      </c>
      <c r="AL129" s="780"/>
      <c r="AM129" s="780"/>
      <c r="AN129" s="780"/>
      <c r="AO129" s="781"/>
      <c r="AP129" s="783"/>
      <c r="AQ129" s="784"/>
      <c r="AR129" s="784"/>
      <c r="AS129" s="784"/>
      <c r="AT129" s="785"/>
      <c r="AU129" s="221"/>
      <c r="AV129" s="221"/>
      <c r="AW129" s="221"/>
      <c r="AX129" s="751" t="s">
        <v>465</v>
      </c>
      <c r="AY129" s="752"/>
      <c r="AZ129" s="752"/>
      <c r="BA129" s="752"/>
      <c r="BB129" s="752"/>
      <c r="BC129" s="752"/>
      <c r="BD129" s="752"/>
      <c r="BE129" s="753"/>
      <c r="BF129" s="770" t="s">
        <v>122</v>
      </c>
      <c r="BG129" s="771"/>
      <c r="BH129" s="771"/>
      <c r="BI129" s="771"/>
      <c r="BJ129" s="771"/>
      <c r="BK129" s="771"/>
      <c r="BL129" s="772"/>
      <c r="BM129" s="770">
        <v>16.88</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1568740</v>
      </c>
      <c r="AB130" s="780"/>
      <c r="AC130" s="780"/>
      <c r="AD130" s="780"/>
      <c r="AE130" s="781"/>
      <c r="AF130" s="782">
        <v>1503441</v>
      </c>
      <c r="AG130" s="780"/>
      <c r="AH130" s="780"/>
      <c r="AI130" s="780"/>
      <c r="AJ130" s="781"/>
      <c r="AK130" s="782">
        <v>1398138</v>
      </c>
      <c r="AL130" s="780"/>
      <c r="AM130" s="780"/>
      <c r="AN130" s="780"/>
      <c r="AO130" s="781"/>
      <c r="AP130" s="783"/>
      <c r="AQ130" s="784"/>
      <c r="AR130" s="784"/>
      <c r="AS130" s="784"/>
      <c r="AT130" s="785"/>
      <c r="AU130" s="221"/>
      <c r="AV130" s="221"/>
      <c r="AW130" s="221"/>
      <c r="AX130" s="751" t="s">
        <v>468</v>
      </c>
      <c r="AY130" s="752"/>
      <c r="AZ130" s="752"/>
      <c r="BA130" s="752"/>
      <c r="BB130" s="752"/>
      <c r="BC130" s="752"/>
      <c r="BD130" s="752"/>
      <c r="BE130" s="753"/>
      <c r="BF130" s="754">
        <v>5.2</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25235762</v>
      </c>
      <c r="AB131" s="764"/>
      <c r="AC131" s="764"/>
      <c r="AD131" s="764"/>
      <c r="AE131" s="765"/>
      <c r="AF131" s="766">
        <v>25963192</v>
      </c>
      <c r="AG131" s="764"/>
      <c r="AH131" s="764"/>
      <c r="AI131" s="764"/>
      <c r="AJ131" s="765"/>
      <c r="AK131" s="766">
        <v>27047250</v>
      </c>
      <c r="AL131" s="764"/>
      <c r="AM131" s="764"/>
      <c r="AN131" s="764"/>
      <c r="AO131" s="765"/>
      <c r="AP131" s="767"/>
      <c r="AQ131" s="768"/>
      <c r="AR131" s="768"/>
      <c r="AS131" s="768"/>
      <c r="AT131" s="769"/>
      <c r="AU131" s="221"/>
      <c r="AV131" s="221"/>
      <c r="AW131" s="221"/>
      <c r="AX131" s="729" t="s">
        <v>470</v>
      </c>
      <c r="AY131" s="730"/>
      <c r="AZ131" s="730"/>
      <c r="BA131" s="730"/>
      <c r="BB131" s="730"/>
      <c r="BC131" s="730"/>
      <c r="BD131" s="730"/>
      <c r="BE131" s="731"/>
      <c r="BF131" s="732">
        <v>17.5</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5.1620830790000003</v>
      </c>
      <c r="AB132" s="745"/>
      <c r="AC132" s="745"/>
      <c r="AD132" s="745"/>
      <c r="AE132" s="746"/>
      <c r="AF132" s="747">
        <v>5.5100274269999998</v>
      </c>
      <c r="AG132" s="745"/>
      <c r="AH132" s="745"/>
      <c r="AI132" s="745"/>
      <c r="AJ132" s="746"/>
      <c r="AK132" s="747">
        <v>5.1494625149999997</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4.9000000000000004</v>
      </c>
      <c r="AB133" s="724"/>
      <c r="AC133" s="724"/>
      <c r="AD133" s="724"/>
      <c r="AE133" s="725"/>
      <c r="AF133" s="723">
        <v>5.2</v>
      </c>
      <c r="AG133" s="724"/>
      <c r="AH133" s="724"/>
      <c r="AI133" s="724"/>
      <c r="AJ133" s="725"/>
      <c r="AK133" s="723">
        <v>5.2</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csULnx2UA6hwoaRJIhBVzxVByMIlqG+utapkfK+lbCve6WdH0a2guyxI5ssmLYkJ6kHA5LP9XWciFdW49Hcbyw==" saltValue="0X7e5Z4bpBz3UPGEeH8QG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T76" zoomScaleNormal="85" zoomScaleSheetLayoutView="100" workbookViewId="0">
      <selection activeCell="CZ73" sqref="CZ73"/>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iULageUHefglIFyXpLs1DJpV5SuullgNIszIVRzKd/hAnXzVDW/tedVMc39HoeQYWVGzpVG4lEo3iH+bjS6/Tg==" saltValue="VyMoPMNflpBu8G3vdzBB0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37" zoomScaleNormal="100" zoomScaleSheetLayoutView="55" workbookViewId="0">
      <selection activeCell="AF78" sqref="AF78:AJ79"/>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l3t2k0WDWGZN/H7+1Cl7nlC/tPv1fRDhg2cJlrmv3uv9YDc/pZPV55Ffg4lMZjFEmaFrBcQLTJZM3TLVnrytQ==" saltValue="A9YYtF6U5M0CiFHlNgWvg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D25" workbookViewId="0">
      <selection activeCell="AF78" sqref="AF78:AJ79"/>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482</v>
      </c>
      <c r="AL9" s="1131"/>
      <c r="AM9" s="1131"/>
      <c r="AN9" s="1132"/>
      <c r="AO9" s="269">
        <v>7871406</v>
      </c>
      <c r="AP9" s="269">
        <v>53937</v>
      </c>
      <c r="AQ9" s="270">
        <v>68274</v>
      </c>
      <c r="AR9" s="271">
        <v>-21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483</v>
      </c>
      <c r="AL10" s="1131"/>
      <c r="AM10" s="1131"/>
      <c r="AN10" s="1132"/>
      <c r="AO10" s="272">
        <v>1261664</v>
      </c>
      <c r="AP10" s="272">
        <v>8645</v>
      </c>
      <c r="AQ10" s="273">
        <v>4860</v>
      </c>
      <c r="AR10" s="274">
        <v>77.900000000000006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484</v>
      </c>
      <c r="AL11" s="1131"/>
      <c r="AM11" s="1131"/>
      <c r="AN11" s="1132"/>
      <c r="AO11" s="272">
        <v>31263</v>
      </c>
      <c r="AP11" s="272">
        <v>214</v>
      </c>
      <c r="AQ11" s="273">
        <v>567</v>
      </c>
      <c r="AR11" s="274">
        <v>-62.3</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485</v>
      </c>
      <c r="AL12" s="1131"/>
      <c r="AM12" s="1131"/>
      <c r="AN12" s="1132"/>
      <c r="AO12" s="272" t="s">
        <v>486</v>
      </c>
      <c r="AP12" s="272" t="s">
        <v>486</v>
      </c>
      <c r="AQ12" s="273">
        <v>16</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487</v>
      </c>
      <c r="AL13" s="1131"/>
      <c r="AM13" s="1131"/>
      <c r="AN13" s="1132"/>
      <c r="AO13" s="272">
        <v>323003</v>
      </c>
      <c r="AP13" s="272">
        <v>2213</v>
      </c>
      <c r="AQ13" s="273">
        <v>2777</v>
      </c>
      <c r="AR13" s="274">
        <v>-20.3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488</v>
      </c>
      <c r="AL14" s="1131"/>
      <c r="AM14" s="1131"/>
      <c r="AN14" s="1132"/>
      <c r="AO14" s="272">
        <v>95544</v>
      </c>
      <c r="AP14" s="272">
        <v>655</v>
      </c>
      <c r="AQ14" s="273">
        <v>1330</v>
      </c>
      <c r="AR14" s="274">
        <v>-50.8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489</v>
      </c>
      <c r="AL15" s="1134"/>
      <c r="AM15" s="1134"/>
      <c r="AN15" s="1135"/>
      <c r="AO15" s="272">
        <v>-414018</v>
      </c>
      <c r="AP15" s="272">
        <v>-2837</v>
      </c>
      <c r="AQ15" s="273">
        <v>-3833</v>
      </c>
      <c r="AR15" s="274">
        <v>-26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9168862</v>
      </c>
      <c r="AP16" s="272">
        <v>62827</v>
      </c>
      <c r="AQ16" s="273">
        <v>73991</v>
      </c>
      <c r="AR16" s="274">
        <v>-15.1</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494</v>
      </c>
      <c r="AL21" s="1137"/>
      <c r="AM21" s="1137"/>
      <c r="AN21" s="1138"/>
      <c r="AO21" s="285">
        <v>4.9000000000000004</v>
      </c>
      <c r="AP21" s="286">
        <v>6.28</v>
      </c>
      <c r="AQ21" s="287">
        <v>-1.38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495</v>
      </c>
      <c r="AL22" s="1137"/>
      <c r="AM22" s="1137"/>
      <c r="AN22" s="1138"/>
      <c r="AO22" s="290">
        <v>100.9</v>
      </c>
      <c r="AP22" s="291">
        <v>98.7</v>
      </c>
      <c r="AQ22" s="292">
        <v>2.2000000000000002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499</v>
      </c>
      <c r="AL32" s="1121"/>
      <c r="AM32" s="1121"/>
      <c r="AN32" s="1122"/>
      <c r="AO32" s="300">
        <v>2892324</v>
      </c>
      <c r="AP32" s="300">
        <v>19819</v>
      </c>
      <c r="AQ32" s="301">
        <v>32402</v>
      </c>
      <c r="AR32" s="302">
        <v>-38.799999999999997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500</v>
      </c>
      <c r="AL33" s="1121"/>
      <c r="AM33" s="1121"/>
      <c r="AN33" s="112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501</v>
      </c>
      <c r="AL34" s="1121"/>
      <c r="AM34" s="1121"/>
      <c r="AN34" s="1122"/>
      <c r="AO34" s="300" t="s">
        <v>486</v>
      </c>
      <c r="AP34" s="300" t="s">
        <v>486</v>
      </c>
      <c r="AQ34" s="301">
        <v>16</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502</v>
      </c>
      <c r="AL35" s="1121"/>
      <c r="AM35" s="1121"/>
      <c r="AN35" s="1122"/>
      <c r="AO35" s="300">
        <v>59112</v>
      </c>
      <c r="AP35" s="300">
        <v>405</v>
      </c>
      <c r="AQ35" s="301">
        <v>5520</v>
      </c>
      <c r="AR35" s="302">
        <v>-92.7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503</v>
      </c>
      <c r="AL36" s="1121"/>
      <c r="AM36" s="1121"/>
      <c r="AN36" s="1122"/>
      <c r="AO36" s="300">
        <v>78308</v>
      </c>
      <c r="AP36" s="300">
        <v>537</v>
      </c>
      <c r="AQ36" s="301">
        <v>1296</v>
      </c>
      <c r="AR36" s="302">
        <v>-58.6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504</v>
      </c>
      <c r="AL37" s="1121"/>
      <c r="AM37" s="1121"/>
      <c r="AN37" s="1122"/>
      <c r="AO37" s="300">
        <v>81201</v>
      </c>
      <c r="AP37" s="300">
        <v>556</v>
      </c>
      <c r="AQ37" s="301">
        <v>571</v>
      </c>
      <c r="AR37" s="302">
        <v>-2.6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505</v>
      </c>
      <c r="AL38" s="1124"/>
      <c r="AM38" s="1124"/>
      <c r="AN38" s="1125"/>
      <c r="AO38" s="303" t="s">
        <v>486</v>
      </c>
      <c r="AP38" s="303" t="s">
        <v>486</v>
      </c>
      <c r="AQ38" s="304">
        <v>0</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506</v>
      </c>
      <c r="AL39" s="1124"/>
      <c r="AM39" s="1124"/>
      <c r="AN39" s="1125"/>
      <c r="AO39" s="300">
        <v>-320019</v>
      </c>
      <c r="AP39" s="300">
        <v>-2193</v>
      </c>
      <c r="AQ39" s="301">
        <v>-6093</v>
      </c>
      <c r="AR39" s="302">
        <v>-64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507</v>
      </c>
      <c r="AL40" s="1121"/>
      <c r="AM40" s="1121"/>
      <c r="AN40" s="1122"/>
      <c r="AO40" s="300">
        <v>-1398138</v>
      </c>
      <c r="AP40" s="300">
        <v>-9580</v>
      </c>
      <c r="AQ40" s="301">
        <v>-23816</v>
      </c>
      <c r="AR40" s="302">
        <v>-59.8</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1392788</v>
      </c>
      <c r="AP41" s="300">
        <v>9544</v>
      </c>
      <c r="AQ41" s="301">
        <v>9896</v>
      </c>
      <c r="AR41" s="302">
        <v>-3.6</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477</v>
      </c>
      <c r="AN49" s="1115" t="s">
        <v>510</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4070739</v>
      </c>
      <c r="AN51" s="322">
        <v>28428</v>
      </c>
      <c r="AO51" s="323">
        <v>18.5</v>
      </c>
      <c r="AP51" s="324">
        <v>72756</v>
      </c>
      <c r="AQ51" s="325">
        <v>1</v>
      </c>
      <c r="AR51" s="326">
        <v>17.5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2652813</v>
      </c>
      <c r="AN52" s="330">
        <v>18526</v>
      </c>
      <c r="AO52" s="331">
        <v>1.1000000000000001</v>
      </c>
      <c r="AP52" s="332">
        <v>32117</v>
      </c>
      <c r="AQ52" s="333">
        <v>-5.9</v>
      </c>
      <c r="AR52" s="334">
        <v>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2219796</v>
      </c>
      <c r="AN53" s="322">
        <v>15460</v>
      </c>
      <c r="AO53" s="323">
        <v>-45.6</v>
      </c>
      <c r="AP53" s="324">
        <v>43955</v>
      </c>
      <c r="AQ53" s="325">
        <v>-39.6</v>
      </c>
      <c r="AR53" s="326">
        <v>-6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1794249</v>
      </c>
      <c r="AN54" s="330">
        <v>12496</v>
      </c>
      <c r="AO54" s="331">
        <v>-32.5</v>
      </c>
      <c r="AP54" s="332">
        <v>21318</v>
      </c>
      <c r="AQ54" s="333">
        <v>-33.6</v>
      </c>
      <c r="AR54" s="334">
        <v>1.1000000000000001</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2370333</v>
      </c>
      <c r="AN55" s="322">
        <v>16454</v>
      </c>
      <c r="AO55" s="323">
        <v>6.4</v>
      </c>
      <c r="AP55" s="324">
        <v>41921</v>
      </c>
      <c r="AQ55" s="325">
        <v>-4.5999999999999996</v>
      </c>
      <c r="AR55" s="326">
        <v>11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2080811</v>
      </c>
      <c r="AN56" s="330">
        <v>14444</v>
      </c>
      <c r="AO56" s="331">
        <v>15.6</v>
      </c>
      <c r="AP56" s="332">
        <v>21655</v>
      </c>
      <c r="AQ56" s="333">
        <v>1.6</v>
      </c>
      <c r="AR56" s="334">
        <v>14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3740963</v>
      </c>
      <c r="AN57" s="322">
        <v>25806</v>
      </c>
      <c r="AO57" s="323">
        <v>56.8</v>
      </c>
      <c r="AP57" s="324">
        <v>44585</v>
      </c>
      <c r="AQ57" s="325">
        <v>6.4</v>
      </c>
      <c r="AR57" s="326">
        <v>50.4</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2395776</v>
      </c>
      <c r="AN58" s="330">
        <v>16527</v>
      </c>
      <c r="AO58" s="331">
        <v>14.4</v>
      </c>
      <c r="AP58" s="332">
        <v>23077</v>
      </c>
      <c r="AQ58" s="333">
        <v>6.6</v>
      </c>
      <c r="AR58" s="334">
        <v>7.8</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5573169</v>
      </c>
      <c r="AN59" s="322">
        <v>38189</v>
      </c>
      <c r="AO59" s="323">
        <v>48</v>
      </c>
      <c r="AP59" s="324">
        <v>49779</v>
      </c>
      <c r="AQ59" s="325">
        <v>11.6</v>
      </c>
      <c r="AR59" s="326">
        <v>36.4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4260419</v>
      </c>
      <c r="AN60" s="330">
        <v>29193</v>
      </c>
      <c r="AO60" s="331">
        <v>76.599999999999994</v>
      </c>
      <c r="AP60" s="332">
        <v>28921</v>
      </c>
      <c r="AQ60" s="333">
        <v>25.3</v>
      </c>
      <c r="AR60" s="334">
        <v>51.3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3595000</v>
      </c>
      <c r="AN61" s="337">
        <v>24867</v>
      </c>
      <c r="AO61" s="338">
        <v>16.8</v>
      </c>
      <c r="AP61" s="339">
        <v>50599</v>
      </c>
      <c r="AQ61" s="340">
        <v>-5</v>
      </c>
      <c r="AR61" s="326">
        <v>21.8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2636814</v>
      </c>
      <c r="AN62" s="330">
        <v>18237</v>
      </c>
      <c r="AO62" s="331">
        <v>15</v>
      </c>
      <c r="AP62" s="332">
        <v>25418</v>
      </c>
      <c r="AQ62" s="333">
        <v>-1.2</v>
      </c>
      <c r="AR62" s="334">
        <v>16.2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i/XSS0xs3re8+DejcfHOYqt95DG/28heoMRSBRIch9FZHTSizn3W0a6Y7iwD+HBnrzM7PSOm/GrJzCbHUVhVxA==" saltValue="XApfdCIkByb0SIbWNz/pQ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7" zoomScaleNormal="100" zoomScaleSheetLayoutView="55" workbookViewId="0">
      <selection activeCell="AF78" sqref="AF78:AJ79"/>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0" spans="125:125" ht="13.5" hidden="1" customHeight="1" x14ac:dyDescent="0.15"/>
    <row r="121" spans="125:125" ht="13.5" hidden="1" customHeight="1" x14ac:dyDescent="0.15">
      <c r="DU121" s="247"/>
    </row>
  </sheetData>
  <sheetProtection algorithmName="SHA-512" hashValue="oSffdFMw0fwcnQ/yLx/5Toj16XLx9Vdm+rts9cVh4+fQ1TtfQ7S6ZfA2nrawoabd2r8q6nwmzDstv8jUHT6MSA==" saltValue="4l7FHP2zBNt3z3lDWFDK+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1" zoomScaleNormal="100" zoomScaleSheetLayoutView="55" workbookViewId="0">
      <selection activeCell="AF78" sqref="AF78:AJ79"/>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SWKtw46T+Sm9ZnJGv4e7VODqPc4Wf7onE+seFwOILeZMs7uKODocLFbq0euf/9TCSRbFbUjSlRM7/RF3PoV9Q==" saltValue="NtSABeX6ZX29qd17BX33w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F43" zoomScaleSheetLayoutView="100" workbookViewId="0">
      <selection activeCell="L45" sqref="L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10.91</v>
      </c>
      <c r="G47" s="12">
        <v>9.9600000000000009</v>
      </c>
      <c r="H47" s="12">
        <v>11.07</v>
      </c>
      <c r="I47" s="12">
        <v>9.27</v>
      </c>
      <c r="J47" s="13">
        <v>8.27</v>
      </c>
    </row>
    <row r="48" spans="2:10" ht="57.75" customHeight="1" x14ac:dyDescent="0.15">
      <c r="B48" s="14"/>
      <c r="C48" s="1141" t="s">
        <v>4</v>
      </c>
      <c r="D48" s="1141"/>
      <c r="E48" s="1142"/>
      <c r="F48" s="15">
        <v>3.86</v>
      </c>
      <c r="G48" s="16">
        <v>10.44</v>
      </c>
      <c r="H48" s="16">
        <v>9.6</v>
      </c>
      <c r="I48" s="16">
        <v>5.2</v>
      </c>
      <c r="J48" s="17">
        <v>5.79</v>
      </c>
    </row>
    <row r="49" spans="2:10" ht="57.75" customHeight="1" thickBot="1" x14ac:dyDescent="0.2">
      <c r="B49" s="18"/>
      <c r="C49" s="1143" t="s">
        <v>5</v>
      </c>
      <c r="D49" s="1143"/>
      <c r="E49" s="1144"/>
      <c r="F49" s="19">
        <v>1.07</v>
      </c>
      <c r="G49" s="20">
        <v>6.46</v>
      </c>
      <c r="H49" s="20">
        <v>0.04</v>
      </c>
      <c r="I49" s="20" t="s">
        <v>529</v>
      </c>
      <c r="J49" s="21">
        <v>0.1</v>
      </c>
    </row>
    <row r="50" spans="2:10" x14ac:dyDescent="0.15"/>
  </sheetData>
  <sheetProtection algorithmName="SHA-512" hashValue="v+x4xiUW9FVkKCgQSSlM1IzO7vOXodA4XW0sgUUQy4ILtXAqnOB/c6h3caHEoTn4398gjKvKOwqdwcKnkEK0yg==" saltValue="N4nE1VZ4ccVrwwHig97Eb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前田　智哉</cp:lastModifiedBy>
  <cp:lastPrinted>2026-03-09T06:51:12Z</cp:lastPrinted>
  <dcterms:created xsi:type="dcterms:W3CDTF">2026-02-23T05:28:09Z</dcterms:created>
  <dcterms:modified xsi:type="dcterms:W3CDTF">2026-03-13T07:18:34Z</dcterms:modified>
  <cp:category/>
</cp:coreProperties>
</file>