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ageosvfs10g\財政課\03_令和7年度_財政課\070_決算統計 (赤)_≪第一≫\010_決算統計全般 (赤)_≪第二≫\060_地方財政状況調査(昭和58年度～)_【常用】\02_財政状況資料集\R7\20260303085529_【埼玉県市町村課】令和６年度財政状況資料集の作成及び提出について（依頼）\"/>
    </mc:Choice>
  </mc:AlternateContent>
  <xr:revisionPtr revIDLastSave="0" documentId="13_ncr:1_{8BAC4730-3B07-4E9F-B4E0-C0E95D32CE0E}"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W35" i="10"/>
  <c r="BW36" i="10" s="1"/>
  <c r="BW37" i="10" s="1"/>
  <c r="BW38" i="10" s="1"/>
  <c r="BW39" i="10" s="1"/>
  <c r="BW40" i="10" s="1"/>
  <c r="BW41" i="10" s="1"/>
  <c r="BE35" i="10"/>
  <c r="C35" i="10"/>
  <c r="BW34" i="10"/>
  <c r="CO34" i="10" s="1"/>
  <c r="CO35" i="10" s="1"/>
  <c r="CO36"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<sst xmlns="http://schemas.openxmlformats.org/spreadsheetml/2006/main" count="1100" uniqueCount="559">
  <si>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</si>
  <si>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</si>
  <si>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</si>
  <si>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</si>
  <si>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</si>
  <si>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</si>
  <si>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</si>
  <si>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</si>
  <si>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</si>
  <si>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</si>
  <si>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</si>
  <si>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</si>
  <si>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</si>
  <si>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</si>
  <si>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</si>
  <si>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</si>
  <si>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</si>
  <si>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</si>
  <si>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</si>
  <si>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</si>
  <si>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</si>
  <si>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</si>
  <si>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</si>
  <si>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</si>
  <si>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</si>
  <si>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</si>
  <si>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</si>
  <si>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</si>
  <si>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</si>
  <si>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</si>
  <si>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</si>
  <si>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</si>
  <si>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</si>
  <si>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</si>
  <si>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</si>
  <si>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</si>
  <si>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</si>
  <si>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</si>
  <si>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</si>
  <si>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</si>
  <si>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</si>
  <si>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</si>
  <si>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</si>
  <si>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</si>
  <si>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</si>
  <si>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</si>
  <si>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</si>
  <si>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</si>
  <si>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</si>
  <si>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</si>
  <si>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</si>
  <si>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</si>
  <si>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</si>
  <si>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</si>
  <si>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</si>
  <si>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</si>
  <si>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</si>
  <si>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</si>
  <si>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</si>
  <si>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</si>
  <si>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</si>
  <si>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</si>
  <si>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</si>
  <si>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</si>
  <si>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</si>
  <si>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</si>
  <si>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</si>
  <si>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</si>
  <si>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</si>
  <si>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</si>
  <si>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</si>
  <si>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</si>
  <si>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</si>
  <si>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</si>
  <si>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</si>
  <si>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</si>
  <si>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</si>
  <si>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</si>
  <si>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</si>
  <si>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</si>
  <si>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</si>
  <si>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</si>
  <si>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</si>
  <si>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</si>
  <si>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</si>
  <si>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</si>
  <si>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</si>
  <si>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</si>
  <si>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</si>
  <si>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</si>
  <si>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</si>
  <si>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</si>
  <si>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</si>
  <si>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</si>
  <si>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上尾市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</si>
  <si>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</si>
  <si>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</si>
  <si>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</si>
  <si>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</si>
  <si>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</si>
  <si>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</si>
  <si>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</si>
  <si>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</si>
  <si>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</si>
  <si>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</si>
  <si>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</si>
  <si>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</si>
  <si>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</si>
  <si>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</si>
  <si>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</si>
  <si>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</si>
  <si>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</si>
  <si>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</si>
  <si>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</si>
  <si>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</si>
  <si>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</si>
  <si>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</si>
  <si>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</si>
  <si>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</si>
  <si>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</si>
  <si>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</si>
  <si>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</si>
  <si>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</si>
  <si>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</si>
  <si>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</si>
  <si>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</si>
  <si>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</si>
  <si>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</si>
  <si>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</si>
  <si>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</si>
  <si>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</si>
  <si>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</si>
  <si>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</si>
  <si>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</si>
  <si>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</si>
  <si>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</si>
  <si>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</si>
  <si>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</si>
  <si>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</si>
  <si>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</si>
  <si>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</si>
  <si>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</si>
  <si>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</si>
  <si>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</si>
  <si>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</si>
  <si>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</si>
  <si>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</si>
  <si>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</si>
  <si>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</si>
  <si>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</si>
  <si>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</si>
  <si>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</si>
  <si>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</si>
  <si>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</si>
  <si>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</si>
  <si>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</si>
  <si>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</si>
  <si>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</si>
  <si>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</si>
  <si>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</si>
  <si>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</si>
  <si>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</si>
  <si>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</si>
  <si>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</si>
  <si>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</si>
  <si>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</si>
  <si>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</si>
  <si>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</si>
  <si>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</si>
  <si>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</si>
  <si>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</si>
  <si>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</si>
  <si>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</si>
  <si>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</si>
  <si>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</si>
  <si>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</si>
  <si>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</si>
  <si>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</si>
  <si>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</si>
  <si>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</si>
  <si>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</si>
  <si>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</si>
  <si>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</si>
  <si>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</si>
  <si>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</si>
  <si>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</si>
  <si>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</si>
  <si>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</si>
  <si>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</si>
  <si>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</si>
  <si>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</si>
  <si>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</si>
  <si>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</si>
  <si>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</si>
  <si>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</si>
  <si>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</si>
  <si>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</si>
  <si>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</si>
  <si>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</si>
  <si>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</si>
  <si>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</si>
  <si>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</si>
  <si>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</si>
  <si>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埼玉県上尾市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</si>
  <si>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</si>
  <si>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</si>
  <si>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</si>
  <si>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</si>
  <si>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</si>
  <si>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</si>
  <si>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</si>
  <si>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</si>
  <si>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</si>
  <si>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</si>
  <si>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</si>
  <si>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</si>
  <si>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</si>
  <si>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</si>
  <si>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</si>
  <si>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</si>
  <si>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</si>
  <si>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</si>
  <si>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</si>
  <si>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</si>
  <si>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</si>
  <si>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</si>
  <si>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</si>
  <si>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</si>
  <si>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</si>
  <si>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</si>
  <si>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</si>
  <si>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</si>
  <si>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</si>
  <si>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</si>
  <si>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</si>
  <si>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</si>
  <si>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</si>
  <si>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</si>
  <si>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</si>
  <si>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</si>
  <si>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</si>
  <si>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</si>
  <si>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</si>
  <si>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</si>
  <si>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</si>
  <si>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</si>
  <si>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</si>
  <si>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</si>
  <si>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</si>
  <si>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</si>
  <si>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</si>
  <si>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</si>
  <si>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</si>
  <si>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</si>
  <si>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</si>
  <si>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</si>
  <si>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</si>
  <si>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</si>
  <si>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</si>
  <si>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</si>
  <si>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</si>
  <si>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</si>
  <si>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</si>
  <si>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</si>
  <si>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</si>
  <si>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</si>
  <si>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</si>
  <si>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</si>
  <si>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</si>
  <si>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</si>
  <si>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</si>
  <si>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</si>
  <si>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</si>
  <si>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</si>
  <si>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</si>
  <si>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</si>
  <si>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</si>
  <si>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</si>
  <si>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</si>
  <si>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</si>
  <si>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</si>
  <si>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</si>
  <si>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</si>
  <si>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</si>
  <si>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</si>
  <si>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</si>
  <si>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</si>
  <si>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</si>
  <si>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</si>
  <si>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</si>
  <si>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</si>
  <si>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</si>
  <si>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</si>
  <si>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</si>
  <si>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</si>
  <si>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</si>
  <si>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</si>
  <si>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</si>
  <si>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</si>
  <si>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</si>
  <si>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</si>
  <si>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</si>
  <si>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</si>
  <si>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</si>
  <si>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</si>
  <si>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</si>
  <si>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</si>
  <si>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</si>
  <si>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</si>
  <si>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</si>
  <si>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</si>
  <si>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</si>
  <si>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</si>
  <si>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</si>
  <si>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</si>
  <si>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</si>
  <si>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</si>
  <si>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</si>
  <si>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</si>
  <si>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</si>
  <si>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</si>
  <si>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</si>
  <si>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</si>
  <si>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</si>
  <si>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</si>
  <si>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</si>
  <si>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</si>
  <si>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</si>
  <si>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</si>
  <si>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</si>
  <si>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</si>
  <si>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</si>
  <si>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</si>
  <si>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</si>
  <si>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</si>
  <si>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</si>
  <si>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</si>
  <si>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</si>
  <si>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</si>
  <si>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</si>
  <si>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</si>
  <si>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</si>
  <si>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</si>
  <si>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</si>
  <si>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</si>
  <si>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</si>
  <si>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</si>
  <si>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</si>
  <si>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</si>
  <si>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</si>
  <si>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</si>
  <si>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</si>
  <si>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</si>
  <si>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</si>
  <si>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埼玉県上尾市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</si>
  <si>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</si>
  <si>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</si>
  <si>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</si>
  <si>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</si>
  <si>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</si>
  <si>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</si>
  <si>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</si>
  <si>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</si>
  <si>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</si>
  <si>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</si>
  <si>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</si>
  <si>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</si>
  <si>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</si>
  <si>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</si>
  <si>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</si>
  <si>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</si>
  <si>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</si>
  <si>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</si>
  <si>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</si>
  <si>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</si>
  <si>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</si>
  <si>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</si>
  <si>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</si>
  <si>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</si>
  <si>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</si>
  <si>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</si>
  <si>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</si>
  <si>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</si>
  <si>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</si>
  <si>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</si>
  <si>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</si>
  <si>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</si>
  <si>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</si>
  <si>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上尾市国民健康保険特別会計</t>
    <phoneticPr fontId="5"/>
  </si>
  <si>
    <t>上尾市介護保険特別会計</t>
    <phoneticPr fontId="5"/>
  </si>
  <si>
    <t>上尾市後期高齢者医療特別会計</t>
    <phoneticPr fontId="5"/>
  </si>
  <si>
    <t>上尾市水道事業会計</t>
    <phoneticPr fontId="5"/>
  </si>
  <si>
    <t>法適用企業</t>
    <phoneticPr fontId="5"/>
  </si>
  <si>
    <t>上尾市公共下水道事業会計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</si>
  <si>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</si>
  <si>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</si>
  <si>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</si>
  <si>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</si>
  <si>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</si>
  <si>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</si>
  <si>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</si>
  <si>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</si>
  <si>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</si>
  <si>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</si>
  <si>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</si>
  <si>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</si>
  <si>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</si>
  <si>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</si>
  <si>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</si>
  <si>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</si>
  <si>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</si>
  <si>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</si>
  <si>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</si>
  <si>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</si>
  <si>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</si>
  <si>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</si>
  <si>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</si>
  <si>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</si>
  <si>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</si>
  <si>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</si>
  <si>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</si>
  <si>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</si>
  <si>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</si>
  <si>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</si>
  <si>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</si>
  <si>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</si>
  <si>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</si>
  <si>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</si>
  <si>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</si>
  <si>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</si>
  <si>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</si>
  <si>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</si>
  <si>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</si>
  <si>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</si>
  <si>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</si>
  <si>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</si>
  <si>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</si>
  <si>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</si>
  <si>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</si>
  <si>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</si>
  <si>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</si>
  <si>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</si>
  <si>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</si>
  <si>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</si>
  <si>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</si>
  <si>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</si>
  <si>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</si>
  <si>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</si>
  <si>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</si>
  <si>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</si>
  <si>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</si>
  <si>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</si>
  <si>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</si>
  <si>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</si>
  <si>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</si>
  <si>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</si>
  <si>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</si>
  <si>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</si>
  <si>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</si>
  <si>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</si>
  <si>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</si>
  <si>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</si>
  <si>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</si>
  <si>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</si>
  <si>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</si>
  <si>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</si>
  <si>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</si>
  <si>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</si>
  <si>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</si>
  <si>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</si>
  <si>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</si>
  <si>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</si>
  <si>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</si>
  <si>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</si>
  <si>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</si>
  <si>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</si>
  <si>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</si>
  <si>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</si>
  <si>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</si>
  <si>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</si>
  <si>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</si>
  <si>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</si>
  <si>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</si>
  <si>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</si>
  <si>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</si>
  <si>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</si>
  <si>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</si>
  <si>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</si>
  <si>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</si>
  <si>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</si>
  <si>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</si>
  <si>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</si>
  <si>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</si>
  <si>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</si>
  <si>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</si>
  <si>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</si>
  <si>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</si>
  <si>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</si>
  <si>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</si>
  <si>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</si>
  <si>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</si>
  <si>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</si>
  <si>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</si>
  <si>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</si>
  <si>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</si>
  <si>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</si>
  <si>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</si>
  <si>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</si>
  <si>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</si>
  <si>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</si>
  <si>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</si>
  <si>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</si>
  <si>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</si>
  <si>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</si>
  <si>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</si>
  <si>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</si>
  <si>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</si>
  <si>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</si>
  <si>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</si>
  <si>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</si>
  <si>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</si>
  <si>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</si>
  <si>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</si>
  <si>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</si>
  <si>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</si>
  <si>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</si>
  <si>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</si>
  <si>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</si>
  <si>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</si>
  <si>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上尾市水道事業会計</t>
  </si>
  <si>
    <t>一般会計</t>
  </si>
  <si>
    <t>上尾市公共下水道事業会計</t>
  </si>
  <si>
    <t>上尾市介護保険特別会計</t>
  </si>
  <si>
    <t>上尾市国民健康保険特別会計</t>
  </si>
  <si>
    <t>上尾市後期高齢者医療特別会計</t>
  </si>
  <si>
    <t>その他会計（赤字）</t>
  </si>
  <si>
    <t>その他会計（黒字）</t>
  </si>
  <si>
    <t>R02</t>
    <phoneticPr fontId="5"/>
  </si>
  <si>
    <t>R03</t>
    <phoneticPr fontId="5"/>
  </si>
  <si>
    <t>R04</t>
    <phoneticPr fontId="5"/>
  </si>
  <si>
    <t>R05</t>
    <phoneticPr fontId="5"/>
  </si>
  <si>
    <t>R06</t>
    <phoneticPr fontId="5"/>
  </si>
  <si>
    <t>上尾都市開発</t>
    <rPh sb="0" eb="2">
      <t>アゲオ</t>
    </rPh>
    <rPh sb="2" eb="6">
      <t>トシカイハツ</t>
    </rPh>
    <phoneticPr fontId="2"/>
  </si>
  <si>
    <t>上尾市地域振興公社</t>
    <rPh sb="0" eb="3">
      <t>アゲオシ</t>
    </rPh>
    <rPh sb="3" eb="9">
      <t>チイキシンコウコウシャ</t>
    </rPh>
    <phoneticPr fontId="2"/>
  </si>
  <si>
    <t>上尾市勤労者福祉サービスセンター</t>
    <rPh sb="0" eb="3">
      <t>アゲオシ</t>
    </rPh>
    <rPh sb="3" eb="6">
      <t>キンロウシャ</t>
    </rPh>
    <rPh sb="6" eb="8">
      <t>フクシ</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</si>
  <si>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</si>
  <si>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</si>
  <si>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</si>
  <si>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埼玉県都市ボートレース企業団</t>
  </si>
  <si>
    <t>上尾、桶川、伊奈衛生組合</t>
  </si>
  <si>
    <t>上尾伊奈資源循環組合</t>
    <rPh sb="2" eb="4">
      <t>イナ</t>
    </rPh>
    <rPh sb="4" eb="6">
      <t>シゲン</t>
    </rPh>
    <rPh sb="6" eb="8">
      <t>ジュンカン</t>
    </rPh>
    <rPh sb="8" eb="10">
      <t>クミアイ</t>
    </rPh>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</si>
  <si>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</si>
  <si>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</si>
  <si>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</si>
  <si>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ふるさとあげお応援基金</t>
  </si>
  <si>
    <t>公共施設整備基金</t>
    <phoneticPr fontId="5"/>
  </si>
  <si>
    <t>地球温暖化対策基金</t>
  </si>
  <si>
    <t>災害対策基金</t>
    <rPh sb="0" eb="4">
      <t>サイガイタイサク</t>
    </rPh>
    <rPh sb="4" eb="6">
      <t>キキン</t>
    </rPh>
    <phoneticPr fontId="2"/>
  </si>
  <si>
    <t>一般廃棄物処理施設建設基金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</si>
</sst>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A71F-4D56-9821-DD05B5525D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20771</c:v>
                </c:pt>
                <c:pt idx="1">
                  <c:v>25085</c:v>
                </c:pt>
                <c:pt idx="2">
                  <c:v>28528</c:v>
                </c:pt>
                <c:pt idx="3">
                  <c:v>22159</c:v>
                </c:pt>
                <c:pt idx="4">
                  <c:v>26725</c:v>
                </c:pt>
              </c:numCache>
            </c:numRef>
          </c:val>
          <c:smooth val="0"/>
          <c:extLst>
            <c:ext xmlns:c16="http://schemas.microsoft.com/office/drawing/2014/chart" uri="{C3380CC4-5D6E-409C-BE32-E72D297353CC}">
              <c16:uniqueId val="{00000001-A71F-4D56-9821-DD05B5525D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8.48</c:v>
                </c:pt>
                <c:pt idx="1">
                  <c:v>8.7200000000000006</c:v>
                </c:pt>
                <c:pt idx="2">
                  <c:v>7.57</c:v>
                </c:pt>
                <c:pt idx="3">
                  <c:v>7.71</c:v>
                </c:pt>
                <c:pt idx="4">
                  <c:v>7.92</c:v>
                </c:pt>
              </c:numCache>
            </c:numRef>
          </c:val>
          <c:extLst>
            <c:ext xmlns:c16="http://schemas.microsoft.com/office/drawing/2014/chart" uri="{C3380CC4-5D6E-409C-BE32-E72D297353CC}">
              <c16:uniqueId val="{00000000-92CA-4A5D-9A13-BDD6FC5A9B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7.33</c:v>
                </c:pt>
                <c:pt idx="1">
                  <c:v>9.59</c:v>
                </c:pt>
                <c:pt idx="2">
                  <c:v>12.88</c:v>
                </c:pt>
                <c:pt idx="3">
                  <c:v>14.73</c:v>
                </c:pt>
                <c:pt idx="4">
                  <c:v>14.83</c:v>
                </c:pt>
              </c:numCache>
            </c:numRef>
          </c:val>
          <c:extLst>
            <c:ext xmlns:c16="http://schemas.microsoft.com/office/drawing/2014/chart" uri="{C3380CC4-5D6E-409C-BE32-E72D297353CC}">
              <c16:uniqueId val="{00000001-92CA-4A5D-9A13-BDD6FC5A9B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4.0199999999999996</c:v>
                </c:pt>
                <c:pt idx="1">
                  <c:v>3.37</c:v>
                </c:pt>
                <c:pt idx="2">
                  <c:v>1.87</c:v>
                </c:pt>
                <c:pt idx="3">
                  <c:v>2.5</c:v>
                </c:pt>
                <c:pt idx="4">
                  <c:v>1.03</c:v>
                </c:pt>
              </c:numCache>
            </c:numRef>
          </c:val>
          <c:smooth val="0"/>
          <c:extLst>
            <c:ext xmlns:c16="http://schemas.microsoft.com/office/drawing/2014/chart" uri="{C3380CC4-5D6E-409C-BE32-E72D297353CC}">
              <c16:uniqueId val="{00000002-92CA-4A5D-9A13-BDD6FC5A9B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0F-48CF-9166-CAB26D02CA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0F-48CF-9166-CAB26D02CA4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0F-48CF-9166-CAB26D02CA4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20F-48CF-9166-CAB26D02CA4D}"/>
            </c:ext>
          </c:extLst>
        </c:ser>
        <c:ser>
          <c:idx val="4"/>
          <c:order val="4"/>
          <c:tx>
            <c:strRef>
              <c:f>データシート!$A$31</c:f>
              <c:strCache>
                <c:ptCount val="1"/>
                <c:pt idx="0">
                  <c:v>上尾市後期高齢者医療特別会計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c:v>
                </c:pt>
                <c:pt idx="8">
                  <c:v>#N/A</c:v>
                </c:pt>
                <c:pt idx="9">
                  <c:v>0.03</c:v>
                </c:pt>
              </c:numCache>
            </c:numRef>
          </c:val>
          <c:extLst>
            <c:ext xmlns:c16="http://schemas.microsoft.com/office/drawing/2014/chart" uri="{C3380CC4-5D6E-409C-BE32-E72D297353CC}">
              <c16:uniqueId val="{00000004-420F-48CF-9166-CAB26D02CA4D}"/>
            </c:ext>
          </c:extLst>
        </c:ser>
        <c:ser>
          <c:idx val="5"/>
          <c:order val="5"/>
          <c:tx>
            <c:strRef>
              <c:f>データシート!$A$32</c:f>
              <c:strCache>
                <c:ptCount val="1"/>
                <c:pt idx="0">
                  <c:v>上尾市国民健康保険特別会計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0.87</c:v>
                </c:pt>
                <c:pt idx="4">
                  <c:v>#N/A</c:v>
                </c:pt>
                <c:pt idx="5">
                  <c:v>0.46</c:v>
                </c:pt>
                <c:pt idx="6">
                  <c:v>#N/A</c:v>
                </c:pt>
                <c:pt idx="7">
                  <c:v>0.65</c:v>
                </c:pt>
                <c:pt idx="8">
                  <c:v>#N/A</c:v>
                </c:pt>
                <c:pt idx="9">
                  <c:v>0.76</c:v>
                </c:pt>
              </c:numCache>
            </c:numRef>
          </c:val>
          <c:extLst>
            <c:ext xmlns:c16="http://schemas.microsoft.com/office/drawing/2014/chart" uri="{C3380CC4-5D6E-409C-BE32-E72D297353CC}">
              <c16:uniqueId val="{00000005-420F-48CF-9166-CAB26D02CA4D}"/>
            </c:ext>
          </c:extLst>
        </c:ser>
        <c:ser>
          <c:idx val="6"/>
          <c:order val="6"/>
          <c:tx>
            <c:strRef>
              <c:f>データシート!$A$33</c:f>
              <c:strCache>
                <c:ptCount val="1"/>
                <c:pt idx="0">
                  <c:v>上尾市介護保険特別会計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1.55</c:v>
                </c:pt>
                <c:pt idx="2">
                  <c:v>#N/A</c:v>
                </c:pt>
                <c:pt idx="3">
                  <c:v>1.27</c:v>
                </c:pt>
                <c:pt idx="4">
                  <c:v>#N/A</c:v>
                </c:pt>
                <c:pt idx="5">
                  <c:v>1.21</c:v>
                </c:pt>
                <c:pt idx="6">
                  <c:v>#N/A</c:v>
                </c:pt>
                <c:pt idx="7">
                  <c:v>0.46</c:v>
                </c:pt>
                <c:pt idx="8">
                  <c:v>#N/A</c:v>
                </c:pt>
                <c:pt idx="9">
                  <c:v>1.83</c:v>
                </c:pt>
              </c:numCache>
            </c:numRef>
          </c:val>
          <c:extLst>
            <c:ext xmlns:c16="http://schemas.microsoft.com/office/drawing/2014/chart" uri="{C3380CC4-5D6E-409C-BE32-E72D297353CC}">
              <c16:uniqueId val="{00000006-420F-48CF-9166-CAB26D02CA4D}"/>
            </c:ext>
          </c:extLst>
        </c:ser>
        <c:ser>
          <c:idx val="7"/>
          <c:order val="7"/>
          <c:tx>
            <c:strRef>
              <c:f>データシート!$A$34</c:f>
              <c:strCache>
                <c:ptCount val="1"/>
                <c:pt idx="0">
                  <c:v>上尾市公共下水道事業会計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2.76</c:v>
                </c:pt>
                <c:pt idx="2">
                  <c:v>#N/A</c:v>
                </c:pt>
                <c:pt idx="3">
                  <c:v>3.66</c:v>
                </c:pt>
                <c:pt idx="4">
                  <c:v>#N/A</c:v>
                </c:pt>
                <c:pt idx="5">
                  <c:v>4.9400000000000004</c:v>
                </c:pt>
                <c:pt idx="6">
                  <c:v>#N/A</c:v>
                </c:pt>
                <c:pt idx="7">
                  <c:v>5.9</c:v>
                </c:pt>
                <c:pt idx="8">
                  <c:v>#N/A</c:v>
                </c:pt>
                <c:pt idx="9">
                  <c:v>6.54</c:v>
                </c:pt>
              </c:numCache>
            </c:numRef>
          </c:val>
          <c:extLst>
            <c:ext xmlns:c16="http://schemas.microsoft.com/office/drawing/2014/chart" uri="{C3380CC4-5D6E-409C-BE32-E72D297353CC}">
              <c16:uniqueId val="{00000007-420F-48CF-9166-CAB26D02CA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8.48</c:v>
                </c:pt>
                <c:pt idx="2">
                  <c:v>#N/A</c:v>
                </c:pt>
                <c:pt idx="3">
                  <c:v>8.7200000000000006</c:v>
                </c:pt>
                <c:pt idx="4">
                  <c:v>#N/A</c:v>
                </c:pt>
                <c:pt idx="5">
                  <c:v>7.56</c:v>
                </c:pt>
                <c:pt idx="6">
                  <c:v>#N/A</c:v>
                </c:pt>
                <c:pt idx="7">
                  <c:v>7.7</c:v>
                </c:pt>
                <c:pt idx="8">
                  <c:v>#N/A</c:v>
                </c:pt>
                <c:pt idx="9">
                  <c:v>7.92</c:v>
                </c:pt>
              </c:numCache>
            </c:numRef>
          </c:val>
          <c:extLst>
            <c:ext xmlns:c16="http://schemas.microsoft.com/office/drawing/2014/chart" uri="{C3380CC4-5D6E-409C-BE32-E72D297353CC}">
              <c16:uniqueId val="{00000008-420F-48CF-9166-CAB26D02CA4D}"/>
            </c:ext>
          </c:extLst>
        </c:ser>
        <c:ser>
          <c:idx val="9"/>
          <c:order val="9"/>
          <c:tx>
            <c:strRef>
              <c:f>データシート!$A$36</c:f>
              <c:strCache>
                <c:ptCount val="1"/>
                <c:pt idx="0">
                  <c:v>上尾市水道事業会計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10.24</c:v>
                </c:pt>
                <c:pt idx="2">
                  <c:v>#N/A</c:v>
                </c:pt>
                <c:pt idx="3">
                  <c:v>10.46</c:v>
                </c:pt>
                <c:pt idx="4">
                  <c:v>#N/A</c:v>
                </c:pt>
                <c:pt idx="5">
                  <c:v>11.09</c:v>
                </c:pt>
                <c:pt idx="6">
                  <c:v>#N/A</c:v>
                </c:pt>
                <c:pt idx="7">
                  <c:v>7.12</c:v>
                </c:pt>
                <c:pt idx="8">
                  <c:v>#N/A</c:v>
                </c:pt>
                <c:pt idx="9">
                  <c:v>8.33</c:v>
                </c:pt>
              </c:numCache>
            </c:numRef>
          </c:val>
          <c:extLst>
            <c:ext xmlns:c16="http://schemas.microsoft.com/office/drawing/2014/chart" uri="{C3380CC4-5D6E-409C-BE32-E72D297353CC}">
              <c16:uniqueId val="{00000009-420F-48CF-9166-CAB26D02CA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5044</c:v>
                </c:pt>
                <c:pt idx="5">
                  <c:v>5030</c:v>
                </c:pt>
                <c:pt idx="8">
                  <c:v>5045</c:v>
                </c:pt>
                <c:pt idx="11">
                  <c:v>4852</c:v>
                </c:pt>
                <c:pt idx="14">
                  <c:v>4755</c:v>
                </c:pt>
              </c:numCache>
            </c:numRef>
          </c:val>
          <c:extLst>
            <c:ext xmlns:c16="http://schemas.microsoft.com/office/drawing/2014/chart" uri="{C3380CC4-5D6E-409C-BE32-E72D297353CC}">
              <c16:uniqueId val="{00000000-740E-431D-8237-2905070A28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0E-431D-8237-2905070A28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740E-431D-8237-2905070A28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0E-431D-8237-2905070A28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297</c:v>
                </c:pt>
                <c:pt idx="3">
                  <c:v>287</c:v>
                </c:pt>
                <c:pt idx="6">
                  <c:v>296</c:v>
                </c:pt>
                <c:pt idx="9">
                  <c:v>275</c:v>
                </c:pt>
                <c:pt idx="12">
                  <c:v>279</c:v>
                </c:pt>
              </c:numCache>
            </c:numRef>
          </c:val>
          <c:extLst>
            <c:ext xmlns:c16="http://schemas.microsoft.com/office/drawing/2014/chart" uri="{C3380CC4-5D6E-409C-BE32-E72D297353CC}">
              <c16:uniqueId val="{00000004-740E-431D-8237-2905070A28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0E-431D-8237-2905070A28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0E-431D-8237-2905070A28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6418</c:v>
                </c:pt>
                <c:pt idx="3">
                  <c:v>6498</c:v>
                </c:pt>
                <c:pt idx="6">
                  <c:v>6658</c:v>
                </c:pt>
                <c:pt idx="9">
                  <c:v>6583</c:v>
                </c:pt>
                <c:pt idx="12">
                  <c:v>6409</c:v>
                </c:pt>
              </c:numCache>
            </c:numRef>
          </c:val>
          <c:extLst>
            <c:ext xmlns:c16="http://schemas.microsoft.com/office/drawing/2014/chart" uri="{C3380CC4-5D6E-409C-BE32-E72D297353CC}">
              <c16:uniqueId val="{00000007-740E-431D-8237-2905070A28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1672</c:v>
                </c:pt>
                <c:pt idx="2">
                  <c:v>#N/A</c:v>
                </c:pt>
                <c:pt idx="3">
                  <c:v>#N/A</c:v>
                </c:pt>
                <c:pt idx="4">
                  <c:v>1755</c:v>
                </c:pt>
                <c:pt idx="5">
                  <c:v>#N/A</c:v>
                </c:pt>
                <c:pt idx="6">
                  <c:v>#N/A</c:v>
                </c:pt>
                <c:pt idx="7">
                  <c:v>1909</c:v>
                </c:pt>
                <c:pt idx="8">
                  <c:v>#N/A</c:v>
                </c:pt>
                <c:pt idx="9">
                  <c:v>#N/A</c:v>
                </c:pt>
                <c:pt idx="10">
                  <c:v>2006</c:v>
                </c:pt>
                <c:pt idx="11">
                  <c:v>#N/A</c:v>
                </c:pt>
                <c:pt idx="12">
                  <c:v>#N/A</c:v>
                </c:pt>
                <c:pt idx="13">
                  <c:v>1933</c:v>
                </c:pt>
                <c:pt idx="14">
                  <c:v>#N/A</c:v>
                </c:pt>
              </c:numCache>
            </c:numRef>
          </c:val>
          <c:smooth val="0"/>
          <c:extLst>
            <c:ext xmlns:c16="http://schemas.microsoft.com/office/drawing/2014/chart" uri="{C3380CC4-5D6E-409C-BE32-E72D297353CC}">
              <c16:uniqueId val="{00000008-740E-431D-8237-2905070A28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45380</c:v>
                </c:pt>
                <c:pt idx="5">
                  <c:v>45901</c:v>
                </c:pt>
                <c:pt idx="8">
                  <c:v>44276</c:v>
                </c:pt>
                <c:pt idx="11">
                  <c:v>42247</c:v>
                </c:pt>
                <c:pt idx="14">
                  <c:v>39833</c:v>
                </c:pt>
              </c:numCache>
            </c:numRef>
          </c:val>
          <c:extLst>
            <c:ext xmlns:c16="http://schemas.microsoft.com/office/drawing/2014/chart" uri="{C3380CC4-5D6E-409C-BE32-E72D297353CC}">
              <c16:uniqueId val="{00000000-1838-4EFA-89EC-DF59444220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9448</c:v>
                </c:pt>
                <c:pt idx="5">
                  <c:v>9376</c:v>
                </c:pt>
                <c:pt idx="8">
                  <c:v>8961</c:v>
                </c:pt>
                <c:pt idx="11">
                  <c:v>8548</c:v>
                </c:pt>
                <c:pt idx="14">
                  <c:v>8370</c:v>
                </c:pt>
              </c:numCache>
            </c:numRef>
          </c:val>
          <c:extLst>
            <c:ext xmlns:c16="http://schemas.microsoft.com/office/drawing/2014/chart" uri="{C3380CC4-5D6E-409C-BE32-E72D297353CC}">
              <c16:uniqueId val="{00000001-1838-4EFA-89EC-DF59444220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7235</c:v>
                </c:pt>
                <c:pt idx="5">
                  <c:v>10448</c:v>
                </c:pt>
                <c:pt idx="8">
                  <c:v>12227</c:v>
                </c:pt>
                <c:pt idx="11">
                  <c:v>13189</c:v>
                </c:pt>
                <c:pt idx="14">
                  <c:v>13708</c:v>
                </c:pt>
              </c:numCache>
            </c:numRef>
          </c:val>
          <c:extLst>
            <c:ext xmlns:c16="http://schemas.microsoft.com/office/drawing/2014/chart" uri="{C3380CC4-5D6E-409C-BE32-E72D297353CC}">
              <c16:uniqueId val="{00000002-1838-4EFA-89EC-DF59444220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38-4EFA-89EC-DF59444220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38-4EFA-89EC-DF59444220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38-4EFA-89EC-DF59444220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7383</c:v>
                </c:pt>
                <c:pt idx="3">
                  <c:v>7227</c:v>
                </c:pt>
                <c:pt idx="6">
                  <c:v>7104</c:v>
                </c:pt>
                <c:pt idx="9">
                  <c:v>6867</c:v>
                </c:pt>
                <c:pt idx="12">
                  <c:v>6996</c:v>
                </c:pt>
              </c:numCache>
            </c:numRef>
          </c:val>
          <c:extLst>
            <c:ext xmlns:c16="http://schemas.microsoft.com/office/drawing/2014/chart" uri="{C3380CC4-5D6E-409C-BE32-E72D297353CC}">
              <c16:uniqueId val="{00000006-1838-4EFA-89EC-DF59444220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838-4EFA-89EC-DF59444220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3763</c:v>
                </c:pt>
                <c:pt idx="3">
                  <c:v>3884</c:v>
                </c:pt>
                <c:pt idx="6">
                  <c:v>4169</c:v>
                </c:pt>
                <c:pt idx="9">
                  <c:v>4253</c:v>
                </c:pt>
                <c:pt idx="12">
                  <c:v>4311</c:v>
                </c:pt>
              </c:numCache>
            </c:numRef>
          </c:val>
          <c:extLst>
            <c:ext xmlns:c16="http://schemas.microsoft.com/office/drawing/2014/chart" uri="{C3380CC4-5D6E-409C-BE32-E72D297353CC}">
              <c16:uniqueId val="{00000008-1838-4EFA-89EC-DF59444220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38-4EFA-89EC-DF59444220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54822</c:v>
                </c:pt>
                <c:pt idx="3">
                  <c:v>54582</c:v>
                </c:pt>
                <c:pt idx="6">
                  <c:v>52321</c:v>
                </c:pt>
                <c:pt idx="9">
                  <c:v>49083</c:v>
                </c:pt>
                <c:pt idx="12">
                  <c:v>45464</c:v>
                </c:pt>
              </c:numCache>
            </c:numRef>
          </c:val>
          <c:extLst>
            <c:ext xmlns:c16="http://schemas.microsoft.com/office/drawing/2014/chart" uri="{C3380CC4-5D6E-409C-BE32-E72D297353CC}">
              <c16:uniqueId val="{0000000A-1838-4EFA-89EC-DF59444220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3905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38-4EFA-89EC-DF59444220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5306</c:v>
                </c:pt>
                <c:pt idx="1">
                  <c:v>6221</c:v>
                </c:pt>
                <c:pt idx="2">
                  <c:v>6468</c:v>
                </c:pt>
              </c:numCache>
            </c:numRef>
          </c:val>
          <c:extLst>
            <c:ext xmlns:c16="http://schemas.microsoft.com/office/drawing/2014/chart" uri="{C3380CC4-5D6E-409C-BE32-E72D297353CC}">
              <c16:uniqueId val="{00000000-6398-42F2-8D60-E6021A5B0F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398-42F2-8D60-E6021A5B0F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5769</c:v>
                </c:pt>
                <c:pt idx="1">
                  <c:v>5945</c:v>
                </c:pt>
                <c:pt idx="2">
                  <c:v>6451</c:v>
                </c:pt>
              </c:numCache>
            </c:numRef>
          </c:val>
          <c:extLst>
            <c:ext xmlns:c16="http://schemas.microsoft.com/office/drawing/2014/chart" uri="{C3380CC4-5D6E-409C-BE32-E72D297353CC}">
              <c16:uniqueId val="{00000002-6398-42F2-8D60-E6021A5B0F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焼却施設整備事業債の元利償還（</a:t>
          </a:r>
          <a:r>
            <a:rPr kumimoji="1" lang="en-US" altLang="ja-JP" sz="1200">
              <a:latin typeface="ＭＳ ゴシック" pitchFamily="49" charset="-128"/>
              <a:ea typeface="ＭＳ ゴシック" pitchFamily="49" charset="-128"/>
            </a:rPr>
            <a:t>0.6</a:t>
          </a:r>
          <a:r>
            <a:rPr kumimoji="1" lang="ja-JP" altLang="en-US" sz="1200">
              <a:latin typeface="ＭＳ ゴシック" pitchFamily="49" charset="-128"/>
              <a:ea typeface="ＭＳ ゴシック" pitchFamily="49" charset="-128"/>
            </a:rPr>
            <a:t>億円）が減少したことなどにより、前年度に比べ</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億円減</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の</a:t>
          </a:r>
          <a:r>
            <a:rPr kumimoji="1" lang="en-US" altLang="ja-JP" sz="1200">
              <a:latin typeface="ＭＳ ゴシック" pitchFamily="49" charset="-128"/>
              <a:ea typeface="ＭＳ ゴシック" pitchFamily="49" charset="-128"/>
            </a:rPr>
            <a:t>64.1</a:t>
          </a:r>
          <a:r>
            <a:rPr kumimoji="1" lang="ja-JP" altLang="en-US" sz="1200">
              <a:latin typeface="ＭＳ ゴシック" pitchFamily="49" charset="-128"/>
              <a:ea typeface="ＭＳ ゴシック" pitchFamily="49" charset="-128"/>
            </a:rPr>
            <a:t>億円となった。</a:t>
          </a:r>
        </a:p>
        <a:p>
          <a:r>
            <a:rPr kumimoji="1" lang="ja-JP" altLang="en-US" sz="1200">
              <a:latin typeface="ＭＳ ゴシック" pitchFamily="49" charset="-128"/>
              <a:ea typeface="ＭＳ ゴシック" pitchFamily="49" charset="-128"/>
            </a:rPr>
            <a:t>　今後も新規発行債の精査を行うなど、引き続き公債費の適正化に努める。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年度の算定値は地方債現在高の減少</a:t>
          </a:r>
          <a:r>
            <a:rPr kumimoji="1" lang="en-US" altLang="ja-JP" sz="1400">
              <a:latin typeface="ＭＳ ゴシック" pitchFamily="49" charset="-128"/>
              <a:ea typeface="ＭＳ ゴシック" pitchFamily="49" charset="-128"/>
            </a:rPr>
            <a:t>(△36.2</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などにより、前年度に引き続き将来負担額が充当可能財源等を下回っており、本比率は算出されない。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上尾市財政規律ガイドライン</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に基づき、予算編成及び予算執行に留意し、財政の健全性の維持に努める。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埼玉県上尾市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財政調整基金及びその他特定目的基金について、一部の基金の積立金が増となり、令和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今後の社会変動や緊急課題等への的確な対応に加え、学校施設の更新や新ごみ処理施設の建設等、今後の財政需要の増大にも適切に対応していけるように、一定額を確保していくことを予定している。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一般廃棄物処理施設建設等基金：一般廃棄物処理施設の建設に要する経費の財源に充てる。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ふるさとあげお応援基金　　　：ふるさと寄附金（ふるさと納税）をそれぞれの寄附者の思いを実現するための事業に要する経費の財源に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充てる。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地球温暖化対策基金　　　　　：地球温暖化対策に関する事業に要する経費の財源に充てる。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　　　　　　　　：大規模災害により被害を受けた被災者の支援に関する経費の財源に充てる。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ふるさとあげお応援基金について、令和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一般廃棄物処理施設建設基金：今後の公共施設の更新や学校施設の更新、新ごみ処理施設の建設等、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万円に対して、利子として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万円を積み立てるとともに、事業費の確定に伴う精算金等により生じた財源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今後の社会変動や緊急課題に的確に対応するほか、将来の償還財源の計画的な確保、金融市場からの信認の一層の向上を図る観点から、年度末の当該基金残高について、標準財政規模の１割程度とな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緊急課題に対応したこと等に伴い、当該基金の残高がこの水準を下回ることとなった場合においては、予算の編成及び執行に留意することなどにより、可能な限りこの水準まで基金残高を復元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市債管理基金は、満期一括償還地方債の元金償還に充てるために積立てを行うこととしているが、今後の積立ての予定はない。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230,066
224,602
45.51
83,767,323
80,024,321
3,456,718
43,623,751
45,463,975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令和</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6</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年度は、普通交付税の算定の結果、分母である基準財政需要額は、臨時財政対策債への振替額の減</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(△2.1</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に伴い当該減少見合いが普通交付税の算定対象として措置されたことや、給与改定費の皆増</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3.1</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などにより</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12.0</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億円増となった。また、分子である基準財政収入額は、定額減税減収補填特例交付金の増</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8.1</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などにより</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6.1</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億円の増となった。</a:t>
          </a:r>
        </a:p>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この結果、分母の増の割合が分子の増の割合を上回ったため、単年度での指数及び、</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か年平均値が下降し、</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0.849</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となった。</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引き続き歳出の徹底した見直しを実施するとともに、市税の収納対策強化等により、財政基盤の強化に努めていく。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en-US" sz="1100" b="0" i="0" u="none" strike="noStrike" baseline="0">
            <a:solidFill>
              <a:schemeClr val="dk1"/>
            </a:solidFill>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22578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386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41</xdr:row>
      <xdr:rowOff>9172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140405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143228</xdr:rowOff>
    </xdr:from>
    <xdr:to>
      <xdr:col>23</xdr:col>
      <xdr:colOff>184150</xdr:colOff>
      <xdr:row>41</xdr:row>
      <xdr:rowOff>73378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115305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7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44749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17938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令和</a:t>
          </a:r>
          <a:r>
            <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6</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年度は、分子である経常的経費に充当した一般財源が、経常的経費に該当する人件費や扶助費の増などにより</a:t>
          </a:r>
          <a:r>
            <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17.3</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億円増となり、分母は、地方特例交付金及び地方交付税の増などにより </a:t>
          </a:r>
          <a:r>
            <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17.3</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億円増となった。 </a:t>
          </a:r>
          <a:endPar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この結果、分子の増の割合が分母の増の割合を上回ったため、前年度を</a:t>
          </a:r>
          <a:r>
            <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0.2</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ポイント上回り、 </a:t>
          </a:r>
          <a:r>
            <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95.0</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％となった。</a:t>
          </a:r>
          <a:endPar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を推進するなど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により、経常的経費の削減に努めていく。</a:t>
          </a:r>
          <a:r>
            <a:rPr lang="ja-JP" altLang="en-US" sz="1100" b="0" i="0" u="none" strike="noStrike" baseline="0">
              <a:solidFill>
                <a:schemeClr val="dk1"/>
              </a:solidFill>
              <a:latin typeface="+mn-lt"/>
              <a:ea typeface="+mn-ea"/>
              <a:cs typeface="+mn-cs"/>
            </a:rPr>
            <a:t>	</a:t>
          </a:r>
        </a:p>
        <a:p>
          <a:r>
            <a:rPr lang="ja-JP" altLang="en-US" sz="1100" b="0" i="0" u="none" strike="noStrike" baseline="0">
              <a:solidFill>
                <a:schemeClr val="dk1"/>
              </a:solidFill>
              <a:latin typeface="+mn-lt"/>
              <a:ea typeface="+mn-ea"/>
              <a:cs typeface="+mn-cs"/>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123698</xdr:rowOff>
    </xdr:from>
    <xdr:to>
      <xdr:col>23</xdr:col>
      <xdr:colOff>133350</xdr:colOff>
      <xdr:row>65</xdr:row>
      <xdr:rowOff>133350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679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123698</xdr:rowOff>
    </xdr:from>
    <xdr:to>
      <xdr:col>19</xdr:col>
      <xdr:colOff>133350</xdr:colOff>
      <xdr:row>65</xdr:row>
      <xdr:rowOff>138176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679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138176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12170"/>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143002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12170"/>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72898</xdr:rowOff>
    </xdr:from>
    <xdr:to>
      <xdr:col>19</xdr:col>
      <xdr:colOff>184150</xdr:colOff>
      <xdr:row>66</xdr:row>
      <xdr:rowOff>3048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159275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0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87376</xdr:rowOff>
    </xdr:from>
    <xdr:to>
      <xdr:col>15</xdr:col>
      <xdr:colOff>133350</xdr:colOff>
      <xdr:row>66</xdr:row>
      <xdr:rowOff>17526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2303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7129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人件費・物件費及び維持補修費の合計額の人口一人当たりの金額は、他類似団体・全国平均ともに下回っている。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引き続き、人件費等の抑制に努めていく。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5869</xdr:rowOff>
    </xdr:from>
    <xdr:to>
      <xdr:col>23</xdr:col>
      <xdr:colOff>133350</xdr:colOff>
      <xdr:row>82</xdr:row>
      <xdr:rowOff>59412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64769"/>
          <a:ext cx="838200" cy="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97127</xdr:rowOff>
    </xdr:from>
    <xdr:to>
      <xdr:col>19</xdr:col>
      <xdr:colOff>133350</xdr:colOff>
      <xdr:row>82</xdr:row>
      <xdr:rowOff>5869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4577"/>
          <a:ext cx="889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62581</xdr:rowOff>
    </xdr:from>
    <xdr:to>
      <xdr:col>15</xdr:col>
      <xdr:colOff>82550</xdr:colOff>
      <xdr:row>81</xdr:row>
      <xdr:rowOff>97127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0031"/>
          <a:ext cx="889000" cy="3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162271</xdr:rowOff>
    </xdr:from>
    <xdr:to>
      <xdr:col>11</xdr:col>
      <xdr:colOff>31750</xdr:colOff>
      <xdr:row>81</xdr:row>
      <xdr:rowOff>62581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78271"/>
          <a:ext cx="889000" cy="7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8612</xdr:rowOff>
    </xdr:from>
    <xdr:to>
      <xdr:col>23</xdr:col>
      <xdr:colOff>184150</xdr:colOff>
      <xdr:row>82</xdr:row>
      <xdr:rowOff>110212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25139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126519</xdr:rowOff>
    </xdr:from>
    <xdr:to>
      <xdr:col>19</xdr:col>
      <xdr:colOff>184150</xdr:colOff>
      <xdr:row>82</xdr:row>
      <xdr:rowOff>56669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66846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2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46327</xdr:rowOff>
    </xdr:from>
    <xdr:to>
      <xdr:col>15</xdr:col>
      <xdr:colOff>133350</xdr:colOff>
      <xdr:row>81</xdr:row>
      <xdr:rowOff>147927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158104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11781</xdr:rowOff>
    </xdr:from>
    <xdr:to>
      <xdr:col>11</xdr:col>
      <xdr:colOff>82550</xdr:colOff>
      <xdr:row>81</xdr:row>
      <xdr:rowOff>113381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123558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6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111471</xdr:rowOff>
    </xdr:from>
    <xdr:to>
      <xdr:col>7</xdr:col>
      <xdr:colOff>31750</xdr:colOff>
      <xdr:row>81</xdr:row>
      <xdr:rowOff>41621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51798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9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全国市平均、全国町村平均を上回っている。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ラスパイレス指数が高い要因は、管理職への登用に関して、国においては採用時の職種によって限定されてくるが、本市の場合は本人の能力に応じた登用を行っているので、特に高卒で経験年数</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年以上の職員の給料水準が国より高くなっている。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給与適正化を図るため平成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月より高齢層職員の昇給停止、平成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月より昇給延伸を行った。今後も人事院勧告等を踏まえながら給与適正化を図っていく。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121709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4630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161925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161925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060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060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年度から、本市の第</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次行政改革大綱「上尾市行政改革プラン」に合わせ、国の定員モデル及び類似団体職員数の状況を踏まえた「上尾市定員管理計画」を策定している。</a:t>
          </a:r>
        </a:p>
        <a:p>
          <a:r>
            <a:rPr kumimoji="1" lang="ja-JP" altLang="en-US" sz="1300">
              <a:latin typeface="ＭＳ Ｐゴシック" panose="020B0600070205080204" pitchFamily="50" charset="-128"/>
              <a:ea typeface="ＭＳ Ｐゴシック" panose="020B0600070205080204" pitchFamily="50" charset="-128"/>
            </a:rPr>
            <a:t>　本計画に基づき定員管理を行った結果、令和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日現在の普通会計ベースの実職員数は</a:t>
          </a:r>
          <a:r>
            <a:rPr kumimoji="1" lang="en-US" altLang="ja-JP" sz="1300">
              <a:latin typeface="ＭＳ Ｐゴシック" panose="020B0600070205080204" pitchFamily="50" charset="-128"/>
              <a:ea typeface="ＭＳ Ｐゴシック" panose="020B0600070205080204" pitchFamily="50" charset="-128"/>
            </a:rPr>
            <a:t>1,359</a:t>
          </a:r>
          <a:r>
            <a:rPr kumimoji="1" lang="ja-JP" altLang="en-US" sz="1300">
              <a:latin typeface="ＭＳ Ｐゴシック" panose="020B0600070205080204" pitchFamily="50" charset="-128"/>
              <a:ea typeface="ＭＳ Ｐゴシック" panose="020B0600070205080204" pitchFamily="50" charset="-128"/>
            </a:rPr>
            <a:t>人で、人口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人当たりの職員数が類似団体平均以下を維持している。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7779</xdr:rowOff>
    </xdr:from>
    <xdr:to>
      <xdr:col>81</xdr:col>
      <xdr:colOff>44450</xdr:colOff>
      <xdr:row>61</xdr:row>
      <xdr:rowOff>10795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66229"/>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85725</xdr:rowOff>
    </xdr:from>
    <xdr:to>
      <xdr:col>77</xdr:col>
      <xdr:colOff>44450</xdr:colOff>
      <xdr:row>61</xdr:row>
      <xdr:rowOff>10795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7272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85725</xdr:rowOff>
    </xdr:from>
    <xdr:to>
      <xdr:col>72</xdr:col>
      <xdr:colOff>203200</xdr:colOff>
      <xdr:row>60</xdr:row>
      <xdr:rowOff>94774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72725"/>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94774</xdr:rowOff>
    </xdr:from>
    <xdr:to>
      <xdr:col>68</xdr:col>
      <xdr:colOff>152400</xdr:colOff>
      <xdr:row>60</xdr:row>
      <xdr:rowOff>103822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81774"/>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128429</xdr:rowOff>
    </xdr:from>
    <xdr:to>
      <xdr:col>81</xdr:col>
      <xdr:colOff>95250</xdr:colOff>
      <xdr:row>61</xdr:row>
      <xdr:rowOff>58579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144956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131445</xdr:rowOff>
    </xdr:from>
    <xdr:to>
      <xdr:col>77</xdr:col>
      <xdr:colOff>95250</xdr:colOff>
      <xdr:row>61</xdr:row>
      <xdr:rowOff>61595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43974</xdr:rowOff>
    </xdr:from>
    <xdr:to>
      <xdr:col>68</xdr:col>
      <xdr:colOff>203200</xdr:colOff>
      <xdr:row>60</xdr:row>
      <xdr:rowOff>145574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155751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53022</xdr:rowOff>
    </xdr:from>
    <xdr:to>
      <xdr:col>64</xdr:col>
      <xdr:colOff>152400</xdr:colOff>
      <xdr:row>60</xdr:row>
      <xdr:rowOff>154622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164799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年度の算定値は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％となり、前年度を</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ポイント上回った。なお、令和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年度単年度の指数は </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となり、前年度を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ポイント下回った。これは令和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年度と比較して、元利償還金の額が減り、さらに標準財政規模が増えたため、単年度の比率は改善したものの、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か年平均値としては前年度を上回ったものである。</a:t>
          </a:r>
        </a:p>
        <a:p>
          <a:r>
            <a:rPr kumimoji="1" lang="ja-JP" altLang="en-US" sz="1100">
              <a:latin typeface="ＭＳ Ｐゴシック" panose="020B0600070205080204" pitchFamily="50" charset="-128"/>
              <a:ea typeface="ＭＳ Ｐゴシック" panose="020B0600070205080204" pitchFamily="50" charset="-128"/>
            </a:rPr>
            <a:t>　この結果は、早期健全化基準</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や財政再生基準</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、地方債の発行について協議・許可が 必要となる基準</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と照らして問題のない値となっている。本市においては、銀行等引受債の借入には入札制度を導入しており、引き続き低利での資金調達を図り、公債費の縮減に努めていく。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13002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309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1512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40</xdr:row>
      <xdr:rowOff>161472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079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13002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194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年度の算定値は地方債現在高の減少</a:t>
          </a:r>
          <a:r>
            <a:rPr kumimoji="1" lang="en-US" altLang="ja-JP" sz="1300">
              <a:latin typeface="ＭＳ Ｐゴシック" panose="020B0600070205080204" pitchFamily="50" charset="-128"/>
              <a:ea typeface="ＭＳ Ｐゴシック" panose="020B0600070205080204" pitchFamily="50" charset="-128"/>
            </a:rPr>
            <a:t>(△36.2</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などにより、前年度に引き続き将来負担額が充当可能財源等を下回っており、本比率は算出されない。</a:t>
          </a:r>
        </a:p>
        <a:p>
          <a:r>
            <a:rPr kumimoji="1" lang="ja-JP" altLang="en-US" sz="1300">
              <a:latin typeface="ＭＳ Ｐゴシック" panose="020B0600070205080204" pitchFamily="50" charset="-128"/>
              <a:ea typeface="ＭＳ Ｐゴシック" panose="020B0600070205080204" pitchFamily="50" charset="-128"/>
            </a:rPr>
            <a:t>　 今後も地方債発行額と元利償還金額とのバランスを注視しつつ、主要基金の残高を念頭に置いた財政運営を図り、引き続き市債残高の減少等により、過度な財政負担が生じないように努めていく。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49984</xdr:rowOff>
    </xdr:from>
    <xdr:to>
      <xdr:col>64</xdr:col>
      <xdr:colOff>152400</xdr:colOff>
      <xdr:row>14</xdr:row>
      <xdr:rowOff>151584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4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136361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53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230,066
224,602
45.51
83,767,323
80,024,321
3,456,718
43,623,751
45,463,975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給与改定による職員給の増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135.9</a:t>
          </a:r>
          <a:r>
            <a:rPr kumimoji="1" lang="ja-JP" altLang="en-US" sz="1300">
              <a:latin typeface="ＭＳ Ｐゴシック" panose="020B0600070205080204" pitchFamily="50" charset="-128"/>
              <a:ea typeface="ＭＳ Ｐゴシック" panose="020B0600070205080204" pitchFamily="50" charset="-128"/>
            </a:rPr>
            <a:t>億円となった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人件費に係る経常収支比率は、前年度と同様に類似団体平均を上回っている。</a:t>
          </a:r>
        </a:p>
        <a:p>
          <a:r>
            <a:rPr kumimoji="1" lang="ja-JP" altLang="en-US" sz="1300" baseline="0">
              <a:latin typeface="ＭＳ Ｐゴシック" panose="020B0600070205080204" pitchFamily="50" charset="-128"/>
              <a:ea typeface="ＭＳ Ｐゴシック" panose="020B0600070205080204" pitchFamily="50" charset="-128"/>
            </a:rPr>
            <a:t>　今後も事業及び政策に注視しつつ職員数の適正化等を行い、人件費抑制に努めていく。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39915</xdr:rowOff>
    </xdr:from>
    <xdr:to>
      <xdr:col>24</xdr:col>
      <xdr:colOff>25400</xdr:colOff>
      <xdr:row>38</xdr:row>
      <xdr:rowOff>61685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55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61685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65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91622</xdr:rowOff>
    </xdr:from>
    <xdr:to>
      <xdr:col>15</xdr:col>
      <xdr:colOff>98425</xdr:colOff>
      <xdr:row>38</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35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91622</xdr:rowOff>
    </xdr:from>
    <xdr:to>
      <xdr:col>11</xdr:col>
      <xdr:colOff>9525</xdr:colOff>
      <xdr:row>38</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35272"/>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160565</xdr:rowOff>
    </xdr:from>
    <xdr:to>
      <xdr:col>24</xdr:col>
      <xdr:colOff>76200</xdr:colOff>
      <xdr:row>38</xdr:row>
      <xdr:rowOff>90715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132642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7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10885</xdr:rowOff>
    </xdr:from>
    <xdr:to>
      <xdr:col>20</xdr:col>
      <xdr:colOff>38100</xdr:colOff>
      <xdr:row>38</xdr:row>
      <xdr:rowOff>112485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97262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108857</xdr:rowOff>
    </xdr:from>
    <xdr:to>
      <xdr:col>6</xdr:col>
      <xdr:colOff>171450</xdr:colOff>
      <xdr:row>39</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小学校指導書購入の増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億円増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130.6</a:t>
          </a:r>
          <a:r>
            <a:rPr kumimoji="1" lang="ja-JP" altLang="en-US" sz="1300">
              <a:latin typeface="ＭＳ Ｐゴシック" panose="020B0600070205080204" pitchFamily="50" charset="-128"/>
              <a:ea typeface="ＭＳ Ｐゴシック" panose="020B0600070205080204" pitchFamily="50" charset="-128"/>
            </a:rPr>
            <a:t>億円となった。	</a:t>
          </a:r>
        </a:p>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物件費に係る経常収支比率は、前年度と同様に類似団体平均を上回っている。引き続き、業務効率化を図り物件費の抑制に努めていく。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153670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30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30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138430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7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130810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78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定額減税調整給付金給付事業費の皆増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億円増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273.4</a:t>
          </a:r>
          <a:r>
            <a:rPr kumimoji="1" lang="ja-JP" altLang="en-US" sz="1300">
              <a:latin typeface="ＭＳ Ｐゴシック" panose="020B0600070205080204" pitchFamily="50" charset="-128"/>
              <a:ea typeface="ＭＳ Ｐゴシック" panose="020B0600070205080204" pitchFamily="50" charset="-128"/>
            </a:rPr>
            <a:t>億円となった。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扶助費に係る経常収支比率は、類似団体平均を上回った。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今後も子育て支援施策に係る費用の増、高齢者人口増加に伴う介護関連費用の増により、増加が予想される。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42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57</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322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32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積立金はふるさとあげお応援基金積立金の増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や一般廃棄物処理施設建設等基金積立金の増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があったものの、財政調整基金積立金の減</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億円減</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億円となった。	</a:t>
          </a:r>
        </a:p>
        <a:p>
          <a:r>
            <a:rPr kumimoji="1" lang="ja-JP" altLang="en-US" sz="1300">
              <a:latin typeface="ＭＳ Ｐゴシック" panose="020B0600070205080204" pitchFamily="50" charset="-128"/>
              <a:ea typeface="ＭＳ Ｐゴシック" panose="020B0600070205080204" pitchFamily="50" charset="-128"/>
            </a:rPr>
            <a:t>　今後も主要基金の残高を念頭に置きつつ、適切な財政運営に努めていく。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59</xdr:row>
      <xdr:rowOff>53522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169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53522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14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75293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14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59</xdr:row>
      <xdr:rowOff>75293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081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2722</xdr:rowOff>
    </xdr:from>
    <xdr:to>
      <xdr:col>78</xdr:col>
      <xdr:colOff>120650</xdr:colOff>
      <xdr:row>59</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89099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27412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中小・小規模事業者エネルギー価格高騰対策支援事業費の皆減</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億円減</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億円となった。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補助費等に係る経常収支比率は、類似団体平均を下回っている。引き続き、補助・負担金等の適正化を図っていく。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4536</xdr:rowOff>
    </xdr:from>
    <xdr:to>
      <xdr:col>82</xdr:col>
      <xdr:colOff>107950</xdr:colOff>
      <xdr:row>33</xdr:row>
      <xdr:rowOff>26307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5662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4536</xdr:rowOff>
    </xdr:from>
    <xdr:to>
      <xdr:col>78</xdr:col>
      <xdr:colOff>69850</xdr:colOff>
      <xdr:row>33</xdr:row>
      <xdr:rowOff>26307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5662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154214</xdr:rowOff>
    </xdr:from>
    <xdr:to>
      <xdr:col>73</xdr:col>
      <xdr:colOff>180975</xdr:colOff>
      <xdr:row>33</xdr:row>
      <xdr:rowOff>26307</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640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154214</xdr:rowOff>
    </xdr:from>
    <xdr:to>
      <xdr:col>69</xdr:col>
      <xdr:colOff>92075</xdr:colOff>
      <xdr:row>33</xdr:row>
      <xdr:rowOff>58964</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640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146957</xdr:rowOff>
    </xdr:from>
    <xdr:to>
      <xdr:col>82</xdr:col>
      <xdr:colOff>158750</xdr:colOff>
      <xdr:row>33</xdr:row>
      <xdr:rowOff>77107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55534</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54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125186</xdr:rowOff>
    </xdr:from>
    <xdr:to>
      <xdr:col>78</xdr:col>
      <xdr:colOff>120650</xdr:colOff>
      <xdr:row>33</xdr:row>
      <xdr:rowOff>55336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65513</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38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146957</xdr:rowOff>
    </xdr:from>
    <xdr:to>
      <xdr:col>74</xdr:col>
      <xdr:colOff>31750</xdr:colOff>
      <xdr:row>33</xdr:row>
      <xdr:rowOff>77107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87284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4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103414</xdr:rowOff>
    </xdr:from>
    <xdr:to>
      <xdr:col>69</xdr:col>
      <xdr:colOff>142875</xdr:colOff>
      <xdr:row>33</xdr:row>
      <xdr:rowOff>33564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43741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8164</xdr:rowOff>
    </xdr:from>
    <xdr:to>
      <xdr:col>65</xdr:col>
      <xdr:colOff>53975</xdr:colOff>
      <xdr:row>33</xdr:row>
      <xdr:rowOff>109764</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119941</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臨時財政対策債の元利償還金の減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億円減</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億円となった。</a:t>
          </a:r>
        </a:p>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公債費に係る経常収支比率は、前年度と同様に類似団体平均を上回っている。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今後も市債の新規発行について精査を行い、適正化に努めていく。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5915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115570</xdr:rowOff>
    </xdr:from>
    <xdr:to>
      <xdr:col>19</xdr:col>
      <xdr:colOff>187325</xdr:colOff>
      <xdr:row>79</xdr:row>
      <xdr:rowOff>153670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66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79</xdr:row>
      <xdr:rowOff>153670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65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80</xdr:row>
      <xdr:rowOff>20320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652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64770</xdr:rowOff>
    </xdr:from>
    <xdr:to>
      <xdr:col>20</xdr:col>
      <xdr:colOff>38100</xdr:colOff>
      <xdr:row>79</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151147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102870</xdr:rowOff>
    </xdr:from>
    <xdr:to>
      <xdr:col>15</xdr:col>
      <xdr:colOff>149225</xdr:colOff>
      <xdr:row>80</xdr:row>
      <xdr:rowOff>33020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17797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140970</xdr:rowOff>
    </xdr:from>
    <xdr:to>
      <xdr:col>6</xdr:col>
      <xdr:colOff>171450</xdr:colOff>
      <xdr:row>80</xdr:row>
      <xdr:rowOff>71120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55897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％下回った。</a:t>
          </a:r>
        </a:p>
        <a:p>
          <a:r>
            <a:rPr kumimoji="1" lang="ja-JP" altLang="en-US" sz="1300">
              <a:latin typeface="ＭＳ Ｐゴシック" panose="020B0600070205080204" pitchFamily="50" charset="-128"/>
              <a:ea typeface="ＭＳ Ｐゴシック" panose="020B0600070205080204" pitchFamily="50" charset="-128"/>
            </a:rPr>
            <a:t>　引き続き歳出の抑制に努めていく。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52705</xdr:rowOff>
    </xdr:from>
    <xdr:to>
      <xdr:col>82</xdr:col>
      <xdr:colOff>107950</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5435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41275</xdr:rowOff>
    </xdr:from>
    <xdr:to>
      <xdr:col>78</xdr:col>
      <xdr:colOff>69850</xdr:colOff>
      <xdr:row>77</xdr:row>
      <xdr:rowOff>52705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2429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98425</xdr:rowOff>
    </xdr:from>
    <xdr:to>
      <xdr:col>73</xdr:col>
      <xdr:colOff>180975</xdr:colOff>
      <xdr:row>77</xdr:row>
      <xdr:rowOff>41275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95717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98425</xdr:rowOff>
    </xdr:from>
    <xdr:to>
      <xdr:col>69</xdr:col>
      <xdr:colOff>92075</xdr:colOff>
      <xdr:row>77</xdr:row>
      <xdr:rowOff>18414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957175"/>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xdr:rowOff>
    </xdr:from>
    <xdr:to>
      <xdr:col>78</xdr:col>
      <xdr:colOff>120650</xdr:colOff>
      <xdr:row>77</xdr:row>
      <xdr:rowOff>103505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113682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7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161925</xdr:rowOff>
    </xdr:from>
    <xdr:to>
      <xdr:col>74</xdr:col>
      <xdr:colOff>31750</xdr:colOff>
      <xdr:row>77</xdr:row>
      <xdr:rowOff>92075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102252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47625</xdr:rowOff>
    </xdr:from>
    <xdr:to>
      <xdr:col>69</xdr:col>
      <xdr:colOff>142875</xdr:colOff>
      <xdr:row>75</xdr:row>
      <xdr:rowOff>149225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159402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139064</xdr:rowOff>
    </xdr:from>
    <xdr:to>
      <xdr:col>65</xdr:col>
      <xdr:colOff>53975</xdr:colOff>
      <xdr:row>77</xdr:row>
      <xdr:rowOff>69214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79392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93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48019</xdr:rowOff>
    </xdr:from>
    <xdr:to>
      <xdr:col>29</xdr:col>
      <xdr:colOff>127000</xdr:colOff>
      <xdr:row>18</xdr:row>
      <xdr:rowOff>168491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1744"/>
          <a:ext cx="647700" cy="120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168491</xdr:rowOff>
    </xdr:from>
    <xdr:to>
      <xdr:col>26</xdr:col>
      <xdr:colOff>50800</xdr:colOff>
      <xdr:row>19</xdr:row>
      <xdr:rowOff>124943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2216"/>
          <a:ext cx="698500" cy="12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124943</xdr:rowOff>
    </xdr:from>
    <xdr:to>
      <xdr:col>22</xdr:col>
      <xdr:colOff>114300</xdr:colOff>
      <xdr:row>20</xdr:row>
      <xdr:rowOff>5042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0118"/>
          <a:ext cx="698500" cy="5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154927</xdr:rowOff>
    </xdr:from>
    <xdr:to>
      <xdr:col>18</xdr:col>
      <xdr:colOff>177800</xdr:colOff>
      <xdr:row>20</xdr:row>
      <xdr:rowOff>5042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0102"/>
          <a:ext cx="6985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168669</xdr:rowOff>
    </xdr:from>
    <xdr:to>
      <xdr:col>29</xdr:col>
      <xdr:colOff>177800</xdr:colOff>
      <xdr:row>18</xdr:row>
      <xdr:rowOff>98819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0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140746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117691</xdr:rowOff>
    </xdr:from>
    <xdr:to>
      <xdr:col>26</xdr:col>
      <xdr:colOff>101600</xdr:colOff>
      <xdr:row>19</xdr:row>
      <xdr:rowOff>47841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1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32618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74143</xdr:rowOff>
    </xdr:from>
    <xdr:to>
      <xdr:col>22</xdr:col>
      <xdr:colOff>165100</xdr:colOff>
      <xdr:row>20</xdr:row>
      <xdr:rowOff>4293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160520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125692</xdr:rowOff>
    </xdr:from>
    <xdr:to>
      <xdr:col>19</xdr:col>
      <xdr:colOff>38100</xdr:colOff>
      <xdr:row>20</xdr:row>
      <xdr:rowOff>55842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0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40619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104127</xdr:rowOff>
    </xdr:from>
    <xdr:to>
      <xdr:col>15</xdr:col>
      <xdr:colOff>101600</xdr:colOff>
      <xdr:row>20</xdr:row>
      <xdr:rowOff>34277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9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19054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232956</xdr:rowOff>
    </xdr:from>
    <xdr:to>
      <xdr:col>29</xdr:col>
      <xdr:colOff>127000</xdr:colOff>
      <xdr:row>35</xdr:row>
      <xdr:rowOff>244919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43306"/>
          <a:ext cx="647700" cy="11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229697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232956</xdr:rowOff>
    </xdr:from>
    <xdr:to>
      <xdr:col>26</xdr:col>
      <xdr:colOff>50800</xdr:colOff>
      <xdr:row>35</xdr:row>
      <xdr:rowOff>249339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43306"/>
          <a:ext cx="698500" cy="16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249339</xdr:rowOff>
    </xdr:from>
    <xdr:to>
      <xdr:col>22</xdr:col>
      <xdr:colOff>114300</xdr:colOff>
      <xdr:row>35</xdr:row>
      <xdr:rowOff>274980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9689"/>
          <a:ext cx="698500" cy="25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274980</xdr:rowOff>
    </xdr:from>
    <xdr:to>
      <xdr:col>18</xdr:col>
      <xdr:colOff>177800</xdr:colOff>
      <xdr:row>35</xdr:row>
      <xdr:rowOff>287554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5330"/>
          <a:ext cx="698500" cy="12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194119</xdr:rowOff>
    </xdr:from>
    <xdr:to>
      <xdr:col>29</xdr:col>
      <xdr:colOff>177800</xdr:colOff>
      <xdr:row>35</xdr:row>
      <xdr:rowOff>295719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04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39196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4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182156</xdr:rowOff>
    </xdr:from>
    <xdr:to>
      <xdr:col>26</xdr:col>
      <xdr:colOff>101600</xdr:colOff>
      <xdr:row>35</xdr:row>
      <xdr:rowOff>283756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6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198539</xdr:rowOff>
    </xdr:from>
    <xdr:to>
      <xdr:col>22</xdr:col>
      <xdr:colOff>165100</xdr:colOff>
      <xdr:row>35</xdr:row>
      <xdr:rowOff>300139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310316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224180</xdr:rowOff>
    </xdr:from>
    <xdr:to>
      <xdr:col>19</xdr:col>
      <xdr:colOff>38100</xdr:colOff>
      <xdr:row>35</xdr:row>
      <xdr:rowOff>325780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335957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236754</xdr:rowOff>
    </xdr:from>
    <xdr:to>
      <xdr:col>15</xdr:col>
      <xdr:colOff>101600</xdr:colOff>
      <xdr:row>35</xdr:row>
      <xdr:rowOff>338354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7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5631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1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230,066
224,602
45.51
83,767,323
80,024,321
3,456,718
43,623,751
45,463,975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54775</xdr:rowOff>
    </xdr:from>
    <xdr:to>
      <xdr:col>24</xdr:col>
      <xdr:colOff>63500</xdr:colOff>
      <xdr:row>37</xdr:row>
      <xdr:rowOff>145148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8425"/>
          <a:ext cx="838200" cy="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145148</xdr:rowOff>
    </xdr:from>
    <xdr:to>
      <xdr:col>19</xdr:col>
      <xdr:colOff>177800</xdr:colOff>
      <xdr:row>38</xdr:row>
      <xdr:rowOff>111125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8798"/>
          <a:ext cx="889000" cy="1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111125</xdr:rowOff>
    </xdr:from>
    <xdr:to>
      <xdr:col>15</xdr:col>
      <xdr:colOff>50800</xdr:colOff>
      <xdr:row>38</xdr:row>
      <xdr:rowOff>163208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26225"/>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124308</xdr:rowOff>
    </xdr:from>
    <xdr:to>
      <xdr:col>10</xdr:col>
      <xdr:colOff>114300</xdr:colOff>
      <xdr:row>38</xdr:row>
      <xdr:rowOff>163208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3940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3975</xdr:rowOff>
    </xdr:from>
    <xdr:to>
      <xdr:col>24</xdr:col>
      <xdr:colOff>114300</xdr:colOff>
      <xdr:row>37</xdr:row>
      <xdr:rowOff>105575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153852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94348</xdr:rowOff>
    </xdr:from>
    <xdr:to>
      <xdr:col>20</xdr:col>
      <xdr:colOff>38100</xdr:colOff>
      <xdr:row>38</xdr:row>
      <xdr:rowOff>24498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15626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60325</xdr:rowOff>
    </xdr:from>
    <xdr:to>
      <xdr:col>15</xdr:col>
      <xdr:colOff>101600</xdr:colOff>
      <xdr:row>38</xdr:row>
      <xdr:rowOff>161925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153052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112408</xdr:rowOff>
    </xdr:from>
    <xdr:to>
      <xdr:col>10</xdr:col>
      <xdr:colOff>165100</xdr:colOff>
      <xdr:row>39</xdr:row>
      <xdr:rowOff>42558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33685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73508</xdr:rowOff>
    </xdr:from>
    <xdr:to>
      <xdr:col>6</xdr:col>
      <xdr:colOff>38100</xdr:colOff>
      <xdr:row>39</xdr:row>
      <xdr:rowOff>3658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8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166235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167850</xdr:rowOff>
    </xdr:from>
    <xdr:to>
      <xdr:col>24</xdr:col>
      <xdr:colOff>63500</xdr:colOff>
      <xdr:row>58</xdr:row>
      <xdr:rowOff>10655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40500"/>
          <a:ext cx="8382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10655</xdr:rowOff>
    </xdr:from>
    <xdr:to>
      <xdr:col>19</xdr:col>
      <xdr:colOff>177800</xdr:colOff>
      <xdr:row>58</xdr:row>
      <xdr:rowOff>56751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54755"/>
          <a:ext cx="889000" cy="4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56751</xdr:rowOff>
    </xdr:from>
    <xdr:to>
      <xdr:col>15</xdr:col>
      <xdr:colOff>50800</xdr:colOff>
      <xdr:row>58</xdr:row>
      <xdr:rowOff>87514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00851"/>
          <a:ext cx="8890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87514</xdr:rowOff>
    </xdr:from>
    <xdr:to>
      <xdr:col>10</xdr:col>
      <xdr:colOff>114300</xdr:colOff>
      <xdr:row>59</xdr:row>
      <xdr:rowOff>15733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31614"/>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117050</xdr:rowOff>
    </xdr:from>
    <xdr:to>
      <xdr:col>24</xdr:col>
      <xdr:colOff>114300</xdr:colOff>
      <xdr:row>58</xdr:row>
      <xdr:rowOff>47200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95477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6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131305</xdr:rowOff>
    </xdr:from>
    <xdr:to>
      <xdr:col>20</xdr:col>
      <xdr:colOff>38100</xdr:colOff>
      <xdr:row>58</xdr:row>
      <xdr:rowOff>61455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52582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5951</xdr:rowOff>
    </xdr:from>
    <xdr:to>
      <xdr:col>15</xdr:col>
      <xdr:colOff>101600</xdr:colOff>
      <xdr:row>58</xdr:row>
      <xdr:rowOff>107551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98678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36714</xdr:rowOff>
    </xdr:from>
    <xdr:to>
      <xdr:col>10</xdr:col>
      <xdr:colOff>165100</xdr:colOff>
      <xdr:row>58</xdr:row>
      <xdr:rowOff>138314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129441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136383</xdr:rowOff>
    </xdr:from>
    <xdr:to>
      <xdr:col>6</xdr:col>
      <xdr:colOff>38100</xdr:colOff>
      <xdr:row>59</xdr:row>
      <xdr:rowOff>66533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8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57660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7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171323</xdr:rowOff>
    </xdr:from>
    <xdr:to>
      <xdr:col>24</xdr:col>
      <xdr:colOff>63500</xdr:colOff>
      <xdr:row>79</xdr:row>
      <xdr:rowOff>13360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44423"/>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13360</xdr:rowOff>
    </xdr:from>
    <xdr:to>
      <xdr:col>19</xdr:col>
      <xdr:colOff>177800</xdr:colOff>
      <xdr:row>79</xdr:row>
      <xdr:rowOff>14732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5791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406</xdr:rowOff>
    </xdr:from>
    <xdr:to>
      <xdr:col>15</xdr:col>
      <xdr:colOff>50800</xdr:colOff>
      <xdr:row>79</xdr:row>
      <xdr:rowOff>14732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44956"/>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406</xdr:rowOff>
    </xdr:from>
    <xdr:to>
      <xdr:col>10</xdr:col>
      <xdr:colOff>114300</xdr:colOff>
      <xdr:row>79</xdr:row>
      <xdr:rowOff>3759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44956"/>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120523</xdr:rowOff>
    </xdr:from>
    <xdr:to>
      <xdr:col>24</xdr:col>
      <xdr:colOff>114300</xdr:colOff>
      <xdr:row>79</xdr:row>
      <xdr:rowOff>50673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35450</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08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134010</xdr:rowOff>
    </xdr:from>
    <xdr:to>
      <xdr:col>20</xdr:col>
      <xdr:colOff>38100</xdr:colOff>
      <xdr:row>79</xdr:row>
      <xdr:rowOff>64160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55287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59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135382</xdr:rowOff>
    </xdr:from>
    <xdr:to>
      <xdr:col>15</xdr:col>
      <xdr:colOff>101600</xdr:colOff>
      <xdr:row>79</xdr:row>
      <xdr:rowOff>65532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56659</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60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121056</xdr:rowOff>
    </xdr:from>
    <xdr:to>
      <xdr:col>10</xdr:col>
      <xdr:colOff>165100</xdr:colOff>
      <xdr:row>79</xdr:row>
      <xdr:rowOff>51206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42333</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8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124409</xdr:rowOff>
    </xdr:from>
    <xdr:to>
      <xdr:col>6</xdr:col>
      <xdr:colOff>38100</xdr:colOff>
      <xdr:row>79</xdr:row>
      <xdr:rowOff>54559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45686</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9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20955</xdr:rowOff>
    </xdr:from>
    <xdr:to>
      <xdr:col>24</xdr:col>
      <xdr:colOff>63500</xdr:colOff>
      <xdr:row>97</xdr:row>
      <xdr:rowOff>159041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51605"/>
          <a:ext cx="838200" cy="13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159041</xdr:rowOff>
    </xdr:from>
    <xdr:to>
      <xdr:col>19</xdr:col>
      <xdr:colOff>177800</xdr:colOff>
      <xdr:row>98</xdr:row>
      <xdr:rowOff>67272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89691"/>
          <a:ext cx="889000" cy="7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140996</xdr:rowOff>
    </xdr:from>
    <xdr:to>
      <xdr:col>15</xdr:col>
      <xdr:colOff>50800</xdr:colOff>
      <xdr:row>98</xdr:row>
      <xdr:rowOff>67272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71646"/>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140996</xdr:rowOff>
    </xdr:from>
    <xdr:to>
      <xdr:col>10</xdr:col>
      <xdr:colOff>114300</xdr:colOff>
      <xdr:row>99</xdr:row>
      <xdr:rowOff>102146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71646"/>
          <a:ext cx="889000" cy="30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141605</xdr:rowOff>
    </xdr:from>
    <xdr:to>
      <xdr:col>24</xdr:col>
      <xdr:colOff>114300</xdr:colOff>
      <xdr:row>97</xdr:row>
      <xdr:rowOff>71755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120032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7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108241</xdr:rowOff>
    </xdr:from>
    <xdr:to>
      <xdr:col>20</xdr:col>
      <xdr:colOff>38100</xdr:colOff>
      <xdr:row>98</xdr:row>
      <xdr:rowOff>38391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29518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3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16472</xdr:rowOff>
    </xdr:from>
    <xdr:to>
      <xdr:col>15</xdr:col>
      <xdr:colOff>101600</xdr:colOff>
      <xdr:row>98</xdr:row>
      <xdr:rowOff>118072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1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109199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91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90196</xdr:rowOff>
    </xdr:from>
    <xdr:to>
      <xdr:col>10</xdr:col>
      <xdr:colOff>165100</xdr:colOff>
      <xdr:row>98</xdr:row>
      <xdr:rowOff>20346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11473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1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51346</xdr:rowOff>
    </xdr:from>
    <xdr:to>
      <xdr:col>6</xdr:col>
      <xdr:colOff>38100</xdr:colOff>
      <xdr:row>99</xdr:row>
      <xdr:rowOff>152946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144073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105388</xdr:rowOff>
    </xdr:from>
    <xdr:to>
      <xdr:col>55</xdr:col>
      <xdr:colOff>0</xdr:colOff>
      <xdr:row>38</xdr:row>
      <xdr:rowOff>113737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620488"/>
          <a:ext cx="838200" cy="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102884</xdr:rowOff>
    </xdr:from>
    <xdr:to>
      <xdr:col>50</xdr:col>
      <xdr:colOff>114300</xdr:colOff>
      <xdr:row>38</xdr:row>
      <xdr:rowOff>105388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61798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102884</xdr:rowOff>
    </xdr:from>
    <xdr:to>
      <xdr:col>45</xdr:col>
      <xdr:colOff>177800</xdr:colOff>
      <xdr:row>38</xdr:row>
      <xdr:rowOff>116818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17984"/>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18248</xdr:rowOff>
    </xdr:from>
    <xdr:to>
      <xdr:col>41</xdr:col>
      <xdr:colOff>50800</xdr:colOff>
      <xdr:row>38</xdr:row>
      <xdr:rowOff>116818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504648"/>
          <a:ext cx="889000" cy="11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62937</xdr:rowOff>
    </xdr:from>
    <xdr:to>
      <xdr:col>55</xdr:col>
      <xdr:colOff>50800</xdr:colOff>
      <xdr:row>38</xdr:row>
      <xdr:rowOff>164537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149314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54588</xdr:rowOff>
    </xdr:from>
    <xdr:to>
      <xdr:col>50</xdr:col>
      <xdr:colOff>165100</xdr:colOff>
      <xdr:row>38</xdr:row>
      <xdr:rowOff>156188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147315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66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52084</xdr:rowOff>
    </xdr:from>
    <xdr:to>
      <xdr:col>46</xdr:col>
      <xdr:colOff>38100</xdr:colOff>
      <xdr:row>38</xdr:row>
      <xdr:rowOff>153684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144811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66018</xdr:rowOff>
    </xdr:from>
    <xdr:to>
      <xdr:col>41</xdr:col>
      <xdr:colOff>101600</xdr:colOff>
      <xdr:row>38</xdr:row>
      <xdr:rowOff>167618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8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158745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138898</xdr:rowOff>
    </xdr:from>
    <xdr:to>
      <xdr:col>36</xdr:col>
      <xdr:colOff>165100</xdr:colOff>
      <xdr:row>32</xdr:row>
      <xdr:rowOff>69048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60175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4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150858</xdr:rowOff>
    </xdr:from>
    <xdr:to>
      <xdr:col>55</xdr:col>
      <xdr:colOff>0</xdr:colOff>
      <xdr:row>58</xdr:row>
      <xdr:rowOff>29112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23508"/>
          <a:ext cx="838200" cy="4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131231</xdr:rowOff>
    </xdr:from>
    <xdr:to>
      <xdr:col>50</xdr:col>
      <xdr:colOff>114300</xdr:colOff>
      <xdr:row>58</xdr:row>
      <xdr:rowOff>29112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03881"/>
          <a:ext cx="8890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131231</xdr:rowOff>
    </xdr:from>
    <xdr:to>
      <xdr:col>45</xdr:col>
      <xdr:colOff>177800</xdr:colOff>
      <xdr:row>57</xdr:row>
      <xdr:rowOff>168711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903881"/>
          <a:ext cx="889000" cy="3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168711</xdr:rowOff>
    </xdr:from>
    <xdr:to>
      <xdr:col>41</xdr:col>
      <xdr:colOff>50800</xdr:colOff>
      <xdr:row>58</xdr:row>
      <xdr:rowOff>44221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941361"/>
          <a:ext cx="889000" cy="4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100058</xdr:rowOff>
    </xdr:from>
    <xdr:to>
      <xdr:col>55</xdr:col>
      <xdr:colOff>50800</xdr:colOff>
      <xdr:row>58</xdr:row>
      <xdr:rowOff>30208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78485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149762</xdr:rowOff>
    </xdr:from>
    <xdr:to>
      <xdr:col>50</xdr:col>
      <xdr:colOff>165100</xdr:colOff>
      <xdr:row>58</xdr:row>
      <xdr:rowOff>79912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71039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80431</xdr:rowOff>
    </xdr:from>
    <xdr:to>
      <xdr:col>46</xdr:col>
      <xdr:colOff>38100</xdr:colOff>
      <xdr:row>58</xdr:row>
      <xdr:rowOff>10581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117911</xdr:rowOff>
    </xdr:from>
    <xdr:to>
      <xdr:col>41</xdr:col>
      <xdr:colOff>101600</xdr:colOff>
      <xdr:row>58</xdr:row>
      <xdr:rowOff>48061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39188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8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164871</xdr:rowOff>
    </xdr:from>
    <xdr:to>
      <xdr:col>36</xdr:col>
      <xdr:colOff>165100</xdr:colOff>
      <xdr:row>58</xdr:row>
      <xdr:rowOff>95021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86148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9322</xdr:rowOff>
    </xdr:from>
    <xdr:to>
      <xdr:col>55</xdr:col>
      <xdr:colOff>0</xdr:colOff>
      <xdr:row>79</xdr:row>
      <xdr:rowOff>14160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53872"/>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122022</xdr:rowOff>
    </xdr:from>
    <xdr:to>
      <xdr:col>50</xdr:col>
      <xdr:colOff>114300</xdr:colOff>
      <xdr:row>79</xdr:row>
      <xdr:rowOff>9322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152222"/>
          <a:ext cx="889000" cy="40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122022</xdr:rowOff>
    </xdr:from>
    <xdr:to>
      <xdr:col>45</xdr:col>
      <xdr:colOff>177800</xdr:colOff>
      <xdr:row>78</xdr:row>
      <xdr:rowOff>53480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152222"/>
          <a:ext cx="889000" cy="27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53480</xdr:rowOff>
    </xdr:from>
    <xdr:to>
      <xdr:col>41</xdr:col>
      <xdr:colOff>50800</xdr:colOff>
      <xdr:row>78</xdr:row>
      <xdr:rowOff>123317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26580"/>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134810</xdr:rowOff>
    </xdr:from>
    <xdr:to>
      <xdr:col>55</xdr:col>
      <xdr:colOff>50800</xdr:colOff>
      <xdr:row>79</xdr:row>
      <xdr:rowOff>64960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49737</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22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129972</xdr:rowOff>
    </xdr:from>
    <xdr:to>
      <xdr:col>50</xdr:col>
      <xdr:colOff>165100</xdr:colOff>
      <xdr:row>79</xdr:row>
      <xdr:rowOff>60122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51249</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59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71222</xdr:rowOff>
    </xdr:from>
    <xdr:to>
      <xdr:col>46</xdr:col>
      <xdr:colOff>38100</xdr:colOff>
      <xdr:row>77</xdr:row>
      <xdr:rowOff>1372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1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17898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8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2680</xdr:rowOff>
    </xdr:from>
    <xdr:to>
      <xdr:col>41</xdr:col>
      <xdr:colOff>101600</xdr:colOff>
      <xdr:row>78</xdr:row>
      <xdr:rowOff>104280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95407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72517</xdr:rowOff>
    </xdr:from>
    <xdr:to>
      <xdr:col>36</xdr:col>
      <xdr:colOff>165100</xdr:colOff>
      <xdr:row>79</xdr:row>
      <xdr:rowOff>2667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165244</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118224</xdr:rowOff>
    </xdr:from>
    <xdr:to>
      <xdr:col>55</xdr:col>
      <xdr:colOff>0</xdr:colOff>
      <xdr:row>97</xdr:row>
      <xdr:rowOff>168072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48874"/>
          <a:ext cx="838200" cy="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168072</xdr:rowOff>
    </xdr:from>
    <xdr:to>
      <xdr:col>50</xdr:col>
      <xdr:colOff>114300</xdr:colOff>
      <xdr:row>98</xdr:row>
      <xdr:rowOff>68554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98722"/>
          <a:ext cx="889000" cy="7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150495</xdr:rowOff>
    </xdr:from>
    <xdr:to>
      <xdr:col>45</xdr:col>
      <xdr:colOff>177800</xdr:colOff>
      <xdr:row>98</xdr:row>
      <xdr:rowOff>68554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81145"/>
          <a:ext cx="889000" cy="8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150495</xdr:rowOff>
    </xdr:from>
    <xdr:to>
      <xdr:col>41</xdr:col>
      <xdr:colOff>50800</xdr:colOff>
      <xdr:row>98</xdr:row>
      <xdr:rowOff>56655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81145"/>
          <a:ext cx="889000" cy="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67424</xdr:rowOff>
    </xdr:from>
    <xdr:to>
      <xdr:col>55</xdr:col>
      <xdr:colOff>50800</xdr:colOff>
      <xdr:row>97</xdr:row>
      <xdr:rowOff>169024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45851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7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117272</xdr:rowOff>
    </xdr:from>
    <xdr:to>
      <xdr:col>50</xdr:col>
      <xdr:colOff>165100</xdr:colOff>
      <xdr:row>98</xdr:row>
      <xdr:rowOff>47422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38549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4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17754</xdr:rowOff>
    </xdr:from>
    <xdr:to>
      <xdr:col>46</xdr:col>
      <xdr:colOff>38100</xdr:colOff>
      <xdr:row>98</xdr:row>
      <xdr:rowOff>119354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110481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1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99695</xdr:rowOff>
    </xdr:from>
    <xdr:to>
      <xdr:col>41</xdr:col>
      <xdr:colOff>101600</xdr:colOff>
      <xdr:row>98</xdr:row>
      <xdr:rowOff>29845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20972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5855</xdr:rowOff>
    </xdr:from>
    <xdr:to>
      <xdr:col>36</xdr:col>
      <xdr:colOff>165100</xdr:colOff>
      <xdr:row>98</xdr:row>
      <xdr:rowOff>107455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98582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90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138557</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482207"/>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87757</xdr:rowOff>
    </xdr:from>
    <xdr:to>
      <xdr:col>67</xdr:col>
      <xdr:colOff>101600</xdr:colOff>
      <xdr:row>38</xdr:row>
      <xdr:rowOff>17907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34434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13932</xdr:rowOff>
    </xdr:from>
    <xdr:to>
      <xdr:col>85</xdr:col>
      <xdr:colOff>127000</xdr:colOff>
      <xdr:row>76</xdr:row>
      <xdr:rowOff>28087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044132"/>
          <a:ext cx="838200" cy="1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7931</xdr:rowOff>
    </xdr:from>
    <xdr:to>
      <xdr:col>81</xdr:col>
      <xdr:colOff>50800</xdr:colOff>
      <xdr:row>76</xdr:row>
      <xdr:rowOff>13932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038131"/>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7931</xdr:rowOff>
    </xdr:from>
    <xdr:to>
      <xdr:col>76</xdr:col>
      <xdr:colOff>114300</xdr:colOff>
      <xdr:row>76</xdr:row>
      <xdr:rowOff>21761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38131"/>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21761</xdr:rowOff>
    </xdr:from>
    <xdr:to>
      <xdr:col>71</xdr:col>
      <xdr:colOff>177800</xdr:colOff>
      <xdr:row>76</xdr:row>
      <xdr:rowOff>26105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5196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148737</xdr:rowOff>
    </xdr:from>
    <xdr:to>
      <xdr:col>85</xdr:col>
      <xdr:colOff>177800</xdr:colOff>
      <xdr:row>76</xdr:row>
      <xdr:rowOff>78887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0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134582</xdr:rowOff>
    </xdr:from>
    <xdr:to>
      <xdr:col>81</xdr:col>
      <xdr:colOff>101600</xdr:colOff>
      <xdr:row>76</xdr:row>
      <xdr:rowOff>64731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93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81259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7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128581</xdr:rowOff>
    </xdr:from>
    <xdr:to>
      <xdr:col>76</xdr:col>
      <xdr:colOff>165100</xdr:colOff>
      <xdr:row>76</xdr:row>
      <xdr:rowOff>58731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75258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7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142411</xdr:rowOff>
    </xdr:from>
    <xdr:to>
      <xdr:col>72</xdr:col>
      <xdr:colOff>38100</xdr:colOff>
      <xdr:row>76</xdr:row>
      <xdr:rowOff>72561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89088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77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146755</xdr:rowOff>
    </xdr:from>
    <xdr:to>
      <xdr:col>67</xdr:col>
      <xdr:colOff>101600</xdr:colOff>
      <xdr:row>76</xdr:row>
      <xdr:rowOff>76905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93432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69617</xdr:rowOff>
    </xdr:from>
    <xdr:to>
      <xdr:col>85</xdr:col>
      <xdr:colOff>127000</xdr:colOff>
      <xdr:row>98</xdr:row>
      <xdr:rowOff>77423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71717"/>
          <a:ext cx="8382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171214</xdr:rowOff>
    </xdr:from>
    <xdr:to>
      <xdr:col>81</xdr:col>
      <xdr:colOff>50800</xdr:colOff>
      <xdr:row>98</xdr:row>
      <xdr:rowOff>69617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801864"/>
          <a:ext cx="889000" cy="6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156322</xdr:rowOff>
    </xdr:from>
    <xdr:to>
      <xdr:col>76</xdr:col>
      <xdr:colOff>114300</xdr:colOff>
      <xdr:row>97</xdr:row>
      <xdr:rowOff>171214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615522"/>
          <a:ext cx="889000" cy="18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156322</xdr:rowOff>
    </xdr:from>
    <xdr:to>
      <xdr:col>71</xdr:col>
      <xdr:colOff>177800</xdr:colOff>
      <xdr:row>99</xdr:row>
      <xdr:rowOff>17366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15522"/>
          <a:ext cx="889000" cy="3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26623</xdr:rowOff>
    </xdr:from>
    <xdr:to>
      <xdr:col>85</xdr:col>
      <xdr:colOff>177800</xdr:colOff>
      <xdr:row>98</xdr:row>
      <xdr:rowOff>128223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5050</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0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18817</xdr:rowOff>
    </xdr:from>
    <xdr:to>
      <xdr:col>81</xdr:col>
      <xdr:colOff>101600</xdr:colOff>
      <xdr:row>98</xdr:row>
      <xdr:rowOff>120417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111544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1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120414</xdr:rowOff>
    </xdr:from>
    <xdr:to>
      <xdr:col>76</xdr:col>
      <xdr:colOff>165100</xdr:colOff>
      <xdr:row>98</xdr:row>
      <xdr:rowOff>50564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41691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84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105522</xdr:rowOff>
    </xdr:from>
    <xdr:to>
      <xdr:col>72</xdr:col>
      <xdr:colOff>38100</xdr:colOff>
      <xdr:row>97</xdr:row>
      <xdr:rowOff>35672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5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26799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65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138016</xdr:rowOff>
    </xdr:from>
    <xdr:to>
      <xdr:col>67</xdr:col>
      <xdr:colOff>101600</xdr:colOff>
      <xdr:row>99</xdr:row>
      <xdr:rowOff>68166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4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59293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3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72916</xdr:rowOff>
    </xdr:from>
    <xdr:to>
      <xdr:col>116</xdr:col>
      <xdr:colOff>63500</xdr:colOff>
      <xdr:row>37</xdr:row>
      <xdr:rowOff>96266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16566"/>
          <a:ext cx="8382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72916</xdr:rowOff>
    </xdr:from>
    <xdr:to>
      <xdr:col>111</xdr:col>
      <xdr:colOff>177800</xdr:colOff>
      <xdr:row>37</xdr:row>
      <xdr:rowOff>84346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165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78794</xdr:rowOff>
    </xdr:from>
    <xdr:to>
      <xdr:col>107</xdr:col>
      <xdr:colOff>50800</xdr:colOff>
      <xdr:row>37</xdr:row>
      <xdr:rowOff>84346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2244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16583</xdr:rowOff>
    </xdr:from>
    <xdr:to>
      <xdr:col>102</xdr:col>
      <xdr:colOff>114300</xdr:colOff>
      <xdr:row>37</xdr:row>
      <xdr:rowOff>78794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60233"/>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45466</xdr:rowOff>
    </xdr:from>
    <xdr:to>
      <xdr:col>116</xdr:col>
      <xdr:colOff>114300</xdr:colOff>
      <xdr:row>37</xdr:row>
      <xdr:rowOff>147066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68343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4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22116</xdr:rowOff>
    </xdr:from>
    <xdr:to>
      <xdr:col>112</xdr:col>
      <xdr:colOff>38100</xdr:colOff>
      <xdr:row>37</xdr:row>
      <xdr:rowOff>123716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140243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33546</xdr:rowOff>
    </xdr:from>
    <xdr:to>
      <xdr:col>107</xdr:col>
      <xdr:colOff>101600</xdr:colOff>
      <xdr:row>37</xdr:row>
      <xdr:rowOff>135146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151673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5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27994</xdr:rowOff>
    </xdr:from>
    <xdr:to>
      <xdr:col>102</xdr:col>
      <xdr:colOff>165100</xdr:colOff>
      <xdr:row>37</xdr:row>
      <xdr:rowOff>129594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146121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4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24856</xdr:rowOff>
    </xdr:from>
    <xdr:to>
      <xdr:col>116</xdr:col>
      <xdr:colOff>63500</xdr:colOff>
      <xdr:row>59</xdr:row>
      <xdr:rowOff>26815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40406"/>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11575</xdr:rowOff>
    </xdr:from>
    <xdr:to>
      <xdr:col>111</xdr:col>
      <xdr:colOff>177800</xdr:colOff>
      <xdr:row>59</xdr:row>
      <xdr:rowOff>24856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27125"/>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11575</xdr:rowOff>
    </xdr:from>
    <xdr:to>
      <xdr:col>107</xdr:col>
      <xdr:colOff>50800</xdr:colOff>
      <xdr:row>59</xdr:row>
      <xdr:rowOff>11793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127125"/>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1016</xdr:rowOff>
    </xdr:from>
    <xdr:to>
      <xdr:col>102</xdr:col>
      <xdr:colOff>114300</xdr:colOff>
      <xdr:row>59</xdr:row>
      <xdr:rowOff>11793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16566"/>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147465</xdr:rowOff>
    </xdr:from>
    <xdr:to>
      <xdr:col>116</xdr:col>
      <xdr:colOff>114300</xdr:colOff>
      <xdr:row>59</xdr:row>
      <xdr:rowOff>77615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62392</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0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145506</xdr:rowOff>
    </xdr:from>
    <xdr:to>
      <xdr:col>112</xdr:col>
      <xdr:colOff>38100</xdr:colOff>
      <xdr:row>59</xdr:row>
      <xdr:rowOff>75656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8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66783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18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132225</xdr:rowOff>
    </xdr:from>
    <xdr:to>
      <xdr:col>107</xdr:col>
      <xdr:colOff>101600</xdr:colOff>
      <xdr:row>59</xdr:row>
      <xdr:rowOff>62375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7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53502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16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132443</xdr:rowOff>
    </xdr:from>
    <xdr:to>
      <xdr:col>102</xdr:col>
      <xdr:colOff>165100</xdr:colOff>
      <xdr:row>59</xdr:row>
      <xdr:rowOff>62593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53720</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16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121666</xdr:rowOff>
    </xdr:from>
    <xdr:to>
      <xdr:col>98</xdr:col>
      <xdr:colOff>38100</xdr:colOff>
      <xdr:row>59</xdr:row>
      <xdr:rowOff>51816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42943</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15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128864</xdr:rowOff>
    </xdr:from>
    <xdr:to>
      <xdr:col>116</xdr:col>
      <xdr:colOff>63500</xdr:colOff>
      <xdr:row>74</xdr:row>
      <xdr:rowOff>141757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16164"/>
          <a:ext cx="8382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141757</xdr:rowOff>
    </xdr:from>
    <xdr:to>
      <xdr:col>111</xdr:col>
      <xdr:colOff>177800</xdr:colOff>
      <xdr:row>75</xdr:row>
      <xdr:rowOff>91191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29057"/>
          <a:ext cx="889000" cy="1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91191</xdr:rowOff>
    </xdr:from>
    <xdr:to>
      <xdr:col>107</xdr:col>
      <xdr:colOff>50800</xdr:colOff>
      <xdr:row>76</xdr:row>
      <xdr:rowOff>2174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49941"/>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2174</xdr:rowOff>
    </xdr:from>
    <xdr:to>
      <xdr:col>102</xdr:col>
      <xdr:colOff>114300</xdr:colOff>
      <xdr:row>76</xdr:row>
      <xdr:rowOff>65359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32374"/>
          <a:ext cx="889000" cy="6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78064</xdr:rowOff>
    </xdr:from>
    <xdr:to>
      <xdr:col>116</xdr:col>
      <xdr:colOff>114300</xdr:colOff>
      <xdr:row>75</xdr:row>
      <xdr:rowOff>8214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56491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74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90957</xdr:rowOff>
    </xdr:from>
    <xdr:to>
      <xdr:col>112</xdr:col>
      <xdr:colOff>38100</xdr:colOff>
      <xdr:row>75</xdr:row>
      <xdr:rowOff>21107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12234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8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40391</xdr:rowOff>
    </xdr:from>
    <xdr:to>
      <xdr:col>107</xdr:col>
      <xdr:colOff>101600</xdr:colOff>
      <xdr:row>75</xdr:row>
      <xdr:rowOff>141991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133118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9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122824</xdr:rowOff>
    </xdr:from>
    <xdr:to>
      <xdr:col>102</xdr:col>
      <xdr:colOff>165100</xdr:colOff>
      <xdr:row>76</xdr:row>
      <xdr:rowOff>52974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44101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14559</xdr:rowOff>
    </xdr:from>
    <xdr:to>
      <xdr:col>98</xdr:col>
      <xdr:colOff>38100</xdr:colOff>
      <xdr:row>76</xdr:row>
      <xdr:rowOff>116159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4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107286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3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347,832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58,729</a:t>
          </a:r>
          <a:r>
            <a:rPr kumimoji="1" lang="ja-JP" altLang="en-US" sz="1300">
              <a:latin typeface="ＭＳ Ｐゴシック" panose="020B0600070205080204" pitchFamily="50" charset="-128"/>
              <a:ea typeface="ＭＳ Ｐゴシック" panose="020B0600070205080204" pitchFamily="50" charset="-128"/>
            </a:rPr>
            <a:t>円と前年度と比べて増となっているが、類似団体平均は下回っている。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また、扶助費は住民一人当たり</a:t>
          </a:r>
          <a:r>
            <a:rPr kumimoji="1" lang="en-US" altLang="ja-JP" sz="1300">
              <a:latin typeface="ＭＳ Ｐゴシック" panose="020B0600070205080204" pitchFamily="50" charset="-128"/>
              <a:ea typeface="ＭＳ Ｐゴシック" panose="020B0600070205080204" pitchFamily="50" charset="-128"/>
            </a:rPr>
            <a:t>118,850</a:t>
          </a:r>
          <a:r>
            <a:rPr kumimoji="1" lang="ja-JP" altLang="en-US" sz="1300">
              <a:latin typeface="ＭＳ Ｐゴシック" panose="020B0600070205080204" pitchFamily="50" charset="-128"/>
              <a:ea typeface="ＭＳ Ｐゴシック" panose="020B0600070205080204" pitchFamily="50" charset="-128"/>
            </a:rPr>
            <a:t>円となっており、定額減税調整給付金給付事業費の増などにより、前年度に比べ増となった。	</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26,725</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年度は西貝塚環境センター基幹的設備改良工事費の増などにより、前年度に比べ増となった。</a:t>
          </a:r>
        </a:p>
        <a:p>
          <a:r>
            <a:rPr kumimoji="1" lang="ja-JP" altLang="en-US" sz="1300">
              <a:latin typeface="ＭＳ Ｐゴシック" panose="020B0600070205080204" pitchFamily="50" charset="-128"/>
              <a:ea typeface="ＭＳ Ｐゴシック" panose="020B0600070205080204" pitchFamily="50" charset="-128"/>
            </a:rPr>
            <a:t>公共施設整備については、令和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年度更新整備が増となっているが、類似団体平均と比較し低い水準となっている。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230,066
224,602
45.51
83,767,323
80,024,321
3,456,718
43,623,751
45,463,975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161798</xdr:rowOff>
    </xdr:from>
    <xdr:to>
      <xdr:col>24</xdr:col>
      <xdr:colOff>63500</xdr:colOff>
      <xdr:row>38</xdr:row>
      <xdr:rowOff>77216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54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159512</xdr:rowOff>
    </xdr:from>
    <xdr:to>
      <xdr:col>19</xdr:col>
      <xdr:colOff>177800</xdr:colOff>
      <xdr:row>38</xdr:row>
      <xdr:rowOff>77216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0316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159512</xdr:rowOff>
    </xdr:from>
    <xdr:to>
      <xdr:col>15</xdr:col>
      <xdr:colOff>50800</xdr:colOff>
      <xdr:row>38</xdr:row>
      <xdr:rowOff>254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316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150368</xdr:rowOff>
    </xdr:from>
    <xdr:to>
      <xdr:col>10</xdr:col>
      <xdr:colOff>114300</xdr:colOff>
      <xdr:row>38</xdr:row>
      <xdr:rowOff>254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401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110998</xdr:rowOff>
    </xdr:from>
    <xdr:to>
      <xdr:col>24</xdr:col>
      <xdr:colOff>114300</xdr:colOff>
      <xdr:row>38</xdr:row>
      <xdr:rowOff>41148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89425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26416</xdr:rowOff>
    </xdr:from>
    <xdr:to>
      <xdr:col>20</xdr:col>
      <xdr:colOff>38100</xdr:colOff>
      <xdr:row>38</xdr:row>
      <xdr:rowOff>128016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119143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108712</xdr:rowOff>
    </xdr:from>
    <xdr:to>
      <xdr:col>15</xdr:col>
      <xdr:colOff>101600</xdr:colOff>
      <xdr:row>38</xdr:row>
      <xdr:rowOff>38862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29989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120904</xdr:rowOff>
    </xdr:from>
    <xdr:to>
      <xdr:col>10</xdr:col>
      <xdr:colOff>165100</xdr:colOff>
      <xdr:row>38</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42181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99568</xdr:rowOff>
    </xdr:from>
    <xdr:to>
      <xdr:col>6</xdr:col>
      <xdr:colOff>38100</xdr:colOff>
      <xdr:row>38</xdr:row>
      <xdr:rowOff>29718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20845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1892</xdr:rowOff>
    </xdr:from>
    <xdr:to>
      <xdr:col>24</xdr:col>
      <xdr:colOff>63500</xdr:colOff>
      <xdr:row>59</xdr:row>
      <xdr:rowOff>12789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17442"/>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12789</xdr:rowOff>
    </xdr:from>
    <xdr:to>
      <xdr:col>19</xdr:col>
      <xdr:colOff>177800</xdr:colOff>
      <xdr:row>59</xdr:row>
      <xdr:rowOff>34963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28339"/>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87338</xdr:rowOff>
    </xdr:from>
    <xdr:to>
      <xdr:col>15</xdr:col>
      <xdr:colOff>50800</xdr:colOff>
      <xdr:row>59</xdr:row>
      <xdr:rowOff>34963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31438"/>
          <a:ext cx="889000" cy="1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31090</xdr:rowOff>
    </xdr:from>
    <xdr:to>
      <xdr:col>10</xdr:col>
      <xdr:colOff>114300</xdr:colOff>
      <xdr:row>58</xdr:row>
      <xdr:rowOff>87338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46490"/>
          <a:ext cx="889000" cy="108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122542</xdr:rowOff>
    </xdr:from>
    <xdr:to>
      <xdr:col>24</xdr:col>
      <xdr:colOff>114300</xdr:colOff>
      <xdr:row>59</xdr:row>
      <xdr:rowOff>52692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37469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133439</xdr:rowOff>
    </xdr:from>
    <xdr:to>
      <xdr:col>20</xdr:col>
      <xdr:colOff>38100</xdr:colOff>
      <xdr:row>59</xdr:row>
      <xdr:rowOff>63589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54716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7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155613</xdr:rowOff>
    </xdr:from>
    <xdr:to>
      <xdr:col>15</xdr:col>
      <xdr:colOff>101600</xdr:colOff>
      <xdr:row>59</xdr:row>
      <xdr:rowOff>85763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76890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36538</xdr:rowOff>
    </xdr:from>
    <xdr:to>
      <xdr:col>10</xdr:col>
      <xdr:colOff>165100</xdr:colOff>
      <xdr:row>58</xdr:row>
      <xdr:rowOff>138138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129265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7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151740</xdr:rowOff>
    </xdr:from>
    <xdr:to>
      <xdr:col>6</xdr:col>
      <xdr:colOff>38100</xdr:colOff>
      <xdr:row>52</xdr:row>
      <xdr:rowOff>81890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9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73017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8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121203</xdr:rowOff>
    </xdr:from>
    <xdr:to>
      <xdr:col>24</xdr:col>
      <xdr:colOff>62865</xdr:colOff>
      <xdr:row>77</xdr:row>
      <xdr:rowOff>81845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22703"/>
          <a:ext cx="1270" cy="11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85672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8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81845</xdr:rowOff>
    </xdr:from>
    <xdr:to>
      <xdr:col>24</xdr:col>
      <xdr:colOff>152400</xdr:colOff>
      <xdr:row>77</xdr:row>
      <xdr:rowOff>81845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83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67880</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121203</xdr:rowOff>
    </xdr:from>
    <xdr:to>
      <xdr:col>24</xdr:col>
      <xdr:colOff>152400</xdr:colOff>
      <xdr:row>70</xdr:row>
      <xdr:rowOff>121203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2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57347</xdr:rowOff>
    </xdr:from>
    <xdr:to>
      <xdr:col>24</xdr:col>
      <xdr:colOff>63500</xdr:colOff>
      <xdr:row>77</xdr:row>
      <xdr:rowOff>23991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87547"/>
          <a:ext cx="838200" cy="13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132122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4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109245</xdr:rowOff>
    </xdr:from>
    <xdr:to>
      <xdr:col>24</xdr:col>
      <xdr:colOff>114300</xdr:colOff>
      <xdr:row>75</xdr:row>
      <xdr:rowOff>39395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9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167266</xdr:rowOff>
    </xdr:from>
    <xdr:to>
      <xdr:col>19</xdr:col>
      <xdr:colOff>177800</xdr:colOff>
      <xdr:row>77</xdr:row>
      <xdr:rowOff>23991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197466"/>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36560</xdr:rowOff>
    </xdr:from>
    <xdr:to>
      <xdr:col>20</xdr:col>
      <xdr:colOff>38100</xdr:colOff>
      <xdr:row>75</xdr:row>
      <xdr:rowOff>138160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9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7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167266</xdr:rowOff>
    </xdr:from>
    <xdr:to>
      <xdr:col>15</xdr:col>
      <xdr:colOff>50800</xdr:colOff>
      <xdr:row>77</xdr:row>
      <xdr:rowOff>69377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97466"/>
          <a:ext cx="889000" cy="7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134058</xdr:rowOff>
    </xdr:from>
    <xdr:to>
      <xdr:col>15</xdr:col>
      <xdr:colOff>101600</xdr:colOff>
      <xdr:row>76</xdr:row>
      <xdr:rowOff>64207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9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80735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76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69377</xdr:rowOff>
    </xdr:from>
    <xdr:to>
      <xdr:col>10</xdr:col>
      <xdr:colOff>114300</xdr:colOff>
      <xdr:row>78</xdr:row>
      <xdr:rowOff>116430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71027"/>
          <a:ext cx="889000" cy="2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79137</xdr:rowOff>
    </xdr:from>
    <xdr:to>
      <xdr:col>10</xdr:col>
      <xdr:colOff>165100</xdr:colOff>
      <xdr:row>76</xdr:row>
      <xdr:rowOff>9286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378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25814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71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149831</xdr:rowOff>
    </xdr:from>
    <xdr:to>
      <xdr:col>6</xdr:col>
      <xdr:colOff>38100</xdr:colOff>
      <xdr:row>77</xdr:row>
      <xdr:rowOff>79981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8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96508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5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6547</xdr:rowOff>
    </xdr:from>
    <xdr:to>
      <xdr:col>24</xdr:col>
      <xdr:colOff>114300</xdr:colOff>
      <xdr:row>76</xdr:row>
      <xdr:rowOff>108147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156424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1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144641</xdr:rowOff>
    </xdr:from>
    <xdr:to>
      <xdr:col>20</xdr:col>
      <xdr:colOff>38100</xdr:colOff>
      <xdr:row>77</xdr:row>
      <xdr:rowOff>74791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65918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6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116466</xdr:rowOff>
    </xdr:from>
    <xdr:to>
      <xdr:col>15</xdr:col>
      <xdr:colOff>101600</xdr:colOff>
      <xdr:row>77</xdr:row>
      <xdr:rowOff>46616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37743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3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18577</xdr:rowOff>
    </xdr:from>
    <xdr:to>
      <xdr:col>10</xdr:col>
      <xdr:colOff>165100</xdr:colOff>
      <xdr:row>77</xdr:row>
      <xdr:rowOff>120177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111304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1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65630</xdr:rowOff>
    </xdr:from>
    <xdr:to>
      <xdr:col>6</xdr:col>
      <xdr:colOff>38100</xdr:colOff>
      <xdr:row>78</xdr:row>
      <xdr:rowOff>167230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3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158357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3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141464</xdr:rowOff>
    </xdr:from>
    <xdr:to>
      <xdr:col>24</xdr:col>
      <xdr:colOff>63500</xdr:colOff>
      <xdr:row>97</xdr:row>
      <xdr:rowOff>77194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600664"/>
          <a:ext cx="838200" cy="10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65340</xdr:rowOff>
    </xdr:from>
    <xdr:to>
      <xdr:col>19</xdr:col>
      <xdr:colOff>177800</xdr:colOff>
      <xdr:row>97</xdr:row>
      <xdr:rowOff>77194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695990"/>
          <a:ext cx="8890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98030</xdr:rowOff>
    </xdr:from>
    <xdr:to>
      <xdr:col>15</xdr:col>
      <xdr:colOff>50800</xdr:colOff>
      <xdr:row>97</xdr:row>
      <xdr:rowOff>65340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557230"/>
          <a:ext cx="8890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98030</xdr:rowOff>
    </xdr:from>
    <xdr:to>
      <xdr:col>10</xdr:col>
      <xdr:colOff>114300</xdr:colOff>
      <xdr:row>98</xdr:row>
      <xdr:rowOff>39965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557230"/>
          <a:ext cx="889000" cy="2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90664</xdr:rowOff>
    </xdr:from>
    <xdr:to>
      <xdr:col>24</xdr:col>
      <xdr:colOff>114300</xdr:colOff>
      <xdr:row>97</xdr:row>
      <xdr:rowOff>20814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69091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26394</xdr:rowOff>
    </xdr:from>
    <xdr:to>
      <xdr:col>20</xdr:col>
      <xdr:colOff>38100</xdr:colOff>
      <xdr:row>97</xdr:row>
      <xdr:rowOff>127994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119121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74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14540</xdr:rowOff>
    </xdr:from>
    <xdr:to>
      <xdr:col>15</xdr:col>
      <xdr:colOff>101600</xdr:colOff>
      <xdr:row>97</xdr:row>
      <xdr:rowOff>116140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4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107267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73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47230</xdr:rowOff>
    </xdr:from>
    <xdr:to>
      <xdr:col>10</xdr:col>
      <xdr:colOff>165100</xdr:colOff>
      <xdr:row>96</xdr:row>
      <xdr:rowOff>148830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5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139957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9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160615</xdr:rowOff>
    </xdr:from>
    <xdr:to>
      <xdr:col>6</xdr:col>
      <xdr:colOff>38100</xdr:colOff>
      <xdr:row>98</xdr:row>
      <xdr:rowOff>90765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9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81892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8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130556</xdr:rowOff>
    </xdr:from>
    <xdr:to>
      <xdr:col>55</xdr:col>
      <xdr:colOff>0</xdr:colOff>
      <xdr:row>34</xdr:row>
      <xdr:rowOff>149606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595985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58928</xdr:rowOff>
    </xdr:from>
    <xdr:to>
      <xdr:col>50</xdr:col>
      <xdr:colOff>114300</xdr:colOff>
      <xdr:row>34</xdr:row>
      <xdr:rowOff>130556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888228"/>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58928</xdr:rowOff>
    </xdr:from>
    <xdr:to>
      <xdr:col>45</xdr:col>
      <xdr:colOff>177800</xdr:colOff>
      <xdr:row>34</xdr:row>
      <xdr:rowOff>65405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588822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44831</xdr:rowOff>
    </xdr:from>
    <xdr:to>
      <xdr:col>41</xdr:col>
      <xdr:colOff>50800</xdr:colOff>
      <xdr:row>34</xdr:row>
      <xdr:rowOff>65405</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87413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98806</xdr:rowOff>
    </xdr:from>
    <xdr:to>
      <xdr:col>55</xdr:col>
      <xdr:colOff>50800</xdr:colOff>
      <xdr:row>35</xdr:row>
      <xdr:rowOff>28956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9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121683</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7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79756</xdr:rowOff>
    </xdr:from>
    <xdr:to>
      <xdr:col>50</xdr:col>
      <xdr:colOff>165100</xdr:colOff>
      <xdr:row>35</xdr:row>
      <xdr:rowOff>9906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26433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8128</xdr:rowOff>
    </xdr:from>
    <xdr:to>
      <xdr:col>46</xdr:col>
      <xdr:colOff>38100</xdr:colOff>
      <xdr:row>34</xdr:row>
      <xdr:rowOff>109728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126255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14605</xdr:rowOff>
    </xdr:from>
    <xdr:to>
      <xdr:col>41</xdr:col>
      <xdr:colOff>101600</xdr:colOff>
      <xdr:row>34</xdr:row>
      <xdr:rowOff>116205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8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132732</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61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165481</xdr:rowOff>
    </xdr:from>
    <xdr:to>
      <xdr:col>36</xdr:col>
      <xdr:colOff>165100</xdr:colOff>
      <xdr:row>34</xdr:row>
      <xdr:rowOff>95631</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8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112158</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59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158845</xdr:rowOff>
    </xdr:from>
    <xdr:to>
      <xdr:col>55</xdr:col>
      <xdr:colOff>0</xdr:colOff>
      <xdr:row>57</xdr:row>
      <xdr:rowOff>159188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31495"/>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159188</xdr:rowOff>
    </xdr:from>
    <xdr:to>
      <xdr:col>50</xdr:col>
      <xdr:colOff>114300</xdr:colOff>
      <xdr:row>57</xdr:row>
      <xdr:rowOff>159359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31838"/>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159359</xdr:rowOff>
    </xdr:from>
    <xdr:to>
      <xdr:col>45</xdr:col>
      <xdr:colOff>177800</xdr:colOff>
      <xdr:row>57</xdr:row>
      <xdr:rowOff>164732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32009"/>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160789</xdr:rowOff>
    </xdr:from>
    <xdr:to>
      <xdr:col>41</xdr:col>
      <xdr:colOff>50800</xdr:colOff>
      <xdr:row>57</xdr:row>
      <xdr:rowOff>164732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33439"/>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108045</xdr:rowOff>
    </xdr:from>
    <xdr:to>
      <xdr:col>55</xdr:col>
      <xdr:colOff>50800</xdr:colOff>
      <xdr:row>58</xdr:row>
      <xdr:rowOff>38195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22972</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9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108388</xdr:rowOff>
    </xdr:from>
    <xdr:to>
      <xdr:col>50</xdr:col>
      <xdr:colOff>165100</xdr:colOff>
      <xdr:row>58</xdr:row>
      <xdr:rowOff>38538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29665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9973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108559</xdr:rowOff>
    </xdr:from>
    <xdr:to>
      <xdr:col>46</xdr:col>
      <xdr:colOff>38100</xdr:colOff>
      <xdr:row>58</xdr:row>
      <xdr:rowOff>38709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29836</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997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113932</xdr:rowOff>
    </xdr:from>
    <xdr:to>
      <xdr:col>41</xdr:col>
      <xdr:colOff>101600</xdr:colOff>
      <xdr:row>58</xdr:row>
      <xdr:rowOff>44082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35209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997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109989</xdr:rowOff>
    </xdr:from>
    <xdr:to>
      <xdr:col>36</xdr:col>
      <xdr:colOff>165100</xdr:colOff>
      <xdr:row>58</xdr:row>
      <xdr:rowOff>40139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31266</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997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15935</xdr:rowOff>
    </xdr:from>
    <xdr:to>
      <xdr:col>55</xdr:col>
      <xdr:colOff>0</xdr:colOff>
      <xdr:row>78</xdr:row>
      <xdr:rowOff>96265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89035"/>
          <a:ext cx="838200" cy="8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15935</xdr:rowOff>
    </xdr:from>
    <xdr:to>
      <xdr:col>50</xdr:col>
      <xdr:colOff>114300</xdr:colOff>
      <xdr:row>78</xdr:row>
      <xdr:rowOff>56124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89035"/>
          <a:ext cx="889000" cy="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56124</xdr:rowOff>
    </xdr:from>
    <xdr:to>
      <xdr:col>45</xdr:col>
      <xdr:colOff>177800</xdr:colOff>
      <xdr:row>78</xdr:row>
      <xdr:rowOff>57221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2922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130373</xdr:rowOff>
    </xdr:from>
    <xdr:to>
      <xdr:col>41</xdr:col>
      <xdr:colOff>50800</xdr:colOff>
      <xdr:row>78</xdr:row>
      <xdr:rowOff>57221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32023"/>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45465</xdr:rowOff>
    </xdr:from>
    <xdr:to>
      <xdr:col>55</xdr:col>
      <xdr:colOff>50800</xdr:colOff>
      <xdr:row>78</xdr:row>
      <xdr:rowOff>147065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131842</xdr:rowOff>
    </xdr:from>
    <xdr:ext cx="378565"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3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136585</xdr:rowOff>
    </xdr:from>
    <xdr:to>
      <xdr:col>50</xdr:col>
      <xdr:colOff>165100</xdr:colOff>
      <xdr:row>78</xdr:row>
      <xdr:rowOff>66735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57862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3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5324</xdr:rowOff>
    </xdr:from>
    <xdr:to>
      <xdr:col>46</xdr:col>
      <xdr:colOff>38100</xdr:colOff>
      <xdr:row>78</xdr:row>
      <xdr:rowOff>106924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98051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6421</xdr:rowOff>
    </xdr:from>
    <xdr:to>
      <xdr:col>41</xdr:col>
      <xdr:colOff>101600</xdr:colOff>
      <xdr:row>78</xdr:row>
      <xdr:rowOff>108021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99148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79573</xdr:rowOff>
    </xdr:from>
    <xdr:to>
      <xdr:col>36</xdr:col>
      <xdr:colOff>165100</xdr:colOff>
      <xdr:row>78</xdr:row>
      <xdr:rowOff>9723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7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144066</xdr:rowOff>
    </xdr:from>
    <xdr:to>
      <xdr:col>55</xdr:col>
      <xdr:colOff>0</xdr:colOff>
      <xdr:row>99</xdr:row>
      <xdr:rowOff>6883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46166"/>
          <a:ext cx="8382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144066</xdr:rowOff>
    </xdr:from>
    <xdr:to>
      <xdr:col>50</xdr:col>
      <xdr:colOff>114300</xdr:colOff>
      <xdr:row>99</xdr:row>
      <xdr:rowOff>9672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46166"/>
          <a:ext cx="8890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9672</xdr:rowOff>
    </xdr:from>
    <xdr:to>
      <xdr:col>45</xdr:col>
      <xdr:colOff>177800</xdr:colOff>
      <xdr:row>99</xdr:row>
      <xdr:rowOff>60925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83222"/>
          <a:ext cx="889000" cy="5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160891</xdr:rowOff>
    </xdr:from>
    <xdr:to>
      <xdr:col>41</xdr:col>
      <xdr:colOff>50800</xdr:colOff>
      <xdr:row>99</xdr:row>
      <xdr:rowOff>60925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62991"/>
          <a:ext cx="889000" cy="7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127533</xdr:rowOff>
    </xdr:from>
    <xdr:to>
      <xdr:col>55</xdr:col>
      <xdr:colOff>50800</xdr:colOff>
      <xdr:row>99</xdr:row>
      <xdr:rowOff>57683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42460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93266</xdr:rowOff>
    </xdr:from>
    <xdr:to>
      <xdr:col>50</xdr:col>
      <xdr:colOff>165100</xdr:colOff>
      <xdr:row>99</xdr:row>
      <xdr:rowOff>23416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14543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130322</xdr:rowOff>
    </xdr:from>
    <xdr:to>
      <xdr:col>46</xdr:col>
      <xdr:colOff>38100</xdr:colOff>
      <xdr:row>99</xdr:row>
      <xdr:rowOff>60472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51599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10125</xdr:rowOff>
    </xdr:from>
    <xdr:to>
      <xdr:col>41</xdr:col>
      <xdr:colOff>101600</xdr:colOff>
      <xdr:row>99</xdr:row>
      <xdr:rowOff>111725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8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102852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110091</xdr:rowOff>
    </xdr:from>
    <xdr:to>
      <xdr:col>36</xdr:col>
      <xdr:colOff>165100</xdr:colOff>
      <xdr:row>99</xdr:row>
      <xdr:rowOff>40241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31368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0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40533</xdr:rowOff>
    </xdr:from>
    <xdr:to>
      <xdr:col>85</xdr:col>
      <xdr:colOff>127000</xdr:colOff>
      <xdr:row>37</xdr:row>
      <xdr:rowOff>45105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8418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45105</xdr:rowOff>
    </xdr:from>
    <xdr:to>
      <xdr:col>81</xdr:col>
      <xdr:colOff>50800</xdr:colOff>
      <xdr:row>38</xdr:row>
      <xdr:rowOff>48489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88755"/>
          <a:ext cx="889000" cy="1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171201</xdr:rowOff>
    </xdr:from>
    <xdr:to>
      <xdr:col>76</xdr:col>
      <xdr:colOff>114300</xdr:colOff>
      <xdr:row>38</xdr:row>
      <xdr:rowOff>48489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14851"/>
          <a:ext cx="889000" cy="4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158445</xdr:rowOff>
    </xdr:from>
    <xdr:to>
      <xdr:col>71</xdr:col>
      <xdr:colOff>177800</xdr:colOff>
      <xdr:row>37</xdr:row>
      <xdr:rowOff>171201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02095"/>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161183</xdr:rowOff>
    </xdr:from>
    <xdr:to>
      <xdr:col>85</xdr:col>
      <xdr:colOff>177800</xdr:colOff>
      <xdr:row>37</xdr:row>
      <xdr:rowOff>91333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3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12610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165755</xdr:rowOff>
    </xdr:from>
    <xdr:to>
      <xdr:col>81</xdr:col>
      <xdr:colOff>101600</xdr:colOff>
      <xdr:row>37</xdr:row>
      <xdr:rowOff>95905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3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112432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1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169139</xdr:rowOff>
    </xdr:from>
    <xdr:to>
      <xdr:col>76</xdr:col>
      <xdr:colOff>165100</xdr:colOff>
      <xdr:row>38</xdr:row>
      <xdr:rowOff>99289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90416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120401</xdr:rowOff>
    </xdr:from>
    <xdr:to>
      <xdr:col>72</xdr:col>
      <xdr:colOff>38100</xdr:colOff>
      <xdr:row>38</xdr:row>
      <xdr:rowOff>50551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67078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107645</xdr:rowOff>
    </xdr:from>
    <xdr:to>
      <xdr:col>67</xdr:col>
      <xdr:colOff>101600</xdr:colOff>
      <xdr:row>38</xdr:row>
      <xdr:rowOff>37795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28922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108414</xdr:rowOff>
    </xdr:from>
    <xdr:to>
      <xdr:col>85</xdr:col>
      <xdr:colOff>127000</xdr:colOff>
      <xdr:row>58</xdr:row>
      <xdr:rowOff>148011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52514"/>
          <a:ext cx="8382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148011</xdr:rowOff>
    </xdr:from>
    <xdr:to>
      <xdr:col>81</xdr:col>
      <xdr:colOff>50800</xdr:colOff>
      <xdr:row>59</xdr:row>
      <xdr:rowOff>11325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92111"/>
          <a:ext cx="8890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11325</xdr:rowOff>
    </xdr:from>
    <xdr:to>
      <xdr:col>76</xdr:col>
      <xdr:colOff>114300</xdr:colOff>
      <xdr:row>59</xdr:row>
      <xdr:rowOff>23278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126875"/>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23278</xdr:rowOff>
    </xdr:from>
    <xdr:to>
      <xdr:col>71</xdr:col>
      <xdr:colOff>177800</xdr:colOff>
      <xdr:row>59</xdr:row>
      <xdr:rowOff>50971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138828"/>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57614</xdr:rowOff>
    </xdr:from>
    <xdr:to>
      <xdr:col>85</xdr:col>
      <xdr:colOff>177800</xdr:colOff>
      <xdr:row>58</xdr:row>
      <xdr:rowOff>159214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143991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97211</xdr:rowOff>
    </xdr:from>
    <xdr:to>
      <xdr:col>81</xdr:col>
      <xdr:colOff>101600</xdr:colOff>
      <xdr:row>59</xdr:row>
      <xdr:rowOff>27361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18488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131975</xdr:rowOff>
    </xdr:from>
    <xdr:to>
      <xdr:col>76</xdr:col>
      <xdr:colOff>165100</xdr:colOff>
      <xdr:row>59</xdr:row>
      <xdr:rowOff>62125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53252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143928</xdr:rowOff>
    </xdr:from>
    <xdr:to>
      <xdr:col>72</xdr:col>
      <xdr:colOff>38100</xdr:colOff>
      <xdr:row>59</xdr:row>
      <xdr:rowOff>74078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65205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8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171</xdr:rowOff>
    </xdr:from>
    <xdr:to>
      <xdr:col>67</xdr:col>
      <xdr:colOff>101600</xdr:colOff>
      <xdr:row>59</xdr:row>
      <xdr:rowOff>101771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1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92898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20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138557</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40207"/>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87757</xdr:rowOff>
    </xdr:from>
    <xdr:to>
      <xdr:col>67</xdr:col>
      <xdr:colOff>101600</xdr:colOff>
      <xdr:row>78</xdr:row>
      <xdr:rowOff>17907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34434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06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13932</xdr:rowOff>
    </xdr:from>
    <xdr:to>
      <xdr:col>85</xdr:col>
      <xdr:colOff>127000</xdr:colOff>
      <xdr:row>96</xdr:row>
      <xdr:rowOff>28087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473132"/>
          <a:ext cx="838200" cy="1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7931</xdr:rowOff>
    </xdr:from>
    <xdr:to>
      <xdr:col>81</xdr:col>
      <xdr:colOff>50800</xdr:colOff>
      <xdr:row>96</xdr:row>
      <xdr:rowOff>13932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467131"/>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7931</xdr:rowOff>
    </xdr:from>
    <xdr:to>
      <xdr:col>76</xdr:col>
      <xdr:colOff>114300</xdr:colOff>
      <xdr:row>96</xdr:row>
      <xdr:rowOff>21761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467131"/>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21761</xdr:rowOff>
    </xdr:from>
    <xdr:to>
      <xdr:col>71</xdr:col>
      <xdr:colOff>177800</xdr:colOff>
      <xdr:row>96</xdr:row>
      <xdr:rowOff>26105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48096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148737</xdr:rowOff>
    </xdr:from>
    <xdr:to>
      <xdr:col>85</xdr:col>
      <xdr:colOff>177800</xdr:colOff>
      <xdr:row>96</xdr:row>
      <xdr:rowOff>78887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8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134582</xdr:rowOff>
    </xdr:from>
    <xdr:to>
      <xdr:col>81</xdr:col>
      <xdr:colOff>101600</xdr:colOff>
      <xdr:row>96</xdr:row>
      <xdr:rowOff>64732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81259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1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128581</xdr:rowOff>
    </xdr:from>
    <xdr:to>
      <xdr:col>76</xdr:col>
      <xdr:colOff>165100</xdr:colOff>
      <xdr:row>96</xdr:row>
      <xdr:rowOff>58731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75258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19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142411</xdr:rowOff>
    </xdr:from>
    <xdr:to>
      <xdr:col>72</xdr:col>
      <xdr:colOff>38100</xdr:colOff>
      <xdr:row>96</xdr:row>
      <xdr:rowOff>72561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89088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20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146755</xdr:rowOff>
    </xdr:from>
    <xdr:to>
      <xdr:col>67</xdr:col>
      <xdr:colOff>101600</xdr:colOff>
      <xdr:row>96</xdr:row>
      <xdr:rowOff>76905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93432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2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総務費は、ふるさとあげお応援基金積立金の増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 </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％増加し、住民一人当たり</a:t>
          </a:r>
          <a:r>
            <a:rPr kumimoji="1" lang="en-US" altLang="ja-JP" sz="1300">
              <a:latin typeface="ＭＳ Ｐゴシック" panose="020B0600070205080204" pitchFamily="50" charset="-128"/>
              <a:ea typeface="ＭＳ Ｐゴシック" panose="020B0600070205080204" pitchFamily="50" charset="-128"/>
            </a:rPr>
            <a:t>33,351</a:t>
          </a:r>
          <a:r>
            <a:rPr kumimoji="1" lang="ja-JP" altLang="en-US" sz="1300">
              <a:latin typeface="ＭＳ Ｐゴシック" panose="020B0600070205080204" pitchFamily="50" charset="-128"/>
              <a:ea typeface="ＭＳ Ｐゴシック" panose="020B0600070205080204" pitchFamily="50" charset="-128"/>
            </a:rPr>
            <a:t>円となったが、類似団体平均に比べて低い水準で推移している。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民生費は、定額減税調整給付金給付事業費の増</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％増加し、住民一人当たり</a:t>
          </a:r>
          <a:r>
            <a:rPr kumimoji="1" lang="en-US" altLang="ja-JP" sz="1300">
              <a:latin typeface="ＭＳ Ｐゴシック" panose="020B0600070205080204" pitchFamily="50" charset="-128"/>
              <a:ea typeface="ＭＳ Ｐゴシック" panose="020B0600070205080204" pitchFamily="50" charset="-128"/>
            </a:rPr>
            <a:t>182,646</a:t>
          </a:r>
          <a:r>
            <a:rPr kumimoji="1" lang="ja-JP" altLang="en-US" sz="1300">
              <a:latin typeface="ＭＳ Ｐゴシック" panose="020B0600070205080204" pitchFamily="50" charset="-128"/>
              <a:ea typeface="ＭＳ Ｐゴシック" panose="020B0600070205080204" pitchFamily="50" charset="-128"/>
            </a:rPr>
            <a:t>円となったが、類似団体平均に比べて低い水準で推移している。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商工費は、中小・小規模事業者エネルギー価格高騰対策支援事業費の皆減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％減少し、住民一人当たり</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円となった。類似団体平均に比べて低い水準で推移している。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土木費は、ＵＤトラックス上尾スタジアム（上尾市民球場）スコアボードの改修工事費の皆減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％減少し、住民一人当たり</a:t>
          </a:r>
          <a:r>
            <a:rPr kumimoji="1" lang="en-US" altLang="ja-JP" sz="1300">
              <a:latin typeface="ＭＳ Ｐゴシック" panose="020B0600070205080204" pitchFamily="50" charset="-128"/>
              <a:ea typeface="ＭＳ Ｐゴシック" panose="020B0600070205080204" pitchFamily="50" charset="-128"/>
            </a:rPr>
            <a:t>18,310</a:t>
          </a:r>
          <a:r>
            <a:rPr kumimoji="1" lang="ja-JP" altLang="en-US" sz="1300">
              <a:latin typeface="ＭＳ Ｐゴシック" panose="020B0600070205080204" pitchFamily="50" charset="-128"/>
              <a:ea typeface="ＭＳ Ｐゴシック" panose="020B0600070205080204" pitchFamily="50" charset="-128"/>
            </a:rPr>
            <a:t>円となった。類似団体平均より低い水準で推移している。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教育費は、小学校指導書購入費の増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などにより、前年度に比べ</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％増加し、住民一人当たり</a:t>
          </a:r>
          <a:r>
            <a:rPr kumimoji="1" lang="en-US" altLang="ja-JP" sz="1300">
              <a:latin typeface="ＭＳ Ｐゴシック" panose="020B0600070205080204" pitchFamily="50" charset="-128"/>
              <a:ea typeface="ＭＳ Ｐゴシック" panose="020B0600070205080204" pitchFamily="50" charset="-128"/>
            </a:rPr>
            <a:t>29,916</a:t>
          </a:r>
          <a:r>
            <a:rPr kumimoji="1" lang="ja-JP" altLang="en-US" sz="1300">
              <a:latin typeface="ＭＳ Ｐゴシック" panose="020B0600070205080204" pitchFamily="50" charset="-128"/>
              <a:ea typeface="ＭＳ Ｐゴシック" panose="020B0600070205080204" pitchFamily="50" charset="-128"/>
            </a:rPr>
            <a:t>円となったが、類似団体平均に比べて低い水準で推移している。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a:t>
          </a:r>
          <a:r>
            <a:rPr kumimoji="1" lang="en-US" altLang="ja-JP" sz="1200">
              <a:latin typeface="ＭＳ ゴシック" pitchFamily="49" charset="-128"/>
              <a:ea typeface="ＭＳ ゴシック" pitchFamily="49" charset="-128"/>
            </a:rPr>
            <a:t>64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6,828</a:t>
          </a:r>
          <a:r>
            <a:rPr kumimoji="1" lang="ja-JP" altLang="en-US" sz="1200">
              <a:latin typeface="ＭＳ ゴシック" pitchFamily="49" charset="-128"/>
              <a:ea typeface="ＭＳ ゴシック" pitchFamily="49" charset="-128"/>
            </a:rPr>
            <a:t>万円で、対前年度比</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4,732</a:t>
          </a:r>
          <a:r>
            <a:rPr kumimoji="1" lang="ja-JP" altLang="en-US" sz="1200">
              <a:latin typeface="ＭＳ ゴシック" pitchFamily="49" charset="-128"/>
              <a:ea typeface="ＭＳ ゴシック" pitchFamily="49" charset="-128"/>
            </a:rPr>
            <a:t>万円の増となっており、標準財政規模比が対前年度比</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実質収支額は</a:t>
          </a:r>
          <a:r>
            <a:rPr kumimoji="1" lang="en-US" altLang="ja-JP" sz="1200">
              <a:latin typeface="ＭＳ ゴシック" pitchFamily="49" charset="-128"/>
              <a:ea typeface="ＭＳ ゴシック" pitchFamily="49" charset="-128"/>
            </a:rPr>
            <a:t>34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5,672</a:t>
          </a:r>
          <a:r>
            <a:rPr kumimoji="1" lang="ja-JP" altLang="en-US" sz="1200">
              <a:latin typeface="ＭＳ ゴシック" pitchFamily="49" charset="-128"/>
              <a:ea typeface="ＭＳ ゴシック" pitchFamily="49" charset="-128"/>
            </a:rPr>
            <a:t>万円で、対前年度比</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9,983</a:t>
          </a:r>
          <a:r>
            <a:rPr kumimoji="1" lang="ja-JP" altLang="en-US" sz="1200">
              <a:latin typeface="ＭＳ ゴシック" pitchFamily="49" charset="-128"/>
              <a:ea typeface="ＭＳ ゴシック" pitchFamily="49" charset="-128"/>
            </a:rPr>
            <a:t>万円の増となっており、標準財政規模比が対前年度比</a:t>
          </a:r>
          <a:r>
            <a:rPr kumimoji="1" lang="en-US" altLang="ja-JP" sz="1200">
              <a:latin typeface="ＭＳ ゴシック" pitchFamily="49" charset="-128"/>
              <a:ea typeface="ＭＳ ゴシック" pitchFamily="49" charset="-128"/>
            </a:rPr>
            <a:t>0.21</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引き続き、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上尾市財政規律ガイドライン</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に基づき、予算編成及び予算執行に留意し、財政の健全性の維持に努める。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すべての会計において赤字は存在していない。引き続き、健全化に努めていく。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D12" sqref="CD12:CS12"/>
    </sheetView>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c r="B2" s="164" t="s">
        <v>77</v>
      </c>
      <c r="C2" s="164"/>
      <c r="D2" s="165"/>
    </row>
    <row r="3" spans="1:119" ht="18.75" customHeight="1" thickBot="1">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83767323</v>
      </c>
      <c r="BO4" s="436"/>
      <c r="BP4" s="436"/>
      <c r="BQ4" s="436"/>
      <c r="BR4" s="436"/>
      <c r="BS4" s="436"/>
      <c r="BT4" s="436"/>
      <c r="BU4" s="437"/>
      <c r="BV4" s="435">
        <v>79520790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7.9</v>
      </c>
      <c r="CU4" s="576"/>
      <c r="CV4" s="576"/>
      <c r="CW4" s="576"/>
      <c r="CX4" s="576"/>
      <c r="CY4" s="576"/>
      <c r="CZ4" s="576"/>
      <c r="DA4" s="577"/>
      <c r="DB4" s="575">
        <v>7.7</v>
      </c>
      <c r="DC4" s="576"/>
      <c r="DD4" s="576"/>
      <c r="DE4" s="576"/>
      <c r="DF4" s="576"/>
      <c r="DG4" s="576"/>
      <c r="DH4" s="576"/>
      <c r="DI4" s="577"/>
    </row>
    <row r="5" spans="1:119" ht="18.75" customHeight="1">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80024321</v>
      </c>
      <c r="BO5" s="407"/>
      <c r="BP5" s="407"/>
      <c r="BQ5" s="407"/>
      <c r="BR5" s="407"/>
      <c r="BS5" s="407"/>
      <c r="BT5" s="407"/>
      <c r="BU5" s="408"/>
      <c r="BV5" s="406">
        <v>76092675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v>
      </c>
      <c r="CU5" s="404"/>
      <c r="CV5" s="404"/>
      <c r="CW5" s="404"/>
      <c r="CX5" s="404"/>
      <c r="CY5" s="404"/>
      <c r="CZ5" s="404"/>
      <c r="DA5" s="405"/>
      <c r="DB5" s="403">
        <v>94.8</v>
      </c>
      <c r="DC5" s="404"/>
      <c r="DD5" s="404"/>
      <c r="DE5" s="404"/>
      <c r="DF5" s="404"/>
      <c r="DG5" s="404"/>
      <c r="DH5" s="404"/>
      <c r="DI5" s="405"/>
    </row>
    <row r="6" spans="1:119" ht="18.75" customHeight="1">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3743002</v>
      </c>
      <c r="BO6" s="407"/>
      <c r="BP6" s="407"/>
      <c r="BQ6" s="407"/>
      <c r="BR6" s="407"/>
      <c r="BS6" s="407"/>
      <c r="BT6" s="407"/>
      <c r="BU6" s="408"/>
      <c r="BV6" s="406">
        <v>3428115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95.4</v>
      </c>
      <c r="CU6" s="550"/>
      <c r="CV6" s="550"/>
      <c r="CW6" s="550"/>
      <c r="CX6" s="550"/>
      <c r="CY6" s="550"/>
      <c r="CZ6" s="550"/>
      <c r="DA6" s="551"/>
      <c r="DB6" s="549">
        <v>95.7</v>
      </c>
      <c r="DC6" s="550"/>
      <c r="DD6" s="550"/>
      <c r="DE6" s="550"/>
      <c r="DF6" s="550"/>
      <c r="DG6" s="550"/>
      <c r="DH6" s="550"/>
      <c r="DI6" s="551"/>
    </row>
    <row r="7" spans="1:119" ht="18.75" customHeight="1">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286284</v>
      </c>
      <c r="BO7" s="407"/>
      <c r="BP7" s="407"/>
      <c r="BQ7" s="407"/>
      <c r="BR7" s="407"/>
      <c r="BS7" s="407"/>
      <c r="BT7" s="407"/>
      <c r="BU7" s="408"/>
      <c r="BV7" s="406">
        <v>171229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43623751</v>
      </c>
      <c r="CU7" s="407"/>
      <c r="CV7" s="407"/>
      <c r="CW7" s="407"/>
      <c r="CX7" s="407"/>
      <c r="CY7" s="407"/>
      <c r="CZ7" s="407"/>
      <c r="DA7" s="408"/>
      <c r="DB7" s="406">
        <v>42243632</v>
      </c>
      <c r="DC7" s="407"/>
      <c r="DD7" s="407"/>
      <c r="DE7" s="407"/>
      <c r="DF7" s="407"/>
      <c r="DG7" s="407"/>
      <c r="DH7" s="407"/>
      <c r="DI7" s="408"/>
    </row>
    <row r="8" spans="1:119" ht="18.75" customHeight="1" thickBot="1">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3456718</v>
      </c>
      <c r="BO8" s="407"/>
      <c r="BP8" s="407"/>
      <c r="BQ8" s="407"/>
      <c r="BR8" s="407"/>
      <c r="BS8" s="407"/>
      <c r="BT8" s="407"/>
      <c r="BU8" s="408"/>
      <c r="BV8" s="406">
        <v>3256886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0.85</v>
      </c>
      <c r="CU8" s="510"/>
      <c r="CV8" s="510"/>
      <c r="CW8" s="510"/>
      <c r="CX8" s="510"/>
      <c r="CY8" s="510"/>
      <c r="CZ8" s="510"/>
      <c r="DA8" s="511"/>
      <c r="DB8" s="509">
        <v>0.86</v>
      </c>
      <c r="DC8" s="510"/>
      <c r="DD8" s="510"/>
      <c r="DE8" s="510"/>
      <c r="DF8" s="510"/>
      <c r="DG8" s="510"/>
      <c r="DH8" s="510"/>
      <c r="DI8" s="511"/>
    </row>
    <row r="9" spans="1:119" ht="18.75" customHeight="1" thickBot="1">
      <c r="A9" s="163"/>
      <c r="B9" s="538" t="s">
        <v>107</v>
      </c>
      <c r="C9" s="539"/>
      <c r="D9" s="539"/>
      <c r="E9" s="539"/>
      <c r="F9" s="539"/>
      <c r="G9" s="539"/>
      <c r="H9" s="539"/>
      <c r="I9" s="539"/>
      <c r="J9" s="539"/>
      <c r="K9" s="457"/>
      <c r="L9" s="540" t="s">
        <v>108</v>
      </c>
      <c r="M9" s="541"/>
      <c r="N9" s="541"/>
      <c r="O9" s="541"/>
      <c r="P9" s="541"/>
      <c r="Q9" s="542"/>
      <c r="R9" s="543">
        <v>226940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199832</v>
      </c>
      <c r="BO9" s="407"/>
      <c r="BP9" s="407"/>
      <c r="BQ9" s="407"/>
      <c r="BR9" s="407"/>
      <c r="BS9" s="407"/>
      <c r="BT9" s="407"/>
      <c r="BU9" s="408"/>
      <c r="BV9" s="406">
        <v>140960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11.6</v>
      </c>
      <c r="CU9" s="404"/>
      <c r="CV9" s="404"/>
      <c r="CW9" s="404"/>
      <c r="CX9" s="404"/>
      <c r="CY9" s="404"/>
      <c r="CZ9" s="404"/>
      <c r="DA9" s="405"/>
      <c r="DB9" s="403">
        <v>12.4</v>
      </c>
      <c r="DC9" s="404"/>
      <c r="DD9" s="404"/>
      <c r="DE9" s="404"/>
      <c r="DF9" s="404"/>
      <c r="DG9" s="404"/>
      <c r="DH9" s="404"/>
      <c r="DI9" s="405"/>
    </row>
    <row r="10" spans="1:119" ht="18.75" customHeight="1" thickBot="1">
      <c r="A10" s="163"/>
      <c r="B10" s="538"/>
      <c r="C10" s="539"/>
      <c r="D10" s="539"/>
      <c r="E10" s="539"/>
      <c r="F10" s="539"/>
      <c r="G10" s="539"/>
      <c r="H10" s="539"/>
      <c r="I10" s="539"/>
      <c r="J10" s="539"/>
      <c r="K10" s="457"/>
      <c r="L10" s="362" t="s">
        <v>113</v>
      </c>
      <c r="M10" s="363"/>
      <c r="N10" s="363"/>
      <c r="O10" s="363"/>
      <c r="P10" s="363"/>
      <c r="Q10" s="364"/>
      <c r="R10" s="359">
        <v>225196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247316</v>
      </c>
      <c r="BO10" s="407"/>
      <c r="BP10" s="407"/>
      <c r="BQ10" s="407"/>
      <c r="BR10" s="407"/>
      <c r="BS10" s="407"/>
      <c r="BT10" s="407"/>
      <c r="BU10" s="408"/>
      <c r="BV10" s="406">
        <v>915162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c r="A12" s="163"/>
      <c r="B12" s="512" t="s">
        <v>123</v>
      </c>
      <c r="C12" s="513"/>
      <c r="D12" s="513"/>
      <c r="E12" s="513"/>
      <c r="F12" s="513"/>
      <c r="G12" s="513"/>
      <c r="H12" s="513"/>
      <c r="I12" s="513"/>
      <c r="J12" s="513"/>
      <c r="K12" s="514"/>
      <c r="L12" s="521" t="s">
        <v>124</v>
      </c>
      <c r="M12" s="522"/>
      <c r="N12" s="522"/>
      <c r="O12" s="522"/>
      <c r="P12" s="522"/>
      <c r="Q12" s="523"/>
      <c r="R12" s="524">
        <v>230066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c r="A13" s="163"/>
      <c r="B13" s="515"/>
      <c r="C13" s="516"/>
      <c r="D13" s="516"/>
      <c r="E13" s="516"/>
      <c r="F13" s="516"/>
      <c r="G13" s="516"/>
      <c r="H13" s="516"/>
      <c r="I13" s="516"/>
      <c r="J13" s="516"/>
      <c r="K13" s="517"/>
      <c r="L13" s="178"/>
      <c r="M13" s="490" t="s">
        <v>130</v>
      </c>
      <c r="N13" s="491"/>
      <c r="O13" s="491"/>
      <c r="P13" s="491"/>
      <c r="Q13" s="492"/>
      <c r="R13" s="493">
        <v>224602</v>
      </c>
      <c r="S13" s="494"/>
      <c r="T13" s="494"/>
      <c r="U13" s="494"/>
      <c r="V13" s="495"/>
      <c r="W13" s="496" t="s">
        <v>131</v>
      </c>
      <c r="X13" s="392"/>
      <c r="Y13" s="392"/>
      <c r="Z13" s="392"/>
      <c r="AA13" s="392"/>
      <c r="AB13" s="393"/>
      <c r="AC13" s="359">
        <v>769</v>
      </c>
      <c r="AD13" s="360"/>
      <c r="AE13" s="360"/>
      <c r="AF13" s="360"/>
      <c r="AG13" s="361"/>
      <c r="AH13" s="359">
        <v>877</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447148</v>
      </c>
      <c r="BO13" s="407"/>
      <c r="BP13" s="407"/>
      <c r="BQ13" s="407"/>
      <c r="BR13" s="407"/>
      <c r="BS13" s="407"/>
      <c r="BT13" s="407"/>
      <c r="BU13" s="408"/>
      <c r="BV13" s="406">
        <v>1056122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v>
      </c>
      <c r="CU13" s="404"/>
      <c r="CV13" s="404"/>
      <c r="CW13" s="404"/>
      <c r="CX13" s="404"/>
      <c r="CY13" s="404"/>
      <c r="CZ13" s="404"/>
      <c r="DA13" s="405"/>
      <c r="DB13" s="403">
        <v>4.9000000000000004</v>
      </c>
      <c r="DC13" s="404"/>
      <c r="DD13" s="404"/>
      <c r="DE13" s="404"/>
      <c r="DF13" s="404"/>
      <c r="DG13" s="404"/>
      <c r="DH13" s="404"/>
      <c r="DI13" s="405"/>
    </row>
    <row r="14" spans="1:119" ht="18.75" customHeight="1" thickBot="1">
      <c r="A14" s="163"/>
      <c r="B14" s="515"/>
      <c r="C14" s="516"/>
      <c r="D14" s="516"/>
      <c r="E14" s="516"/>
      <c r="F14" s="516"/>
      <c r="G14" s="516"/>
      <c r="H14" s="516"/>
      <c r="I14" s="516"/>
      <c r="J14" s="516"/>
      <c r="K14" s="517"/>
      <c r="L14" s="480" t="s">
        <v>135</v>
      </c>
      <c r="M14" s="533"/>
      <c r="N14" s="533"/>
      <c r="O14" s="533"/>
      <c r="P14" s="533"/>
      <c r="Q14" s="534"/>
      <c r="R14" s="493">
        <v>230167</v>
      </c>
      <c r="S14" s="494"/>
      <c r="T14" s="494"/>
      <c r="U14" s="494"/>
      <c r="V14" s="495"/>
      <c r="W14" s="497"/>
      <c r="X14" s="395"/>
      <c r="Y14" s="395"/>
      <c r="Z14" s="395"/>
      <c r="AA14" s="395"/>
      <c r="AB14" s="396"/>
      <c r="AC14" s="486">
        <v>0.7</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c r="A15" s="163"/>
      <c r="B15" s="515"/>
      <c r="C15" s="516"/>
      <c r="D15" s="516"/>
      <c r="E15" s="516"/>
      <c r="F15" s="516"/>
      <c r="G15" s="516"/>
      <c r="H15" s="516"/>
      <c r="I15" s="516"/>
      <c r="J15" s="516"/>
      <c r="K15" s="517"/>
      <c r="L15" s="178"/>
      <c r="M15" s="490" t="s">
        <v>130</v>
      </c>
      <c r="N15" s="491"/>
      <c r="O15" s="491"/>
      <c r="P15" s="491"/>
      <c r="Q15" s="492"/>
      <c r="R15" s="493">
        <v>225183</v>
      </c>
      <c r="S15" s="494"/>
      <c r="T15" s="494"/>
      <c r="U15" s="494"/>
      <c r="V15" s="495"/>
      <c r="W15" s="496" t="s">
        <v>137</v>
      </c>
      <c r="X15" s="392"/>
      <c r="Y15" s="392"/>
      <c r="Z15" s="392"/>
      <c r="AA15" s="392"/>
      <c r="AB15" s="393"/>
      <c r="AC15" s="359">
        <v>22423</v>
      </c>
      <c r="AD15" s="360"/>
      <c r="AE15" s="360"/>
      <c r="AF15" s="360"/>
      <c r="AG15" s="361"/>
      <c r="AH15" s="359">
        <v>23989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29542321</v>
      </c>
      <c r="BO15" s="436"/>
      <c r="BP15" s="436"/>
      <c r="BQ15" s="436"/>
      <c r="BR15" s="436"/>
      <c r="BS15" s="436"/>
      <c r="BT15" s="436"/>
      <c r="BU15" s="437"/>
      <c r="BV15" s="435">
        <v>28947330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21.6</v>
      </c>
      <c r="AD16" s="487"/>
      <c r="AE16" s="487"/>
      <c r="AF16" s="487"/>
      <c r="AG16" s="488"/>
      <c r="AH16" s="486">
        <v>23.3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35449728</v>
      </c>
      <c r="BO16" s="407"/>
      <c r="BP16" s="407"/>
      <c r="BQ16" s="407"/>
      <c r="BR16" s="407"/>
      <c r="BS16" s="407"/>
      <c r="BT16" s="407"/>
      <c r="BU16" s="408"/>
      <c r="BV16" s="406">
        <v>34049933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80556</v>
      </c>
      <c r="AD17" s="360"/>
      <c r="AE17" s="360"/>
      <c r="AF17" s="360"/>
      <c r="AG17" s="361"/>
      <c r="AH17" s="359">
        <v>78036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37518852</v>
      </c>
      <c r="BO17" s="407"/>
      <c r="BP17" s="407"/>
      <c r="BQ17" s="407"/>
      <c r="BR17" s="407"/>
      <c r="BS17" s="407"/>
      <c r="BT17" s="407"/>
      <c r="BU17" s="408"/>
      <c r="BV17" s="406">
        <v>36730451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c r="A18" s="163"/>
      <c r="B18" s="456" t="s">
        <v>147</v>
      </c>
      <c r="C18" s="457"/>
      <c r="D18" s="457"/>
      <c r="E18" s="458"/>
      <c r="F18" s="458"/>
      <c r="G18" s="458"/>
      <c r="H18" s="458"/>
      <c r="I18" s="458"/>
      <c r="J18" s="458"/>
      <c r="K18" s="458"/>
      <c r="L18" s="459">
        <v>45.51</v>
      </c>
      <c r="M18" s="459"/>
      <c r="N18" s="459"/>
      <c r="O18" s="459"/>
      <c r="P18" s="459"/>
      <c r="Q18" s="459"/>
      <c r="R18" s="460"/>
      <c r="S18" s="460"/>
      <c r="T18" s="460"/>
      <c r="U18" s="460"/>
      <c r="V18" s="461"/>
      <c r="W18" s="477"/>
      <c r="X18" s="478"/>
      <c r="Y18" s="478"/>
      <c r="Z18" s="478"/>
      <c r="AA18" s="478"/>
      <c r="AB18" s="502"/>
      <c r="AC18" s="376">
        <v>77.599999999999994</v>
      </c>
      <c r="AD18" s="377"/>
      <c r="AE18" s="377"/>
      <c r="AF18" s="377"/>
      <c r="AG18" s="462"/>
      <c r="AH18" s="376">
        <v>75.8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42940697</v>
      </c>
      <c r="BO18" s="407"/>
      <c r="BP18" s="407"/>
      <c r="BQ18" s="407"/>
      <c r="BR18" s="407"/>
      <c r="BS18" s="407"/>
      <c r="BT18" s="407"/>
      <c r="BU18" s="408"/>
      <c r="BV18" s="406">
        <v>41207623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c r="A19" s="163"/>
      <c r="B19" s="456" t="s">
        <v>149</v>
      </c>
      <c r="C19" s="457"/>
      <c r="D19" s="457"/>
      <c r="E19" s="458"/>
      <c r="F19" s="458"/>
      <c r="G19" s="458"/>
      <c r="H19" s="458"/>
      <c r="I19" s="458"/>
      <c r="J19" s="458"/>
      <c r="K19" s="458"/>
      <c r="L19" s="466">
        <v>4987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55099130</v>
      </c>
      <c r="BO19" s="407"/>
      <c r="BP19" s="407"/>
      <c r="BQ19" s="407"/>
      <c r="BR19" s="407"/>
      <c r="BS19" s="407"/>
      <c r="BT19" s="407"/>
      <c r="BU19" s="408"/>
      <c r="BV19" s="406">
        <v>52895502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c r="A20" s="163"/>
      <c r="B20" s="456" t="s">
        <v>151</v>
      </c>
      <c r="C20" s="457"/>
      <c r="D20" s="457"/>
      <c r="E20" s="458"/>
      <c r="F20" s="458"/>
      <c r="G20" s="458"/>
      <c r="H20" s="458"/>
      <c r="I20" s="458"/>
      <c r="J20" s="458"/>
      <c r="K20" s="458"/>
      <c r="L20" s="466">
        <v>96559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45463975</v>
      </c>
      <c r="BO22" s="436"/>
      <c r="BP22" s="436"/>
      <c r="BQ22" s="436"/>
      <c r="BR22" s="436"/>
      <c r="BS22" s="436"/>
      <c r="BT22" s="436"/>
      <c r="BU22" s="437"/>
      <c r="BV22" s="435">
        <v>49082634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29248802</v>
      </c>
      <c r="BO23" s="407"/>
      <c r="BP23" s="407"/>
      <c r="BQ23" s="407"/>
      <c r="BR23" s="407"/>
      <c r="BS23" s="407"/>
      <c r="BT23" s="407"/>
      <c r="BU23" s="408"/>
      <c r="BV23" s="406">
        <v>32333549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1340</v>
      </c>
      <c r="AI24" s="360"/>
      <c r="AJ24" s="360"/>
      <c r="AK24" s="360"/>
      <c r="AL24" s="361"/>
      <c r="AM24" s="359">
        <v>4243780</v>
      </c>
      <c r="AN24" s="360"/>
      <c r="AO24" s="360"/>
      <c r="AP24" s="360"/>
      <c r="AQ24" s="360"/>
      <c r="AR24" s="361"/>
      <c r="AS24" s="359">
        <v>3167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20773260</v>
      </c>
      <c r="BO24" s="407"/>
      <c r="BP24" s="407"/>
      <c r="BQ24" s="407"/>
      <c r="BR24" s="407"/>
      <c r="BS24" s="407"/>
      <c r="BT24" s="407"/>
      <c r="BU24" s="408"/>
      <c r="BV24" s="406">
        <v>22036526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c r="A25" s="163"/>
      <c r="B25" s="385"/>
      <c r="C25" s="386"/>
      <c r="D25" s="387"/>
      <c r="E25" s="362" t="s">
        <v>164</v>
      </c>
      <c r="F25" s="363"/>
      <c r="G25" s="363"/>
      <c r="H25" s="363"/>
      <c r="I25" s="363"/>
      <c r="J25" s="363"/>
      <c r="K25" s="364"/>
      <c r="L25" s="359">
        <v>1</v>
      </c>
      <c r="M25" s="360"/>
      <c r="N25" s="360"/>
      <c r="O25" s="360"/>
      <c r="P25" s="361"/>
      <c r="Q25" s="359">
        <v>7500</v>
      </c>
      <c r="R25" s="360"/>
      <c r="S25" s="360"/>
      <c r="T25" s="360"/>
      <c r="U25" s="360"/>
      <c r="V25" s="361"/>
      <c r="W25" s="449"/>
      <c r="X25" s="386"/>
      <c r="Y25" s="387"/>
      <c r="Z25" s="362" t="s">
        <v>165</v>
      </c>
      <c r="AA25" s="363"/>
      <c r="AB25" s="363"/>
      <c r="AC25" s="363"/>
      <c r="AD25" s="363"/>
      <c r="AE25" s="363"/>
      <c r="AF25" s="363"/>
      <c r="AG25" s="364"/>
      <c r="AH25" s="359">
        <v>328</v>
      </c>
      <c r="AI25" s="360"/>
      <c r="AJ25" s="360"/>
      <c r="AK25" s="360"/>
      <c r="AL25" s="361"/>
      <c r="AM25" s="359">
        <v>1039760</v>
      </c>
      <c r="AN25" s="360"/>
      <c r="AO25" s="360"/>
      <c r="AP25" s="360"/>
      <c r="AQ25" s="360"/>
      <c r="AR25" s="361"/>
      <c r="AS25" s="359">
        <v>3170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11209076</v>
      </c>
      <c r="BO25" s="436"/>
      <c r="BP25" s="436"/>
      <c r="BQ25" s="436"/>
      <c r="BR25" s="436"/>
      <c r="BS25" s="436"/>
      <c r="BT25" s="436"/>
      <c r="BU25" s="437"/>
      <c r="BV25" s="435">
        <v>26788833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c r="A26" s="163"/>
      <c r="B26" s="385"/>
      <c r="C26" s="386"/>
      <c r="D26" s="387"/>
      <c r="E26" s="362" t="s">
        <v>167</v>
      </c>
      <c r="F26" s="363"/>
      <c r="G26" s="363"/>
      <c r="H26" s="363"/>
      <c r="I26" s="363"/>
      <c r="J26" s="363"/>
      <c r="K26" s="364"/>
      <c r="L26" s="359">
        <v>1</v>
      </c>
      <c r="M26" s="360"/>
      <c r="N26" s="360"/>
      <c r="O26" s="360"/>
      <c r="P26" s="361"/>
      <c r="Q26" s="359">
        <v>6950</v>
      </c>
      <c r="R26" s="360"/>
      <c r="S26" s="360"/>
      <c r="T26" s="360"/>
      <c r="U26" s="360"/>
      <c r="V26" s="361"/>
      <c r="W26" s="449"/>
      <c r="X26" s="386"/>
      <c r="Y26" s="387"/>
      <c r="Z26" s="362" t="s">
        <v>168</v>
      </c>
      <c r="AA26" s="417"/>
      <c r="AB26" s="417"/>
      <c r="AC26" s="417"/>
      <c r="AD26" s="417"/>
      <c r="AE26" s="417"/>
      <c r="AF26" s="417"/>
      <c r="AG26" s="418"/>
      <c r="AH26" s="359">
        <v>90</v>
      </c>
      <c r="AI26" s="360"/>
      <c r="AJ26" s="360"/>
      <c r="AK26" s="360"/>
      <c r="AL26" s="361"/>
      <c r="AM26" s="359">
        <v>276480</v>
      </c>
      <c r="AN26" s="360"/>
      <c r="AO26" s="360"/>
      <c r="AP26" s="360"/>
      <c r="AQ26" s="360"/>
      <c r="AR26" s="361"/>
      <c r="AS26" s="359">
        <v>3072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70000</v>
      </c>
      <c r="BO26" s="407"/>
      <c r="BP26" s="407"/>
      <c r="BQ26" s="407"/>
      <c r="BR26" s="407"/>
      <c r="BS26" s="407"/>
      <c r="BT26" s="407"/>
      <c r="BU26" s="408"/>
      <c r="BV26" s="406">
        <v>70000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c r="A27" s="163"/>
      <c r="B27" s="385"/>
      <c r="C27" s="386"/>
      <c r="D27" s="387"/>
      <c r="E27" s="362" t="s">
        <v>170</v>
      </c>
      <c r="F27" s="363"/>
      <c r="G27" s="363"/>
      <c r="H27" s="363"/>
      <c r="I27" s="363"/>
      <c r="J27" s="363"/>
      <c r="K27" s="364"/>
      <c r="L27" s="359">
        <v>1</v>
      </c>
      <c r="M27" s="360"/>
      <c r="N27" s="360"/>
      <c r="O27" s="360"/>
      <c r="P27" s="361"/>
      <c r="Q27" s="359">
        <v>5050</v>
      </c>
      <c r="R27" s="360"/>
      <c r="S27" s="360"/>
      <c r="T27" s="360"/>
      <c r="U27" s="360"/>
      <c r="V27" s="361"/>
      <c r="W27" s="449"/>
      <c r="X27" s="386"/>
      <c r="Y27" s="387"/>
      <c r="Z27" s="362" t="s">
        <v>171</v>
      </c>
      <c r="AA27" s="363"/>
      <c r="AB27" s="363"/>
      <c r="AC27" s="363"/>
      <c r="AD27" s="363"/>
      <c r="AE27" s="363"/>
      <c r="AF27" s="363"/>
      <c r="AG27" s="364"/>
      <c r="AH27" s="359">
        <v>19</v>
      </c>
      <c r="AI27" s="360"/>
      <c r="AJ27" s="360"/>
      <c r="AK27" s="360"/>
      <c r="AL27" s="361"/>
      <c r="AM27" s="359">
        <v>76285</v>
      </c>
      <c r="AN27" s="360"/>
      <c r="AO27" s="360"/>
      <c r="AP27" s="360"/>
      <c r="AQ27" s="360"/>
      <c r="AR27" s="361"/>
      <c r="AS27" s="359">
        <v>4015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c r="A28" s="163"/>
      <c r="B28" s="385"/>
      <c r="C28" s="386"/>
      <c r="D28" s="387"/>
      <c r="E28" s="362" t="s">
        <v>173</v>
      </c>
      <c r="F28" s="363"/>
      <c r="G28" s="363"/>
      <c r="H28" s="363"/>
      <c r="I28" s="363"/>
      <c r="J28" s="363"/>
      <c r="K28" s="364"/>
      <c r="L28" s="359">
        <v>1</v>
      </c>
      <c r="M28" s="360"/>
      <c r="N28" s="360"/>
      <c r="O28" s="360"/>
      <c r="P28" s="361"/>
      <c r="Q28" s="359">
        <v>4600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6468277</v>
      </c>
      <c r="BO28" s="436"/>
      <c r="BP28" s="436"/>
      <c r="BQ28" s="436"/>
      <c r="BR28" s="436"/>
      <c r="BS28" s="436"/>
      <c r="BT28" s="436"/>
      <c r="BU28" s="437"/>
      <c r="BV28" s="435">
        <v>6220961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c r="A29" s="163"/>
      <c r="B29" s="385"/>
      <c r="C29" s="386"/>
      <c r="D29" s="387"/>
      <c r="E29" s="362" t="s">
        <v>176</v>
      </c>
      <c r="F29" s="363"/>
      <c r="G29" s="363"/>
      <c r="H29" s="363"/>
      <c r="I29" s="363"/>
      <c r="J29" s="363"/>
      <c r="K29" s="364"/>
      <c r="L29" s="359">
        <v>30</v>
      </c>
      <c r="M29" s="360"/>
      <c r="N29" s="360"/>
      <c r="O29" s="360"/>
      <c r="P29" s="361"/>
      <c r="Q29" s="359">
        <v>4350</v>
      </c>
      <c r="R29" s="360"/>
      <c r="S29" s="360"/>
      <c r="T29" s="360"/>
      <c r="U29" s="360"/>
      <c r="V29" s="361"/>
      <c r="W29" s="450"/>
      <c r="X29" s="451"/>
      <c r="Y29" s="452"/>
      <c r="Z29" s="362" t="s">
        <v>177</v>
      </c>
      <c r="AA29" s="363"/>
      <c r="AB29" s="363"/>
      <c r="AC29" s="363"/>
      <c r="AD29" s="363"/>
      <c r="AE29" s="363"/>
      <c r="AF29" s="363"/>
      <c r="AG29" s="364"/>
      <c r="AH29" s="359">
        <v>1359</v>
      </c>
      <c r="AI29" s="360"/>
      <c r="AJ29" s="360"/>
      <c r="AK29" s="360"/>
      <c r="AL29" s="361"/>
      <c r="AM29" s="359">
        <v>4320065</v>
      </c>
      <c r="AN29" s="360"/>
      <c r="AO29" s="360"/>
      <c r="AP29" s="360"/>
      <c r="AQ29" s="360"/>
      <c r="AR29" s="361"/>
      <c r="AS29" s="359">
        <v>3179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6451468</v>
      </c>
      <c r="BO30" s="441"/>
      <c r="BP30" s="441"/>
      <c r="BQ30" s="441"/>
      <c r="BR30" s="441"/>
      <c r="BS30" s="441"/>
      <c r="BT30" s="441"/>
      <c r="BU30" s="442"/>
      <c r="BV30" s="440">
        <v>5945134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c r="A31" s="163"/>
      <c r="B31" s="188"/>
      <c r="DI31" s="189"/>
    </row>
    <row r="32" spans="1:113" ht="13.5" customHeight="1">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上尾市国民健康保険特別会計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上尾市水道事業会計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埼玉県後期高齢者医療広域連合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上尾都市開発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上尾市介護保険特別会計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上尾市公共下水道事業会計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埼玉県後期高齢者医療広域連合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上尾市地域振興公社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上尾市後期高齢者医療特別会計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埼玉県市町村総合事務組合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上尾市勤労者福祉サービスセンター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埼玉県市町村総合事務組合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彩の国さいたま人づくり広域連合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埼玉県都市ボートレース企業団</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上尾、桶川、伊奈衛生組合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上尾伊奈資源循環組合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row r="55" spans="5:113"/>
    <row r="56" spans="5:113"/>
  </sheetData>
  <sheetProtection algorithmName="SHA-512" hashValue="lbWTojQygnfR9v2bBYjLKcl0xl4QxT6nh1s0Ujyb233sWRc+D+g6TEQ20ANRClv1NL4Nq02YHiBkVpXjKyeabg==" saltValue="XO6aaR39rFSUAiAOTXL5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SheetLayoutView="100" workbookViewId="0">
      <selection activeCell="J35" sqref="J35"/>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36" t="s">
        <v>529</v>
      </c>
      <c r="D34" s="1136"/>
      <c r="E34" s="1137"/>
      <c r="F34" s="32">
        <v>10.24</v>
      </c>
      <c r="G34" s="33">
        <v>10.46</v>
      </c>
      <c r="H34" s="33">
        <v>11.09</v>
      </c>
      <c r="I34" s="33">
        <v>7.12</v>
      </c>
      <c r="J34" s="34">
        <v>8.33</v>
      </c>
      <c r="K34" s="22"/>
      <c r="L34" s="22"/>
      <c r="M34" s="22"/>
      <c r="N34" s="22"/>
      <c r="O34" s="22"/>
      <c r="P34" s="22"/>
    </row>
    <row r="35" spans="1:16" ht="39" customHeight="1">
      <c r="A35" s="22"/>
      <c r="B35" s="35"/>
      <c r="C35" s="1132" t="s">
        <v>530</v>
      </c>
      <c r="D35" s="1132"/>
      <c r="E35" s="1133"/>
      <c r="F35" s="36">
        <v>8.48</v>
      </c>
      <c r="G35" s="37">
        <v>8.7200000000000006</v>
      </c>
      <c r="H35" s="37">
        <v>7.56</v>
      </c>
      <c r="I35" s="37">
        <v>7.7</v>
      </c>
      <c r="J35" s="38">
        <v>7.92</v>
      </c>
      <c r="K35" s="22"/>
      <c r="L35" s="22"/>
      <c r="M35" s="22"/>
      <c r="N35" s="22"/>
      <c r="O35" s="22"/>
      <c r="P35" s="22"/>
    </row>
    <row r="36" spans="1:16" ht="39" customHeight="1">
      <c r="A36" s="22"/>
      <c r="B36" s="35"/>
      <c r="C36" s="1132" t="s">
        <v>531</v>
      </c>
      <c r="D36" s="1132"/>
      <c r="E36" s="1133"/>
      <c r="F36" s="36">
        <v>2.76</v>
      </c>
      <c r="G36" s="37">
        <v>3.66</v>
      </c>
      <c r="H36" s="37">
        <v>4.9400000000000004</v>
      </c>
      <c r="I36" s="37">
        <v>5.9</v>
      </c>
      <c r="J36" s="38">
        <v>6.54</v>
      </c>
      <c r="K36" s="22"/>
      <c r="L36" s="22"/>
      <c r="M36" s="22"/>
      <c r="N36" s="22"/>
      <c r="O36" s="22"/>
      <c r="P36" s="22"/>
    </row>
    <row r="37" spans="1:16" ht="39" customHeight="1">
      <c r="A37" s="22"/>
      <c r="B37" s="35"/>
      <c r="C37" s="1132" t="s">
        <v>532</v>
      </c>
      <c r="D37" s="1132"/>
      <c r="E37" s="1133"/>
      <c r="F37" s="36">
        <v>1.55</v>
      </c>
      <c r="G37" s="37">
        <v>1.27</v>
      </c>
      <c r="H37" s="37">
        <v>1.21</v>
      </c>
      <c r="I37" s="37">
        <v>0.46</v>
      </c>
      <c r="J37" s="38">
        <v>1.83</v>
      </c>
      <c r="K37" s="22"/>
      <c r="L37" s="22"/>
      <c r="M37" s="22"/>
      <c r="N37" s="22"/>
      <c r="O37" s="22"/>
      <c r="P37" s="22"/>
    </row>
    <row r="38" spans="1:16" ht="39" customHeight="1">
      <c r="A38" s="22"/>
      <c r="B38" s="35"/>
      <c r="C38" s="1132" t="s">
        <v>533</v>
      </c>
      <c r="D38" s="1132"/>
      <c r="E38" s="1133"/>
      <c r="F38" s="36">
        <v>1.19</v>
      </c>
      <c r="G38" s="37">
        <v>0.87</v>
      </c>
      <c r="H38" s="37">
        <v>0.46</v>
      </c>
      <c r="I38" s="37">
        <v>0.65</v>
      </c>
      <c r="J38" s="38">
        <v>0.76</v>
      </c>
      <c r="K38" s="22"/>
      <c r="L38" s="22"/>
      <c r="M38" s="22"/>
      <c r="N38" s="22"/>
      <c r="O38" s="22"/>
      <c r="P38" s="22"/>
    </row>
    <row r="39" spans="1:16" ht="39" customHeight="1">
      <c r="A39" s="22"/>
      <c r="B39" s="35"/>
      <c r="C39" s="1132" t="s">
        <v>534</v>
      </c>
      <c r="D39" s="1132"/>
      <c r="E39" s="1133"/>
      <c r="F39" s="36">
        <v>0.02</v>
      </c>
      <c r="G39" s="37">
        <v>0.01</v>
      </c>
      <c r="H39" s="37">
        <v>0</v>
      </c>
      <c r="I39" s="37">
        <v>0</v>
      </c>
      <c r="J39" s="38">
        <v>0.03</v>
      </c>
      <c r="K39" s="22"/>
      <c r="L39" s="22"/>
      <c r="M39" s="22"/>
      <c r="N39" s="22"/>
      <c r="O39" s="22"/>
      <c r="P39" s="22"/>
    </row>
    <row r="40" spans="1:16" ht="39" customHeight="1">
      <c r="A40" s="22"/>
      <c r="B40" s="35"/>
      <c r="C40" s="1132"/>
      <c r="D40" s="1132"/>
      <c r="E40" s="1133"/>
      <c r="F40" s="36"/>
      <c r="G40" s="37"/>
      <c r="H40" s="37"/>
      <c r="I40" s="37"/>
      <c r="J40" s="38"/>
      <c r="K40" s="22"/>
      <c r="L40" s="22"/>
      <c r="M40" s="22"/>
      <c r="N40" s="22"/>
      <c r="O40" s="22"/>
      <c r="P40" s="22"/>
    </row>
    <row r="41" spans="1:16" ht="39" customHeight="1">
      <c r="A41" s="22"/>
      <c r="B41" s="35"/>
      <c r="C41" s="1132"/>
      <c r="D41" s="1132"/>
      <c r="E41" s="1133"/>
      <c r="F41" s="36"/>
      <c r="G41" s="37"/>
      <c r="H41" s="37"/>
      <c r="I41" s="37"/>
      <c r="J41" s="38"/>
      <c r="K41" s="22"/>
      <c r="L41" s="22"/>
      <c r="M41" s="22"/>
      <c r="N41" s="22"/>
      <c r="O41" s="22"/>
      <c r="P41" s="22"/>
    </row>
    <row r="42" spans="1:16" ht="39" customHeight="1">
      <c r="A42" s="22"/>
      <c r="B42" s="39"/>
      <c r="C42" s="1132" t="s">
        <v>535</v>
      </c>
      <c r="D42" s="1132"/>
      <c r="E42" s="1133"/>
      <c r="F42" s="36" t="s">
        <v>500</v>
      </c>
      <c r="G42" s="37" t="s">
        <v>500</v>
      </c>
      <c r="H42" s="37" t="s">
        <v>500</v>
      </c>
      <c r="I42" s="37" t="s">
        <v>500</v>
      </c>
      <c r="J42" s="38" t="s">
        <v>500</v>
      </c>
      <c r="K42" s="22"/>
      <c r="L42" s="22"/>
      <c r="M42" s="22"/>
      <c r="N42" s="22"/>
      <c r="O42" s="22"/>
      <c r="P42" s="22"/>
    </row>
    <row r="43" spans="1:16" ht="39" customHeight="1" thickBot="1">
      <c r="A43" s="22"/>
      <c r="B43" s="40"/>
      <c r="C43" s="1134" t="s">
        <v>536</v>
      </c>
      <c r="D43" s="1134"/>
      <c r="E43" s="1135"/>
      <c r="F43" s="41" t="s">
        <v>500</v>
      </c>
      <c r="G43" s="42" t="s">
        <v>500</v>
      </c>
      <c r="H43" s="42" t="s">
        <v>500</v>
      </c>
      <c r="I43" s="42" t="s">
        <v>500</v>
      </c>
      <c r="J43" s="43" t="s">
        <v>500</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jDiCcu73jA7nZbUOlNjLicleJV2kf+MEoTIlyVjMDCRy6lVl66kXVYXFFqTu2laWr3gqcKgeod7c7WqDGKt63A==" saltValue="RXnac+/gQfiDPUtIWU0F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7" zoomScale="85" zoomScaleNormal="85" zoomScaleSheetLayoutView="55" workbookViewId="0">
      <selection activeCell="E49" sqref="E49:J49"/>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c r="A45" s="46"/>
      <c r="B45" s="1161" t="s">
        <v>9</v>
      </c>
      <c r="C45" s="1162"/>
      <c r="D45" s="56"/>
      <c r="E45" s="1167" t="s">
        <v>10</v>
      </c>
      <c r="F45" s="1167"/>
      <c r="G45" s="1167"/>
      <c r="H45" s="1167"/>
      <c r="I45" s="1167"/>
      <c r="J45" s="1168"/>
      <c r="K45" s="57">
        <v>6418</v>
      </c>
      <c r="L45" s="58">
        <v>6498</v>
      </c>
      <c r="M45" s="58">
        <v>6658</v>
      </c>
      <c r="N45" s="58">
        <v>6583</v>
      </c>
      <c r="O45" s="59">
        <v>6409</v>
      </c>
      <c r="P45" s="46"/>
      <c r="Q45" s="46"/>
      <c r="R45" s="46"/>
      <c r="S45" s="46"/>
      <c r="T45" s="46"/>
      <c r="U45" s="46"/>
    </row>
    <row r="46" spans="1:21" ht="30.75" customHeight="1">
      <c r="A46" s="46"/>
      <c r="B46" s="1163"/>
      <c r="C46" s="1164"/>
      <c r="D46" s="60"/>
      <c r="E46" s="1140" t="s">
        <v>11</v>
      </c>
      <c r="F46" s="1140"/>
      <c r="G46" s="1140"/>
      <c r="H46" s="1140"/>
      <c r="I46" s="1140"/>
      <c r="J46" s="1141"/>
      <c r="K46" s="61" t="s">
        <v>500</v>
      </c>
      <c r="L46" s="62" t="s">
        <v>500</v>
      </c>
      <c r="M46" s="62" t="s">
        <v>500</v>
      </c>
      <c r="N46" s="62" t="s">
        <v>500</v>
      </c>
      <c r="O46" s="63" t="s">
        <v>500</v>
      </c>
      <c r="P46" s="46"/>
      <c r="Q46" s="46"/>
      <c r="R46" s="46"/>
      <c r="S46" s="46"/>
      <c r="T46" s="46"/>
      <c r="U46" s="46"/>
    </row>
    <row r="47" spans="1:21" ht="30.75" customHeight="1">
      <c r="A47" s="46"/>
      <c r="B47" s="1163"/>
      <c r="C47" s="1164"/>
      <c r="D47" s="60"/>
      <c r="E47" s="1140" t="s">
        <v>12</v>
      </c>
      <c r="F47" s="1140"/>
      <c r="G47" s="1140"/>
      <c r="H47" s="1140"/>
      <c r="I47" s="1140"/>
      <c r="J47" s="1141"/>
      <c r="K47" s="61" t="s">
        <v>500</v>
      </c>
      <c r="L47" s="62" t="s">
        <v>500</v>
      </c>
      <c r="M47" s="62" t="s">
        <v>500</v>
      </c>
      <c r="N47" s="62" t="s">
        <v>500</v>
      </c>
      <c r="O47" s="63" t="s">
        <v>500</v>
      </c>
      <c r="P47" s="46"/>
      <c r="Q47" s="46"/>
      <c r="R47" s="46"/>
      <c r="S47" s="46"/>
      <c r="T47" s="46"/>
      <c r="U47" s="46"/>
    </row>
    <row r="48" spans="1:21" ht="30.75" customHeight="1">
      <c r="A48" s="46"/>
      <c r="B48" s="1163"/>
      <c r="C48" s="1164"/>
      <c r="D48" s="60"/>
      <c r="E48" s="1140" t="s">
        <v>13</v>
      </c>
      <c r="F48" s="1140"/>
      <c r="G48" s="1140"/>
      <c r="H48" s="1140"/>
      <c r="I48" s="1140"/>
      <c r="J48" s="1141"/>
      <c r="K48" s="61">
        <v>297</v>
      </c>
      <c r="L48" s="62">
        <v>287</v>
      </c>
      <c r="M48" s="62">
        <v>296</v>
      </c>
      <c r="N48" s="62">
        <v>275</v>
      </c>
      <c r="O48" s="63">
        <v>279</v>
      </c>
      <c r="P48" s="46"/>
      <c r="Q48" s="46"/>
      <c r="R48" s="46"/>
      <c r="S48" s="46"/>
      <c r="T48" s="46"/>
      <c r="U48" s="46"/>
    </row>
    <row r="49" spans="1:21" ht="30.75" customHeight="1">
      <c r="A49" s="46"/>
      <c r="B49" s="1163"/>
      <c r="C49" s="1164"/>
      <c r="D49" s="60"/>
      <c r="E49" s="1140" t="s">
        <v>14</v>
      </c>
      <c r="F49" s="1140"/>
      <c r="G49" s="1140"/>
      <c r="H49" s="1140"/>
      <c r="I49" s="1140"/>
      <c r="J49" s="1141"/>
      <c r="K49" s="61" t="s">
        <v>500</v>
      </c>
      <c r="L49" s="62" t="s">
        <v>500</v>
      </c>
      <c r="M49" s="62" t="s">
        <v>500</v>
      </c>
      <c r="N49" s="62" t="s">
        <v>500</v>
      </c>
      <c r="O49" s="63" t="s">
        <v>500</v>
      </c>
      <c r="P49" s="46"/>
      <c r="Q49" s="46"/>
      <c r="R49" s="46"/>
      <c r="S49" s="46"/>
      <c r="T49" s="46"/>
      <c r="U49" s="46"/>
    </row>
    <row r="50" spans="1:21" ht="30.75" customHeight="1">
      <c r="A50" s="46"/>
      <c r="B50" s="1163"/>
      <c r="C50" s="1164"/>
      <c r="D50" s="60"/>
      <c r="E50" s="1140" t="s">
        <v>15</v>
      </c>
      <c r="F50" s="1140"/>
      <c r="G50" s="1140"/>
      <c r="H50" s="1140"/>
      <c r="I50" s="1140"/>
      <c r="J50" s="1141"/>
      <c r="K50" s="61">
        <v>1</v>
      </c>
      <c r="L50" s="62" t="s">
        <v>500</v>
      </c>
      <c r="M50" s="62" t="s">
        <v>500</v>
      </c>
      <c r="N50" s="62" t="s">
        <v>500</v>
      </c>
      <c r="O50" s="63" t="s">
        <v>500</v>
      </c>
      <c r="P50" s="46"/>
      <c r="Q50" s="46"/>
      <c r="R50" s="46"/>
      <c r="S50" s="46"/>
      <c r="T50" s="46"/>
      <c r="U50" s="46"/>
    </row>
    <row r="51" spans="1:21" ht="30.75" customHeight="1">
      <c r="A51" s="46"/>
      <c r="B51" s="1165"/>
      <c r="C51" s="1166"/>
      <c r="D51" s="64"/>
      <c r="E51" s="1140" t="s">
        <v>16</v>
      </c>
      <c r="F51" s="1140"/>
      <c r="G51" s="1140"/>
      <c r="H51" s="1140"/>
      <c r="I51" s="1140"/>
      <c r="J51" s="1141"/>
      <c r="K51" s="61" t="s">
        <v>500</v>
      </c>
      <c r="L51" s="62" t="s">
        <v>500</v>
      </c>
      <c r="M51" s="62" t="s">
        <v>500</v>
      </c>
      <c r="N51" s="62" t="s">
        <v>500</v>
      </c>
      <c r="O51" s="63" t="s">
        <v>500</v>
      </c>
      <c r="P51" s="46"/>
      <c r="Q51" s="46"/>
      <c r="R51" s="46"/>
      <c r="S51" s="46"/>
      <c r="T51" s="46"/>
      <c r="U51" s="46"/>
    </row>
    <row r="52" spans="1:21" ht="30.75" customHeight="1">
      <c r="A52" s="46"/>
      <c r="B52" s="1138" t="s">
        <v>17</v>
      </c>
      <c r="C52" s="1139"/>
      <c r="D52" s="64"/>
      <c r="E52" s="1140" t="s">
        <v>18</v>
      </c>
      <c r="F52" s="1140"/>
      <c r="G52" s="1140"/>
      <c r="H52" s="1140"/>
      <c r="I52" s="1140"/>
      <c r="J52" s="1141"/>
      <c r="K52" s="61">
        <v>5044</v>
      </c>
      <c r="L52" s="62">
        <v>5030</v>
      </c>
      <c r="M52" s="62">
        <v>5045</v>
      </c>
      <c r="N52" s="62">
        <v>4852</v>
      </c>
      <c r="O52" s="63">
        <v>4755</v>
      </c>
      <c r="P52" s="46"/>
      <c r="Q52" s="46"/>
      <c r="R52" s="46"/>
      <c r="S52" s="46"/>
      <c r="T52" s="46"/>
      <c r="U52" s="46"/>
    </row>
    <row r="53" spans="1:21" ht="30.75" customHeight="1" thickBot="1">
      <c r="A53" s="46"/>
      <c r="B53" s="1142" t="s">
        <v>19</v>
      </c>
      <c r="C53" s="1143"/>
      <c r="D53" s="65"/>
      <c r="E53" s="1144" t="s">
        <v>20</v>
      </c>
      <c r="F53" s="1144"/>
      <c r="G53" s="1144"/>
      <c r="H53" s="1144"/>
      <c r="I53" s="1144"/>
      <c r="J53" s="1145"/>
      <c r="K53" s="66">
        <v>1672</v>
      </c>
      <c r="L53" s="67">
        <v>1755</v>
      </c>
      <c r="M53" s="67">
        <v>1909</v>
      </c>
      <c r="N53" s="67">
        <v>2006</v>
      </c>
      <c r="O53" s="68">
        <v>1933</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c r="B58" s="1146" t="s">
        <v>24</v>
      </c>
      <c r="C58" s="1147"/>
      <c r="D58" s="1152" t="s">
        <v>25</v>
      </c>
      <c r="E58" s="1153"/>
      <c r="F58" s="1153"/>
      <c r="G58" s="1153"/>
      <c r="H58" s="1153"/>
      <c r="I58" s="1153"/>
      <c r="J58" s="1154"/>
      <c r="K58" s="81"/>
      <c r="L58" s="82"/>
      <c r="M58" s="82"/>
      <c r="N58" s="82"/>
      <c r="O58" s="83"/>
    </row>
    <row r="59" spans="1:21" ht="31.5" customHeight="1">
      <c r="B59" s="1148"/>
      <c r="C59" s="1149"/>
      <c r="D59" s="1155" t="s">
        <v>26</v>
      </c>
      <c r="E59" s="1156"/>
      <c r="F59" s="1156"/>
      <c r="G59" s="1156"/>
      <c r="H59" s="1156"/>
      <c r="I59" s="1156"/>
      <c r="J59" s="1157"/>
      <c r="K59" s="84"/>
      <c r="L59" s="85"/>
      <c r="M59" s="85"/>
      <c r="N59" s="85"/>
      <c r="O59" s="86"/>
    </row>
    <row r="60" spans="1:21" ht="31.5" customHeight="1" thickBot="1">
      <c r="B60" s="1150"/>
      <c r="C60" s="1151"/>
      <c r="D60" s="1158" t="s">
        <v>27</v>
      </c>
      <c r="E60" s="1159"/>
      <c r="F60" s="1159"/>
      <c r="G60" s="1159"/>
      <c r="H60" s="1159"/>
      <c r="I60" s="1159"/>
      <c r="J60" s="1160"/>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AVCnZh+pUpXSwS/GPx1OD6LDt7gg/4QLrJ5V52uNs3vWqxabG6hmo5dQeK/qJbkd95QG8b2gQsz5a0WquPGxw==" saltValue="RS6dmMyviMURSS6sUQ3b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election activeCell="L46" sqref="L46"/>
    </sheetView>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524</v>
      </c>
      <c r="J40" s="101" t="s">
        <v>525</v>
      </c>
      <c r="K40" s="101" t="s">
        <v>526</v>
      </c>
      <c r="L40" s="101" t="s">
        <v>527</v>
      </c>
      <c r="M40" s="102" t="s">
        <v>528</v>
      </c>
    </row>
    <row r="41" spans="2:13" ht="27.75" customHeight="1">
      <c r="B41" s="1181" t="s">
        <v>30</v>
      </c>
      <c r="C41" s="1182"/>
      <c r="D41" s="103"/>
      <c r="E41" s="1183" t="s">
        <v>31</v>
      </c>
      <c r="F41" s="1183"/>
      <c r="G41" s="1183"/>
      <c r="H41" s="1184"/>
      <c r="I41" s="330">
        <v>54822</v>
      </c>
      <c r="J41" s="331">
        <v>54582</v>
      </c>
      <c r="K41" s="331">
        <v>52321</v>
      </c>
      <c r="L41" s="331">
        <v>49083</v>
      </c>
      <c r="M41" s="332">
        <v>45464</v>
      </c>
    </row>
    <row r="42" spans="2:13" ht="27.75" customHeight="1">
      <c r="B42" s="1171"/>
      <c r="C42" s="1172"/>
      <c r="D42" s="104"/>
      <c r="E42" s="1175" t="s">
        <v>32</v>
      </c>
      <c r="F42" s="1175"/>
      <c r="G42" s="1175"/>
      <c r="H42" s="1176"/>
      <c r="I42" s="333" t="s">
        <v>500</v>
      </c>
      <c r="J42" s="334" t="s">
        <v>500</v>
      </c>
      <c r="K42" s="334" t="s">
        <v>500</v>
      </c>
      <c r="L42" s="334" t="s">
        <v>500</v>
      </c>
      <c r="M42" s="335" t="s">
        <v>500</v>
      </c>
    </row>
    <row r="43" spans="2:13" ht="27.75" customHeight="1">
      <c r="B43" s="1171"/>
      <c r="C43" s="1172"/>
      <c r="D43" s="104"/>
      <c r="E43" s="1175" t="s">
        <v>33</v>
      </c>
      <c r="F43" s="1175"/>
      <c r="G43" s="1175"/>
      <c r="H43" s="1176"/>
      <c r="I43" s="333">
        <v>3763</v>
      </c>
      <c r="J43" s="334">
        <v>3884</v>
      </c>
      <c r="K43" s="334">
        <v>4169</v>
      </c>
      <c r="L43" s="334">
        <v>4253</v>
      </c>
      <c r="M43" s="335">
        <v>4311</v>
      </c>
    </row>
    <row r="44" spans="2:13" ht="27.75" customHeight="1">
      <c r="B44" s="1171"/>
      <c r="C44" s="1172"/>
      <c r="D44" s="104"/>
      <c r="E44" s="1175" t="s">
        <v>34</v>
      </c>
      <c r="F44" s="1175"/>
      <c r="G44" s="1175"/>
      <c r="H44" s="1176"/>
      <c r="I44" s="333" t="s">
        <v>500</v>
      </c>
      <c r="J44" s="334" t="s">
        <v>500</v>
      </c>
      <c r="K44" s="334" t="s">
        <v>500</v>
      </c>
      <c r="L44" s="334" t="s">
        <v>500</v>
      </c>
      <c r="M44" s="335" t="s">
        <v>500</v>
      </c>
    </row>
    <row r="45" spans="2:13" ht="27.75" customHeight="1">
      <c r="B45" s="1171"/>
      <c r="C45" s="1172"/>
      <c r="D45" s="104"/>
      <c r="E45" s="1175" t="s">
        <v>35</v>
      </c>
      <c r="F45" s="1175"/>
      <c r="G45" s="1175"/>
      <c r="H45" s="1176"/>
      <c r="I45" s="333">
        <v>7383</v>
      </c>
      <c r="J45" s="334">
        <v>7227</v>
      </c>
      <c r="K45" s="334">
        <v>7104</v>
      </c>
      <c r="L45" s="334">
        <v>6867</v>
      </c>
      <c r="M45" s="335">
        <v>6996</v>
      </c>
    </row>
    <row r="46" spans="2:13" ht="27.75" customHeight="1">
      <c r="B46" s="1171"/>
      <c r="C46" s="1172"/>
      <c r="D46" s="105"/>
      <c r="E46" s="1175" t="s">
        <v>36</v>
      </c>
      <c r="F46" s="1175"/>
      <c r="G46" s="1175"/>
      <c r="H46" s="1176"/>
      <c r="I46" s="333">
        <v>0</v>
      </c>
      <c r="J46" s="334">
        <v>0</v>
      </c>
      <c r="K46" s="334" t="s">
        <v>500</v>
      </c>
      <c r="L46" s="334" t="s">
        <v>500</v>
      </c>
      <c r="M46" s="335" t="s">
        <v>500</v>
      </c>
    </row>
    <row r="47" spans="2:13" ht="27.75" customHeight="1">
      <c r="B47" s="1171"/>
      <c r="C47" s="1172"/>
      <c r="D47" s="106"/>
      <c r="E47" s="1185" t="s">
        <v>37</v>
      </c>
      <c r="F47" s="1186"/>
      <c r="G47" s="1186"/>
      <c r="H47" s="1187"/>
      <c r="I47" s="333" t="s">
        <v>500</v>
      </c>
      <c r="J47" s="334" t="s">
        <v>500</v>
      </c>
      <c r="K47" s="334" t="s">
        <v>500</v>
      </c>
      <c r="L47" s="334" t="s">
        <v>500</v>
      </c>
      <c r="M47" s="335" t="s">
        <v>500</v>
      </c>
    </row>
    <row r="48" spans="2:13" ht="27.75" customHeight="1">
      <c r="B48" s="1171"/>
      <c r="C48" s="1172"/>
      <c r="D48" s="104"/>
      <c r="E48" s="1175" t="s">
        <v>38</v>
      </c>
      <c r="F48" s="1175"/>
      <c r="G48" s="1175"/>
      <c r="H48" s="1176"/>
      <c r="I48" s="333" t="s">
        <v>500</v>
      </c>
      <c r="J48" s="334" t="s">
        <v>500</v>
      </c>
      <c r="K48" s="334" t="s">
        <v>500</v>
      </c>
      <c r="L48" s="334" t="s">
        <v>500</v>
      </c>
      <c r="M48" s="335" t="s">
        <v>500</v>
      </c>
    </row>
    <row r="49" spans="2:13" ht="27.75" customHeight="1">
      <c r="B49" s="1173"/>
      <c r="C49" s="1174"/>
      <c r="D49" s="104"/>
      <c r="E49" s="1175" t="s">
        <v>39</v>
      </c>
      <c r="F49" s="1175"/>
      <c r="G49" s="1175"/>
      <c r="H49" s="1176"/>
      <c r="I49" s="333" t="s">
        <v>500</v>
      </c>
      <c r="J49" s="334" t="s">
        <v>500</v>
      </c>
      <c r="K49" s="334" t="s">
        <v>500</v>
      </c>
      <c r="L49" s="334" t="s">
        <v>500</v>
      </c>
      <c r="M49" s="335" t="s">
        <v>500</v>
      </c>
    </row>
    <row r="50" spans="2:13" ht="27.75" customHeight="1">
      <c r="B50" s="1169" t="s">
        <v>40</v>
      </c>
      <c r="C50" s="1170"/>
      <c r="D50" s="107"/>
      <c r="E50" s="1175" t="s">
        <v>41</v>
      </c>
      <c r="F50" s="1175"/>
      <c r="G50" s="1175"/>
      <c r="H50" s="1176"/>
      <c r="I50" s="333">
        <v>7235</v>
      </c>
      <c r="J50" s="334">
        <v>10448</v>
      </c>
      <c r="K50" s="334">
        <v>12227</v>
      </c>
      <c r="L50" s="334">
        <v>13189</v>
      </c>
      <c r="M50" s="335">
        <v>13708</v>
      </c>
    </row>
    <row r="51" spans="2:13" ht="27.75" customHeight="1">
      <c r="B51" s="1171"/>
      <c r="C51" s="1172"/>
      <c r="D51" s="104"/>
      <c r="E51" s="1175" t="s">
        <v>42</v>
      </c>
      <c r="F51" s="1175"/>
      <c r="G51" s="1175"/>
      <c r="H51" s="1176"/>
      <c r="I51" s="333">
        <v>9448</v>
      </c>
      <c r="J51" s="334">
        <v>9376</v>
      </c>
      <c r="K51" s="334">
        <v>8961</v>
      </c>
      <c r="L51" s="334">
        <v>8548</v>
      </c>
      <c r="M51" s="335">
        <v>8370</v>
      </c>
    </row>
    <row r="52" spans="2:13" ht="27.75" customHeight="1">
      <c r="B52" s="1173"/>
      <c r="C52" s="1174"/>
      <c r="D52" s="104"/>
      <c r="E52" s="1175" t="s">
        <v>43</v>
      </c>
      <c r="F52" s="1175"/>
      <c r="G52" s="1175"/>
      <c r="H52" s="1176"/>
      <c r="I52" s="333">
        <v>45380</v>
      </c>
      <c r="J52" s="334">
        <v>45901</v>
      </c>
      <c r="K52" s="334">
        <v>44276</v>
      </c>
      <c r="L52" s="334">
        <v>42247</v>
      </c>
      <c r="M52" s="335">
        <v>39833</v>
      </c>
    </row>
    <row r="53" spans="2:13" ht="27.75" customHeight="1" thickBot="1">
      <c r="B53" s="1177" t="s">
        <v>19</v>
      </c>
      <c r="C53" s="1178"/>
      <c r="D53" s="108"/>
      <c r="E53" s="1179" t="s">
        <v>44</v>
      </c>
      <c r="F53" s="1179"/>
      <c r="G53" s="1179"/>
      <c r="H53" s="1180"/>
      <c r="I53" s="336">
        <v>3905</v>
      </c>
      <c r="J53" s="337">
        <v>-31</v>
      </c>
      <c r="K53" s="337">
        <v>-1870</v>
      </c>
      <c r="L53" s="337">
        <v>-3782</v>
      </c>
      <c r="M53" s="338">
        <v>-5141</v>
      </c>
    </row>
    <row r="54" spans="2:13" ht="27.75" customHeight="1">
      <c r="B54" s="109"/>
      <c r="C54" s="110"/>
      <c r="D54" s="110"/>
      <c r="E54" s="111"/>
      <c r="F54" s="111"/>
      <c r="G54" s="111"/>
      <c r="H54" s="111"/>
      <c r="I54" s="112"/>
      <c r="J54" s="112"/>
      <c r="K54" s="112"/>
      <c r="L54" s="112"/>
      <c r="M54" s="112"/>
    </row>
    <row r="55" spans="2:13"/>
  </sheetData>
  <sheetProtection algorithmName="SHA-512" hashValue="FgVUabsqMOlCQmkgrQTZmr3cSBFeuN1oSWN/R0vAAKICWCQZ6ght4pLM1ipP2GpTgxv/P9k38q1H7wCgHGI/rA==" saltValue="LOhYe/NeoPL+Da7LcDft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2" zoomScale="70" zoomScaleNormal="70" zoomScaleSheetLayoutView="100" workbookViewId="0">
      <selection activeCell="C59" sqref="C59:E59"/>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526</v>
      </c>
      <c r="G54" s="117" t="s">
        <v>527</v>
      </c>
      <c r="H54" s="118" t="s">
        <v>528</v>
      </c>
    </row>
    <row r="55" spans="2:8" ht="52.5" customHeight="1">
      <c r="B55" s="119"/>
      <c r="C55" s="1196" t="s">
        <v>46</v>
      </c>
      <c r="D55" s="1196"/>
      <c r="E55" s="1197"/>
      <c r="F55" s="339">
        <v>5306</v>
      </c>
      <c r="G55" s="339">
        <v>6221</v>
      </c>
      <c r="H55" s="340">
        <v>6468</v>
      </c>
    </row>
    <row r="56" spans="2:8" ht="52.5" customHeight="1">
      <c r="B56" s="120"/>
      <c r="C56" s="1198" t="s">
        <v>47</v>
      </c>
      <c r="D56" s="1198"/>
      <c r="E56" s="1199"/>
      <c r="F56" s="341" t="s">
        <v>500</v>
      </c>
      <c r="G56" s="341" t="s">
        <v>500</v>
      </c>
      <c r="H56" s="342" t="s">
        <v>500</v>
      </c>
    </row>
    <row r="57" spans="2:8" ht="53.25" customHeight="1">
      <c r="B57" s="120"/>
      <c r="C57" s="1200" t="s">
        <v>48</v>
      </c>
      <c r="D57" s="1200"/>
      <c r="E57" s="1201"/>
      <c r="F57" s="343">
        <v>5769</v>
      </c>
      <c r="G57" s="343">
        <v>5945</v>
      </c>
      <c r="H57" s="344">
        <v>6451</v>
      </c>
    </row>
    <row r="58" spans="2:8" ht="45.75" customHeight="1">
      <c r="B58" s="121"/>
      <c r="C58" s="1188" t="s">
        <v>555</v>
      </c>
      <c r="D58" s="1189"/>
      <c r="E58" s="1190"/>
      <c r="F58" s="345">
        <v>3661</v>
      </c>
      <c r="G58" s="345">
        <v>3513</v>
      </c>
      <c r="H58" s="346">
        <v>3367</v>
      </c>
    </row>
    <row r="59" spans="2:8" ht="45.75" customHeight="1">
      <c r="B59" s="121"/>
      <c r="C59" s="1188" t="s">
        <v>558</v>
      </c>
      <c r="D59" s="1189"/>
      <c r="E59" s="1190"/>
      <c r="F59" s="345">
        <v>1466</v>
      </c>
      <c r="G59" s="345">
        <v>1572</v>
      </c>
      <c r="H59" s="346">
        <v>1978</v>
      </c>
    </row>
    <row r="60" spans="2:8" ht="45.75" customHeight="1">
      <c r="B60" s="121"/>
      <c r="C60" s="1188" t="s">
        <v>554</v>
      </c>
      <c r="D60" s="1189"/>
      <c r="E60" s="1190"/>
      <c r="F60" s="345">
        <v>73</v>
      </c>
      <c r="G60" s="345">
        <v>363</v>
      </c>
      <c r="H60" s="346">
        <v>670</v>
      </c>
    </row>
    <row r="61" spans="2:8" ht="45.75" customHeight="1">
      <c r="B61" s="121"/>
      <c r="C61" s="1188" t="s">
        <v>556</v>
      </c>
      <c r="D61" s="1189"/>
      <c r="E61" s="1190"/>
      <c r="F61" s="345">
        <v>433</v>
      </c>
      <c r="G61" s="345">
        <v>390</v>
      </c>
      <c r="H61" s="346">
        <v>344</v>
      </c>
    </row>
    <row r="62" spans="2:8" ht="45.75" customHeight="1" thickBot="1">
      <c r="B62" s="122"/>
      <c r="C62" s="1191" t="s">
        <v>557</v>
      </c>
      <c r="D62" s="1192"/>
      <c r="E62" s="1193"/>
      <c r="F62" s="347">
        <v>24</v>
      </c>
      <c r="G62" s="347">
        <v>26</v>
      </c>
      <c r="H62" s="348">
        <v>28</v>
      </c>
    </row>
    <row r="63" spans="2:8" ht="52.5" customHeight="1" thickBot="1">
      <c r="B63" s="123"/>
      <c r="C63" s="1194" t="s">
        <v>49</v>
      </c>
      <c r="D63" s="1194"/>
      <c r="E63" s="1195"/>
      <c r="F63" s="349">
        <v>11075</v>
      </c>
      <c r="G63" s="349">
        <v>12166</v>
      </c>
      <c r="H63" s="350">
        <v>12920</v>
      </c>
    </row>
    <row r="64" spans="2:8"/>
  </sheetData>
  <sheetProtection algorithmName="SHA-512" hashValue="KLOiXGAd/tHRDhYPNt+fUyW6K0+csEQdNDp0k2NToYYYAmmEfmHjmmUPMGOO+abL8476P3/UN4LXVieFkNOJvQ==" saltValue="sxmLb2QjZHvM3McSZ7ip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523</v>
      </c>
      <c r="G2" s="137"/>
      <c r="H2" s="138"/>
    </row>
    <row r="3" spans="1:8">
      <c r="A3" s="134" t="s">
        <v>516</v>
      </c>
      <c r="B3" s="139"/>
      <c r="C3" s="140"/>
      <c r="D3" s="141">
        <v>20771</v>
      </c>
      <c r="E3" s="142"/>
      <c r="F3" s="143">
        <v>39221</v>
      </c>
      <c r="G3" s="144"/>
      <c r="H3" s="145"/>
    </row>
    <row r="4" spans="1:8">
      <c r="A4" s="146"/>
      <c r="B4" s="147"/>
      <c r="C4" s="148"/>
      <c r="D4" s="149">
        <v>16077</v>
      </c>
      <c r="E4" s="150"/>
      <c r="F4" s="151">
        <v>24821</v>
      </c>
      <c r="G4" s="152"/>
      <c r="H4" s="153"/>
    </row>
    <row r="5" spans="1:8">
      <c r="A5" s="134" t="s">
        <v>518</v>
      </c>
      <c r="B5" s="139"/>
      <c r="C5" s="140"/>
      <c r="D5" s="141">
        <v>25085</v>
      </c>
      <c r="E5" s="142"/>
      <c r="F5" s="143">
        <v>38566</v>
      </c>
      <c r="G5" s="144"/>
      <c r="H5" s="145"/>
    </row>
    <row r="6" spans="1:8">
      <c r="A6" s="146"/>
      <c r="B6" s="147"/>
      <c r="C6" s="148"/>
      <c r="D6" s="149">
        <v>23373</v>
      </c>
      <c r="E6" s="150"/>
      <c r="F6" s="151">
        <v>24059</v>
      </c>
      <c r="G6" s="152"/>
      <c r="H6" s="153"/>
    </row>
    <row r="7" spans="1:8">
      <c r="A7" s="134" t="s">
        <v>519</v>
      </c>
      <c r="B7" s="139"/>
      <c r="C7" s="140"/>
      <c r="D7" s="141">
        <v>28528</v>
      </c>
      <c r="E7" s="142"/>
      <c r="F7" s="143">
        <v>35156</v>
      </c>
      <c r="G7" s="144"/>
      <c r="H7" s="145"/>
    </row>
    <row r="8" spans="1:8">
      <c r="A8" s="146"/>
      <c r="B8" s="147"/>
      <c r="C8" s="148"/>
      <c r="D8" s="149">
        <v>23146</v>
      </c>
      <c r="E8" s="150"/>
      <c r="F8" s="151">
        <v>22430</v>
      </c>
      <c r="G8" s="152"/>
      <c r="H8" s="153"/>
    </row>
    <row r="9" spans="1:8">
      <c r="A9" s="134" t="s">
        <v>520</v>
      </c>
      <c r="B9" s="139"/>
      <c r="C9" s="140"/>
      <c r="D9" s="141">
        <v>22159</v>
      </c>
      <c r="E9" s="142"/>
      <c r="F9" s="143">
        <v>37029</v>
      </c>
      <c r="G9" s="144"/>
      <c r="H9" s="145"/>
    </row>
    <row r="10" spans="1:8">
      <c r="A10" s="146"/>
      <c r="B10" s="147"/>
      <c r="C10" s="148"/>
      <c r="D10" s="149">
        <v>18555</v>
      </c>
      <c r="E10" s="150"/>
      <c r="F10" s="151">
        <v>23232</v>
      </c>
      <c r="G10" s="152"/>
      <c r="H10" s="153"/>
    </row>
    <row r="11" spans="1:8">
      <c r="A11" s="134" t="s">
        <v>521</v>
      </c>
      <c r="B11" s="139"/>
      <c r="C11" s="140"/>
      <c r="D11" s="141">
        <v>26725</v>
      </c>
      <c r="E11" s="142"/>
      <c r="F11" s="143">
        <v>44805</v>
      </c>
      <c r="G11" s="144"/>
      <c r="H11" s="145"/>
    </row>
    <row r="12" spans="1:8">
      <c r="A12" s="146"/>
      <c r="B12" s="147"/>
      <c r="C12" s="154"/>
      <c r="D12" s="149">
        <v>17448</v>
      </c>
      <c r="E12" s="150"/>
      <c r="F12" s="151">
        <v>29857</v>
      </c>
      <c r="G12" s="152"/>
      <c r="H12" s="153"/>
    </row>
    <row r="13" spans="1:8">
      <c r="A13" s="134"/>
      <c r="B13" s="139"/>
      <c r="C13" s="140"/>
      <c r="D13" s="141">
        <v>24654</v>
      </c>
      <c r="E13" s="142"/>
      <c r="F13" s="143">
        <v>38955</v>
      </c>
      <c r="G13" s="155"/>
      <c r="H13" s="145"/>
    </row>
    <row r="14" spans="1:8">
      <c r="A14" s="146"/>
      <c r="B14" s="147"/>
      <c r="C14" s="148"/>
      <c r="D14" s="149">
        <v>19720</v>
      </c>
      <c r="E14" s="150"/>
      <c r="F14" s="151">
        <v>24880</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8.48</v>
      </c>
      <c r="C19" s="156">
        <f>ROUND(VALUE(SUBSTITUTE(実質収支比率等に係る経年分析!G$48,"▲","-")),2)</f>
        <v>8.7200000000000006</v>
      </c>
      <c r="D19" s="156">
        <f>ROUND(VALUE(SUBSTITUTE(実質収支比率等に係る経年分析!H$48,"▲","-")),2)</f>
        <v>7.57</v>
      </c>
      <c r="E19" s="156">
        <f>ROUND(VALUE(SUBSTITUTE(実質収支比率等に係る経年分析!I$48,"▲","-")),2)</f>
        <v>7.71</v>
      </c>
      <c r="F19" s="156">
        <f>ROUND(VALUE(SUBSTITUTE(実質収支比率等に係る経年分析!J$48,"▲","-")),2)</f>
        <v>7.92</v>
      </c>
    </row>
    <row r="20" spans="1:11">
      <c r="A20" s="156" t="s">
        <v>53</v>
      </c>
      <c r="B20" s="156">
        <f>ROUND(VALUE(SUBSTITUTE(実質収支比率等に係る経年分析!F$47,"▲","-")),2)</f>
        <v>7.33</v>
      </c>
      <c r="C20" s="156">
        <f>ROUND(VALUE(SUBSTITUTE(実質収支比率等に係る経年分析!G$47,"▲","-")),2)</f>
        <v>9.59</v>
      </c>
      <c r="D20" s="156">
        <f>ROUND(VALUE(SUBSTITUTE(実質収支比率等に係る経年分析!H$47,"▲","-")),2)</f>
        <v>12.88</v>
      </c>
      <c r="E20" s="156">
        <f>ROUND(VALUE(SUBSTITUTE(実質収支比率等に係る経年分析!I$47,"▲","-")),2)</f>
        <v>14.73</v>
      </c>
      <c r="F20" s="156">
        <f>ROUND(VALUE(SUBSTITUTE(実質収支比率等に係る経年分析!J$47,"▲","-")),2)</f>
        <v>14.83</v>
      </c>
    </row>
    <row r="21" spans="1:11">
      <c r="A21" s="156" t="s">
        <v>54</v>
      </c>
      <c r="B21" s="156">
        <f>IF(ISNUMBER(VALUE(SUBSTITUTE(実質収支比率等に係る経年分析!F$49,"▲","-"))),ROUND(VALUE(SUBSTITUTE(実質収支比率等に係る経年分析!F$49,"▲","-")),2),NA())</f>
        <v>4.0199999999999996</v>
      </c>
      <c r="C21" s="156">
        <f>IF(ISNUMBER(VALUE(SUBSTITUTE(実質収支比率等に係る経年分析!G$49,"▲","-"))),ROUND(VALUE(SUBSTITUTE(実質収支比率等に係る経年分析!G$49,"▲","-")),2),NA())</f>
        <v>3.37</v>
      </c>
      <c r="D21" s="156">
        <f>IF(ISNUMBER(VALUE(SUBSTITUTE(実質収支比率等に係る経年分析!H$49,"▲","-"))),ROUND(VALUE(SUBSTITUTE(実質収支比率等に係る経年分析!H$49,"▲","-")),2),NA())</f>
        <v>1.87</v>
      </c>
      <c r="E21" s="156">
        <f>IF(ISNUMBER(VALUE(SUBSTITUTE(実質収支比率等に係る経年分析!I$49,"▲","-"))),ROUND(VALUE(SUBSTITUTE(実質収支比率等に係る経年分析!I$49,"▲","-")),2),NA())</f>
        <v>2.5</v>
      </c>
      <c r="F21" s="156">
        <f>IF(ISNUMBER(VALUE(SUBSTITUTE(実質収支比率等に係る経年分析!J$49,"▲","-"))),ROUND(VALUE(SUBSTITUTE(実質収支比率等に係る経年分析!J$49,"▲","-")),2),NA())</f>
        <v>1.03</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c r="A31" s="157" t="str">
        <f>IF(連結実質赤字比率に係る赤字・黒字の構成分析!C$39="",NA(),連結実質赤字比率に係る赤字・黒字の構成分析!C$39)</f>
        <v>上尾市後期高齢者医療特別会計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c r="A32" s="157" t="str">
        <f>IF(連結実質赤字比率に係る赤字・黒字の構成分析!C$38="",NA(),連結実質赤字比率に係る赤字・黒字の構成分析!C$38)</f>
        <v>上尾市国民健康保険特別会計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0.76</v>
      </c>
    </row>
    <row r="33" spans="1:16">
      <c r="A33" s="157" t="str">
        <f>IF(連結実質赤字比率に係る赤字・黒字の構成分析!C$37="",NA(),連結実質赤字比率に係る赤字・黒字の構成分析!C$37)</f>
        <v>上尾市介護保険特別会計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1.83</v>
      </c>
    </row>
    <row r="34" spans="1:16">
      <c r="A34" s="157" t="str">
        <f>IF(連結実質赤字比率に係る赤字・黒字の構成分析!C$36="",NA(),連結実質赤字比率に係る赤字・黒字の構成分析!C$36)</f>
        <v>上尾市公共下水道事業会計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3.66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4.9400000000000004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6.54</v>
      </c>
    </row>
    <row r="35" spans="1:16">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8.48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8.7200000000000006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7.56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7.92</v>
      </c>
    </row>
    <row r="36" spans="1:16">
      <c r="A36" s="157" t="str">
        <f>IF(連結実質赤字比率に係る赤字・黒字の構成分析!C$34="",NA(),連結実質赤字比率に係る赤字・黒字の構成分析!C$34)</f>
        <v>上尾市水道事業会計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10.24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10.46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8.33</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5044</v>
      </c>
      <c r="E42" s="158"/>
      <c r="F42" s="158"/>
      <c r="G42" s="158">
        <f>'実質公債費比率（分子）の構造'!L$52</f>
        <v>5030</v>
      </c>
      <c r="H42" s="158"/>
      <c r="I42" s="158"/>
      <c r="J42" s="158">
        <f>'実質公債費比率（分子）の構造'!M$52</f>
        <v>5045</v>
      </c>
      <c r="K42" s="158"/>
      <c r="L42" s="158"/>
      <c r="M42" s="158">
        <f>'実質公債費比率（分子）の構造'!N$52</f>
        <v>4852</v>
      </c>
      <c r="N42" s="158"/>
      <c r="O42" s="158"/>
      <c r="P42" s="158">
        <f>'実質公債費比率（分子）の構造'!O$52</f>
        <v>4755</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1</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297</v>
      </c>
      <c r="C46" s="158"/>
      <c r="D46" s="158"/>
      <c r="E46" s="158">
        <f>'実質公債費比率（分子）の構造'!L$48</f>
        <v>287</v>
      </c>
      <c r="F46" s="158"/>
      <c r="G46" s="158"/>
      <c r="H46" s="158">
        <f>'実質公債費比率（分子）の構造'!M$48</f>
        <v>296</v>
      </c>
      <c r="I46" s="158"/>
      <c r="J46" s="158"/>
      <c r="K46" s="158">
        <f>'実質公債費比率（分子）の構造'!N$48</f>
        <v>275</v>
      </c>
      <c r="L46" s="158"/>
      <c r="M46" s="158"/>
      <c r="N46" s="158">
        <f>'実質公債費比率（分子）の構造'!O$48</f>
        <v>279</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6418</v>
      </c>
      <c r="C49" s="158"/>
      <c r="D49" s="158"/>
      <c r="E49" s="158">
        <f>'実質公債費比率（分子）の構造'!L$45</f>
        <v>6498</v>
      </c>
      <c r="F49" s="158"/>
      <c r="G49" s="158"/>
      <c r="H49" s="158">
        <f>'実質公債費比率（分子）の構造'!M$45</f>
        <v>6658</v>
      </c>
      <c r="I49" s="158"/>
      <c r="J49" s="158"/>
      <c r="K49" s="158">
        <f>'実質公債費比率（分子）の構造'!N$45</f>
        <v>6583</v>
      </c>
      <c r="L49" s="158"/>
      <c r="M49" s="158"/>
      <c r="N49" s="158">
        <f>'実質公債費比率（分子）の構造'!O$45</f>
        <v>6409</v>
      </c>
      <c r="O49" s="158"/>
      <c r="P49" s="158"/>
    </row>
    <row r="50" spans="1:16">
      <c r="A50" s="158" t="s">
        <v>67</v>
      </c>
      <c r="B50" s="158" t="e">
        <f>NA()</f>
        <v>#N/A</v>
      </c>
      <c r="C50" s="158">
        <f>IF(ISNUMBER('実質公債費比率（分子）の構造'!K$53),'実質公債費比率（分子）の構造'!K$53,NA())</f>
        <v>1672</v>
      </c>
      <c r="D50" s="158" t="e">
        <f>NA()</f>
        <v>#N/A</v>
      </c>
      <c r="E50" s="158" t="e">
        <f>NA()</f>
        <v>#N/A</v>
      </c>
      <c r="F50" s="158">
        <f>IF(ISNUMBER('実質公債費比率（分子）の構造'!L$53),'実質公債費比率（分子）の構造'!L$53,NA())</f>
        <v>1755</v>
      </c>
      <c r="G50" s="158" t="e">
        <f>NA()</f>
        <v>#N/A</v>
      </c>
      <c r="H50" s="158" t="e">
        <f>NA()</f>
        <v>#N/A</v>
      </c>
      <c r="I50" s="158">
        <f>IF(ISNUMBER('実質公債費比率（分子）の構造'!M$53),'実質公債費比率（分子）の構造'!M$53,NA())</f>
        <v>1909</v>
      </c>
      <c r="J50" s="158" t="e">
        <f>NA()</f>
        <v>#N/A</v>
      </c>
      <c r="K50" s="158" t="e">
        <f>NA()</f>
        <v>#N/A</v>
      </c>
      <c r="L50" s="158">
        <f>IF(ISNUMBER('実質公債費比率（分子）の構造'!N$53),'実質公債費比率（分子）の構造'!N$53,NA())</f>
        <v>2006</v>
      </c>
      <c r="M50" s="158" t="e">
        <f>NA()</f>
        <v>#N/A</v>
      </c>
      <c r="N50" s="158" t="e">
        <f>NA()</f>
        <v>#N/A</v>
      </c>
      <c r="O50" s="158">
        <f>IF(ISNUMBER('実質公債費比率（分子）の構造'!O$53),'実質公債費比率（分子）の構造'!O$53,NA())</f>
        <v>1933</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45380</v>
      </c>
      <c r="E56" s="157"/>
      <c r="F56" s="157"/>
      <c r="G56" s="157">
        <f>'将来負担比率（分子）の構造'!J$52</f>
        <v>45901</v>
      </c>
      <c r="H56" s="157"/>
      <c r="I56" s="157"/>
      <c r="J56" s="157">
        <f>'将来負担比率（分子）の構造'!K$52</f>
        <v>44276</v>
      </c>
      <c r="K56" s="157"/>
      <c r="L56" s="157"/>
      <c r="M56" s="157">
        <f>'将来負担比率（分子）の構造'!L$52</f>
        <v>42247</v>
      </c>
      <c r="N56" s="157"/>
      <c r="O56" s="157"/>
      <c r="P56" s="157">
        <f>'将来負担比率（分子）の構造'!M$52</f>
        <v>39833</v>
      </c>
    </row>
    <row r="57" spans="1:16">
      <c r="A57" s="157" t="s">
        <v>42</v>
      </c>
      <c r="B57" s="157"/>
      <c r="C57" s="157"/>
      <c r="D57" s="157">
        <f>'将来負担比率（分子）の構造'!I$51</f>
        <v>9448</v>
      </c>
      <c r="E57" s="157"/>
      <c r="F57" s="157"/>
      <c r="G57" s="157">
        <f>'将来負担比率（分子）の構造'!J$51</f>
        <v>9376</v>
      </c>
      <c r="H57" s="157"/>
      <c r="I57" s="157"/>
      <c r="J57" s="157">
        <f>'将来負担比率（分子）の構造'!K$51</f>
        <v>8961</v>
      </c>
      <c r="K57" s="157"/>
      <c r="L57" s="157"/>
      <c r="M57" s="157">
        <f>'将来負担比率（分子）の構造'!L$51</f>
        <v>8548</v>
      </c>
      <c r="N57" s="157"/>
      <c r="O57" s="157"/>
      <c r="P57" s="157">
        <f>'将来負担比率（分子）の構造'!M$51</f>
        <v>8370</v>
      </c>
    </row>
    <row r="58" spans="1:16">
      <c r="A58" s="157" t="s">
        <v>41</v>
      </c>
      <c r="B58" s="157"/>
      <c r="C58" s="157"/>
      <c r="D58" s="157">
        <f>'将来負担比率（分子）の構造'!I$50</f>
        <v>7235</v>
      </c>
      <c r="E58" s="157"/>
      <c r="F58" s="157"/>
      <c r="G58" s="157">
        <f>'将来負担比率（分子）の構造'!J$50</f>
        <v>10448</v>
      </c>
      <c r="H58" s="157"/>
      <c r="I58" s="157"/>
      <c r="J58" s="157">
        <f>'将来負担比率（分子）の構造'!K$50</f>
        <v>12227</v>
      </c>
      <c r="K58" s="157"/>
      <c r="L58" s="157"/>
      <c r="M58" s="157">
        <f>'将来負担比率（分子）の構造'!L$50</f>
        <v>13189</v>
      </c>
      <c r="N58" s="157"/>
      <c r="O58" s="157"/>
      <c r="P58" s="157">
        <f>'将来負担比率（分子）の構造'!M$50</f>
        <v>13708</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f>'将来負担比率（分子）の構造'!I$46</f>
        <v>0</v>
      </c>
      <c r="C61" s="157"/>
      <c r="D61" s="157"/>
      <c r="E61" s="157">
        <f>'将来負担比率（分子）の構造'!J$46</f>
        <v>0</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7383</v>
      </c>
      <c r="C62" s="157"/>
      <c r="D62" s="157"/>
      <c r="E62" s="157">
        <f>'将来負担比率（分子）の構造'!J$45</f>
        <v>7227</v>
      </c>
      <c r="F62" s="157"/>
      <c r="G62" s="157"/>
      <c r="H62" s="157">
        <f>'将来負担比率（分子）の構造'!K$45</f>
        <v>7104</v>
      </c>
      <c r="I62" s="157"/>
      <c r="J62" s="157"/>
      <c r="K62" s="157">
        <f>'将来負担比率（分子）の構造'!L$45</f>
        <v>6867</v>
      </c>
      <c r="L62" s="157"/>
      <c r="M62" s="157"/>
      <c r="N62" s="157">
        <f>'将来負担比率（分子）の構造'!M$45</f>
        <v>6996</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f>'将来負担比率（分子）の構造'!I$43</f>
        <v>3763</v>
      </c>
      <c r="C64" s="157"/>
      <c r="D64" s="157"/>
      <c r="E64" s="157">
        <f>'将来負担比率（分子）の構造'!J$43</f>
        <v>3884</v>
      </c>
      <c r="F64" s="157"/>
      <c r="G64" s="157"/>
      <c r="H64" s="157">
        <f>'将来負担比率（分子）の構造'!K$43</f>
        <v>4169</v>
      </c>
      <c r="I64" s="157"/>
      <c r="J64" s="157"/>
      <c r="K64" s="157">
        <f>'将来負担比率（分子）の構造'!L$43</f>
        <v>4253</v>
      </c>
      <c r="L64" s="157"/>
      <c r="M64" s="157"/>
      <c r="N64" s="157">
        <f>'将来負担比率（分子）の構造'!M$43</f>
        <v>4311</v>
      </c>
      <c r="O64" s="157"/>
      <c r="P64" s="157"/>
    </row>
    <row r="65" spans="1:16">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c r="A66" s="157" t="s">
        <v>31</v>
      </c>
      <c r="B66" s="157">
        <f>'将来負担比率（分子）の構造'!I$41</f>
        <v>54822</v>
      </c>
      <c r="C66" s="157"/>
      <c r="D66" s="157"/>
      <c r="E66" s="157">
        <f>'将来負担比率（分子）の構造'!J$41</f>
        <v>54582</v>
      </c>
      <c r="F66" s="157"/>
      <c r="G66" s="157"/>
      <c r="H66" s="157">
        <f>'将来負担比率（分子）の構造'!K$41</f>
        <v>52321</v>
      </c>
      <c r="I66" s="157"/>
      <c r="J66" s="157"/>
      <c r="K66" s="157">
        <f>'将来負担比率（分子）の構造'!L$41</f>
        <v>49083</v>
      </c>
      <c r="L66" s="157"/>
      <c r="M66" s="157"/>
      <c r="N66" s="157">
        <f>'将来負担比率（分子）の構造'!M$41</f>
        <v>45464</v>
      </c>
      <c r="O66" s="157"/>
      <c r="P66" s="157"/>
    </row>
    <row r="67" spans="1:16">
      <c r="A67" s="157" t="s">
        <v>71</v>
      </c>
      <c r="B67" s="157" t="e">
        <f>NA()</f>
        <v>#N/A</v>
      </c>
      <c r="C67" s="157">
        <f>IF(ISNUMBER('将来負担比率（分子）の構造'!I$53), IF('将来負担比率（分子）の構造'!I$53 &lt; 0, 0, '将来負担比率（分子）の構造'!I$53), NA())</f>
        <v>3905</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5306</v>
      </c>
      <c r="C72" s="161">
        <f>基金残高に係る経年分析!G55</f>
        <v>6221</v>
      </c>
      <c r="D72" s="161">
        <f>基金残高に係る経年分析!H55</f>
        <v>6468</v>
      </c>
    </row>
    <row r="73" spans="1:16">
      <c r="A73" s="160" t="s">
        <v>74</v>
      </c>
      <c r="B73" s="161" t="str">
        <f>基金残高に係る経年分析!F56</f>
        <v>-</v>
      </c>
      <c r="C73" s="161" t="str">
        <f>基金残高に係る経年分析!G56</f>
        <v>-</v>
      </c>
      <c r="D73" s="161" t="str">
        <f>基金残高に係る経年分析!H56</f>
        <v>-</v>
      </c>
    </row>
    <row r="74" spans="1:16">
      <c r="A74" s="160" t="s">
        <v>75</v>
      </c>
      <c r="B74" s="161">
        <f>基金残高に係る経年分析!F57</f>
        <v>5769</v>
      </c>
      <c r="C74" s="161">
        <f>基金残高に係る経年分析!G57</f>
        <v>5945</v>
      </c>
      <c r="D74" s="161">
        <f>基金残高に係る経年分析!H57</f>
        <v>6451</v>
      </c>
    </row>
  </sheetData>
  <sheetProtection algorithmName="SHA-512" hashValue="KHYJ6Q26PkebNVg0c7OQS1Tj/zVoZ8qsfoSwSI/ZMdPCpUwsxouu+UZJcX9hr4UT69Nk7HE/0+lKgCpLoLu29w==" saltValue="rynvsNq08PXYuwsb8+e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7" sqref="R37:Y37"/>
    </sheetView>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c r="B5" s="666" t="s">
        <v>215</v>
      </c>
      <c r="C5" s="667"/>
      <c r="D5" s="667"/>
      <c r="E5" s="667"/>
      <c r="F5" s="667"/>
      <c r="G5" s="667"/>
      <c r="H5" s="667"/>
      <c r="I5" s="667"/>
      <c r="J5" s="667"/>
      <c r="K5" s="667"/>
      <c r="L5" s="667"/>
      <c r="M5" s="667"/>
      <c r="N5" s="667"/>
      <c r="O5" s="667"/>
      <c r="P5" s="667"/>
      <c r="Q5" s="668"/>
      <c r="R5" s="663">
        <v>32616477</v>
      </c>
      <c r="S5" s="664"/>
      <c r="T5" s="664"/>
      <c r="U5" s="664"/>
      <c r="V5" s="664"/>
      <c r="W5" s="664"/>
      <c r="X5" s="664"/>
      <c r="Y5" s="689"/>
      <c r="Z5" s="702">
        <v>38.9</v>
      </c>
      <c r="AA5" s="702"/>
      <c r="AB5" s="702"/>
      <c r="AC5" s="702"/>
      <c r="AD5" s="703">
        <v>30192141</v>
      </c>
      <c r="AE5" s="703"/>
      <c r="AF5" s="703"/>
      <c r="AG5" s="703"/>
      <c r="AH5" s="703"/>
      <c r="AI5" s="703"/>
      <c r="AJ5" s="703"/>
      <c r="AK5" s="703"/>
      <c r="AL5" s="690">
        <v>67.099999999999994</v>
      </c>
      <c r="AM5" s="672"/>
      <c r="AN5" s="672"/>
      <c r="AO5" s="691"/>
      <c r="AP5" s="666" t="s">
        <v>216</v>
      </c>
      <c r="AQ5" s="667"/>
      <c r="AR5" s="667"/>
      <c r="AS5" s="667"/>
      <c r="AT5" s="667"/>
      <c r="AU5" s="667"/>
      <c r="AV5" s="667"/>
      <c r="AW5" s="667"/>
      <c r="AX5" s="667"/>
      <c r="AY5" s="667"/>
      <c r="AZ5" s="667"/>
      <c r="BA5" s="667"/>
      <c r="BB5" s="667"/>
      <c r="BC5" s="667"/>
      <c r="BD5" s="667"/>
      <c r="BE5" s="667"/>
      <c r="BF5" s="668"/>
      <c r="BG5" s="608">
        <v>30192141</v>
      </c>
      <c r="BH5" s="609"/>
      <c r="BI5" s="609"/>
      <c r="BJ5" s="609"/>
      <c r="BK5" s="609"/>
      <c r="BL5" s="609"/>
      <c r="BM5" s="609"/>
      <c r="BN5" s="610"/>
      <c r="BO5" s="646">
        <v>92.6</v>
      </c>
      <c r="BP5" s="646"/>
      <c r="BQ5" s="646"/>
      <c r="BR5" s="646"/>
      <c r="BS5" s="647">
        <v>300839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c r="B6" s="605" t="s">
        <v>220</v>
      </c>
      <c r="C6" s="606"/>
      <c r="D6" s="606"/>
      <c r="E6" s="606"/>
      <c r="F6" s="606"/>
      <c r="G6" s="606"/>
      <c r="H6" s="606"/>
      <c r="I6" s="606"/>
      <c r="J6" s="606"/>
      <c r="K6" s="606"/>
      <c r="L6" s="606"/>
      <c r="M6" s="606"/>
      <c r="N6" s="606"/>
      <c r="O6" s="606"/>
      <c r="P6" s="606"/>
      <c r="Q6" s="607"/>
      <c r="R6" s="608">
        <v>438009</v>
      </c>
      <c r="S6" s="609"/>
      <c r="T6" s="609"/>
      <c r="U6" s="609"/>
      <c r="V6" s="609"/>
      <c r="W6" s="609"/>
      <c r="X6" s="609"/>
      <c r="Y6" s="610"/>
      <c r="Z6" s="646">
        <v>0.5</v>
      </c>
      <c r="AA6" s="646"/>
      <c r="AB6" s="646"/>
      <c r="AC6" s="646"/>
      <c r="AD6" s="647">
        <v>438009</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30192141</v>
      </c>
      <c r="BH6" s="609"/>
      <c r="BI6" s="609"/>
      <c r="BJ6" s="609"/>
      <c r="BK6" s="609"/>
      <c r="BL6" s="609"/>
      <c r="BM6" s="609"/>
      <c r="BN6" s="610"/>
      <c r="BO6" s="646">
        <v>92.6</v>
      </c>
      <c r="BP6" s="646"/>
      <c r="BQ6" s="646"/>
      <c r="BR6" s="646"/>
      <c r="BS6" s="647">
        <v>300839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413128</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413128</v>
      </c>
      <c r="DR6" s="609"/>
      <c r="DS6" s="609"/>
      <c r="DT6" s="609"/>
      <c r="DU6" s="609"/>
      <c r="DV6" s="609"/>
      <c r="DW6" s="609"/>
      <c r="DX6" s="609"/>
      <c r="DY6" s="609"/>
      <c r="DZ6" s="609"/>
      <c r="EA6" s="609"/>
      <c r="EB6" s="609"/>
      <c r="EC6" s="645"/>
    </row>
    <row r="7" spans="2:143" ht="11.25" customHeight="1">
      <c r="B7" s="605" t="s">
        <v>223</v>
      </c>
      <c r="C7" s="606"/>
      <c r="D7" s="606"/>
      <c r="E7" s="606"/>
      <c r="F7" s="606"/>
      <c r="G7" s="606"/>
      <c r="H7" s="606"/>
      <c r="I7" s="606"/>
      <c r="J7" s="606"/>
      <c r="K7" s="606"/>
      <c r="L7" s="606"/>
      <c r="M7" s="606"/>
      <c r="N7" s="606"/>
      <c r="O7" s="606"/>
      <c r="P7" s="606"/>
      <c r="Q7" s="607"/>
      <c r="R7" s="608">
        <v>16146</v>
      </c>
      <c r="S7" s="609"/>
      <c r="T7" s="609"/>
      <c r="U7" s="609"/>
      <c r="V7" s="609"/>
      <c r="W7" s="609"/>
      <c r="X7" s="609"/>
      <c r="Y7" s="610"/>
      <c r="Z7" s="646">
        <v>0</v>
      </c>
      <c r="AA7" s="646"/>
      <c r="AB7" s="646"/>
      <c r="AC7" s="646"/>
      <c r="AD7" s="647">
        <v>16146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15503405</v>
      </c>
      <c r="BH7" s="609"/>
      <c r="BI7" s="609"/>
      <c r="BJ7" s="609"/>
      <c r="BK7" s="609"/>
      <c r="BL7" s="609"/>
      <c r="BM7" s="609"/>
      <c r="BN7" s="610"/>
      <c r="BO7" s="646">
        <v>47.5</v>
      </c>
      <c r="BP7" s="646"/>
      <c r="BQ7" s="646"/>
      <c r="BR7" s="646"/>
      <c r="BS7" s="647">
        <v>300839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7672968</v>
      </c>
      <c r="CS7" s="609"/>
      <c r="CT7" s="609"/>
      <c r="CU7" s="609"/>
      <c r="CV7" s="609"/>
      <c r="CW7" s="609"/>
      <c r="CX7" s="609"/>
      <c r="CY7" s="610"/>
      <c r="CZ7" s="646">
        <v>9.6</v>
      </c>
      <c r="DA7" s="646"/>
      <c r="DB7" s="646"/>
      <c r="DC7" s="646"/>
      <c r="DD7" s="614">
        <v>337240</v>
      </c>
      <c r="DE7" s="609"/>
      <c r="DF7" s="609"/>
      <c r="DG7" s="609"/>
      <c r="DH7" s="609"/>
      <c r="DI7" s="609"/>
      <c r="DJ7" s="609"/>
      <c r="DK7" s="609"/>
      <c r="DL7" s="609"/>
      <c r="DM7" s="609"/>
      <c r="DN7" s="609"/>
      <c r="DO7" s="609"/>
      <c r="DP7" s="610"/>
      <c r="DQ7" s="614">
        <v>5673609</v>
      </c>
      <c r="DR7" s="609"/>
      <c r="DS7" s="609"/>
      <c r="DT7" s="609"/>
      <c r="DU7" s="609"/>
      <c r="DV7" s="609"/>
      <c r="DW7" s="609"/>
      <c r="DX7" s="609"/>
      <c r="DY7" s="609"/>
      <c r="DZ7" s="609"/>
      <c r="EA7" s="609"/>
      <c r="EB7" s="609"/>
      <c r="EC7" s="645"/>
    </row>
    <row r="8" spans="2:143" ht="11.25" customHeight="1">
      <c r="B8" s="605" t="s">
        <v>226</v>
      </c>
      <c r="C8" s="606"/>
      <c r="D8" s="606"/>
      <c r="E8" s="606"/>
      <c r="F8" s="606"/>
      <c r="G8" s="606"/>
      <c r="H8" s="606"/>
      <c r="I8" s="606"/>
      <c r="J8" s="606"/>
      <c r="K8" s="606"/>
      <c r="L8" s="606"/>
      <c r="M8" s="606"/>
      <c r="N8" s="606"/>
      <c r="O8" s="606"/>
      <c r="P8" s="606"/>
      <c r="Q8" s="607"/>
      <c r="R8" s="608">
        <v>308243</v>
      </c>
      <c r="S8" s="609"/>
      <c r="T8" s="609"/>
      <c r="U8" s="609"/>
      <c r="V8" s="609"/>
      <c r="W8" s="609"/>
      <c r="X8" s="609"/>
      <c r="Y8" s="610"/>
      <c r="Z8" s="646">
        <v>0.4</v>
      </c>
      <c r="AA8" s="646"/>
      <c r="AB8" s="646"/>
      <c r="AC8" s="646"/>
      <c r="AD8" s="647">
        <v>308243</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370275</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42020650</v>
      </c>
      <c r="CS8" s="609"/>
      <c r="CT8" s="609"/>
      <c r="CU8" s="609"/>
      <c r="CV8" s="609"/>
      <c r="CW8" s="609"/>
      <c r="CX8" s="609"/>
      <c r="CY8" s="610"/>
      <c r="CZ8" s="646">
        <v>52.5</v>
      </c>
      <c r="DA8" s="646"/>
      <c r="DB8" s="646"/>
      <c r="DC8" s="646"/>
      <c r="DD8" s="614">
        <v>817655</v>
      </c>
      <c r="DE8" s="609"/>
      <c r="DF8" s="609"/>
      <c r="DG8" s="609"/>
      <c r="DH8" s="609"/>
      <c r="DI8" s="609"/>
      <c r="DJ8" s="609"/>
      <c r="DK8" s="609"/>
      <c r="DL8" s="609"/>
      <c r="DM8" s="609"/>
      <c r="DN8" s="609"/>
      <c r="DO8" s="609"/>
      <c r="DP8" s="610"/>
      <c r="DQ8" s="614">
        <v>21035019</v>
      </c>
      <c r="DR8" s="609"/>
      <c r="DS8" s="609"/>
      <c r="DT8" s="609"/>
      <c r="DU8" s="609"/>
      <c r="DV8" s="609"/>
      <c r="DW8" s="609"/>
      <c r="DX8" s="609"/>
      <c r="DY8" s="609"/>
      <c r="DZ8" s="609"/>
      <c r="EA8" s="609"/>
      <c r="EB8" s="609"/>
      <c r="EC8" s="645"/>
    </row>
    <row r="9" spans="2:143" ht="11.25" customHeight="1">
      <c r="B9" s="605" t="s">
        <v>229</v>
      </c>
      <c r="C9" s="606"/>
      <c r="D9" s="606"/>
      <c r="E9" s="606"/>
      <c r="F9" s="606"/>
      <c r="G9" s="606"/>
      <c r="H9" s="606"/>
      <c r="I9" s="606"/>
      <c r="J9" s="606"/>
      <c r="K9" s="606"/>
      <c r="L9" s="606"/>
      <c r="M9" s="606"/>
      <c r="N9" s="606"/>
      <c r="O9" s="606"/>
      <c r="P9" s="606"/>
      <c r="Q9" s="607"/>
      <c r="R9" s="608">
        <v>443158</v>
      </c>
      <c r="S9" s="609"/>
      <c r="T9" s="609"/>
      <c r="U9" s="609"/>
      <c r="V9" s="609"/>
      <c r="W9" s="609"/>
      <c r="X9" s="609"/>
      <c r="Y9" s="610"/>
      <c r="Z9" s="646">
        <v>0.5</v>
      </c>
      <c r="AA9" s="646"/>
      <c r="AB9" s="646"/>
      <c r="AC9" s="646"/>
      <c r="AD9" s="647">
        <v>443158</v>
      </c>
      <c r="AE9" s="647"/>
      <c r="AF9" s="647"/>
      <c r="AG9" s="647"/>
      <c r="AH9" s="647"/>
      <c r="AI9" s="647"/>
      <c r="AJ9" s="647"/>
      <c r="AK9" s="647"/>
      <c r="AL9" s="611">
        <v>1</v>
      </c>
      <c r="AM9" s="612"/>
      <c r="AN9" s="612"/>
      <c r="AO9" s="648"/>
      <c r="AP9" s="605" t="s">
        <v>230</v>
      </c>
      <c r="AQ9" s="606"/>
      <c r="AR9" s="606"/>
      <c r="AS9" s="606"/>
      <c r="AT9" s="606"/>
      <c r="AU9" s="606"/>
      <c r="AV9" s="606"/>
      <c r="AW9" s="606"/>
      <c r="AX9" s="606"/>
      <c r="AY9" s="606"/>
      <c r="AZ9" s="606"/>
      <c r="BA9" s="606"/>
      <c r="BB9" s="606"/>
      <c r="BC9" s="606"/>
      <c r="BD9" s="606"/>
      <c r="BE9" s="606"/>
      <c r="BF9" s="607"/>
      <c r="BG9" s="608">
        <v>13505550</v>
      </c>
      <c r="BH9" s="609"/>
      <c r="BI9" s="609"/>
      <c r="BJ9" s="609"/>
      <c r="BK9" s="609"/>
      <c r="BL9" s="609"/>
      <c r="BM9" s="609"/>
      <c r="BN9" s="610"/>
      <c r="BO9" s="646">
        <v>41.4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7924890</v>
      </c>
      <c r="CS9" s="609"/>
      <c r="CT9" s="609"/>
      <c r="CU9" s="609"/>
      <c r="CV9" s="609"/>
      <c r="CW9" s="609"/>
      <c r="CX9" s="609"/>
      <c r="CY9" s="610"/>
      <c r="CZ9" s="646">
        <v>9.9</v>
      </c>
      <c r="DA9" s="646"/>
      <c r="DB9" s="646"/>
      <c r="DC9" s="646"/>
      <c r="DD9" s="614">
        <v>2110513</v>
      </c>
      <c r="DE9" s="609"/>
      <c r="DF9" s="609"/>
      <c r="DG9" s="609"/>
      <c r="DH9" s="609"/>
      <c r="DI9" s="609"/>
      <c r="DJ9" s="609"/>
      <c r="DK9" s="609"/>
      <c r="DL9" s="609"/>
      <c r="DM9" s="609"/>
      <c r="DN9" s="609"/>
      <c r="DO9" s="609"/>
      <c r="DP9" s="610"/>
      <c r="DQ9" s="614">
        <v>5997656</v>
      </c>
      <c r="DR9" s="609"/>
      <c r="DS9" s="609"/>
      <c r="DT9" s="609"/>
      <c r="DU9" s="609"/>
      <c r="DV9" s="609"/>
      <c r="DW9" s="609"/>
      <c r="DX9" s="609"/>
      <c r="DY9" s="609"/>
      <c r="DZ9" s="609"/>
      <c r="EA9" s="609"/>
      <c r="EB9" s="609"/>
      <c r="EC9" s="645"/>
    </row>
    <row r="10" spans="2:143" ht="11.25" customHeight="1">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517725</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454228</v>
      </c>
      <c r="CS10" s="609"/>
      <c r="CT10" s="609"/>
      <c r="CU10" s="609"/>
      <c r="CV10" s="609"/>
      <c r="CW10" s="609"/>
      <c r="CX10" s="609"/>
      <c r="CY10" s="610"/>
      <c r="CZ10" s="646">
        <v>0.6</v>
      </c>
      <c r="DA10" s="646"/>
      <c r="DB10" s="646"/>
      <c r="DC10" s="646"/>
      <c r="DD10" s="614">
        <v>5610</v>
      </c>
      <c r="DE10" s="609"/>
      <c r="DF10" s="609"/>
      <c r="DG10" s="609"/>
      <c r="DH10" s="609"/>
      <c r="DI10" s="609"/>
      <c r="DJ10" s="609"/>
      <c r="DK10" s="609"/>
      <c r="DL10" s="609"/>
      <c r="DM10" s="609"/>
      <c r="DN10" s="609"/>
      <c r="DO10" s="609"/>
      <c r="DP10" s="610"/>
      <c r="DQ10" s="614">
        <v>236492</v>
      </c>
      <c r="DR10" s="609"/>
      <c r="DS10" s="609"/>
      <c r="DT10" s="609"/>
      <c r="DU10" s="609"/>
      <c r="DV10" s="609"/>
      <c r="DW10" s="609"/>
      <c r="DX10" s="609"/>
      <c r="DY10" s="609"/>
      <c r="DZ10" s="609"/>
      <c r="EA10" s="609"/>
      <c r="EB10" s="609"/>
      <c r="EC10" s="645"/>
    </row>
    <row r="11" spans="2:143" ht="11.25" customHeight="1">
      <c r="B11" s="605" t="s">
        <v>235</v>
      </c>
      <c r="C11" s="606"/>
      <c r="D11" s="606"/>
      <c r="E11" s="606"/>
      <c r="F11" s="606"/>
      <c r="G11" s="606"/>
      <c r="H11" s="606"/>
      <c r="I11" s="606"/>
      <c r="J11" s="606"/>
      <c r="K11" s="606"/>
      <c r="L11" s="606"/>
      <c r="M11" s="606"/>
      <c r="N11" s="606"/>
      <c r="O11" s="606"/>
      <c r="P11" s="606"/>
      <c r="Q11" s="607"/>
      <c r="R11" s="608">
        <v>5288560</v>
      </c>
      <c r="S11" s="609"/>
      <c r="T11" s="609"/>
      <c r="U11" s="609"/>
      <c r="V11" s="609"/>
      <c r="W11" s="609"/>
      <c r="X11" s="609"/>
      <c r="Y11" s="610"/>
      <c r="Z11" s="611">
        <v>6.3</v>
      </c>
      <c r="AA11" s="612"/>
      <c r="AB11" s="612"/>
      <c r="AC11" s="613"/>
      <c r="AD11" s="614">
        <v>5288560</v>
      </c>
      <c r="AE11" s="609"/>
      <c r="AF11" s="609"/>
      <c r="AG11" s="609"/>
      <c r="AH11" s="609"/>
      <c r="AI11" s="609"/>
      <c r="AJ11" s="609"/>
      <c r="AK11" s="610"/>
      <c r="AL11" s="611">
        <v>11.8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1109855</v>
      </c>
      <c r="BH11" s="609"/>
      <c r="BI11" s="609"/>
      <c r="BJ11" s="609"/>
      <c r="BK11" s="609"/>
      <c r="BL11" s="609"/>
      <c r="BM11" s="609"/>
      <c r="BN11" s="610"/>
      <c r="BO11" s="646">
        <v>3.4</v>
      </c>
      <c r="BP11" s="646"/>
      <c r="BQ11" s="646"/>
      <c r="BR11" s="646"/>
      <c r="BS11" s="647">
        <v>300839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152973</v>
      </c>
      <c r="CS11" s="609"/>
      <c r="CT11" s="609"/>
      <c r="CU11" s="609"/>
      <c r="CV11" s="609"/>
      <c r="CW11" s="609"/>
      <c r="CX11" s="609"/>
      <c r="CY11" s="610"/>
      <c r="CZ11" s="646">
        <v>0.2</v>
      </c>
      <c r="DA11" s="646"/>
      <c r="DB11" s="646"/>
      <c r="DC11" s="646"/>
      <c r="DD11" s="614">
        <v>3935</v>
      </c>
      <c r="DE11" s="609"/>
      <c r="DF11" s="609"/>
      <c r="DG11" s="609"/>
      <c r="DH11" s="609"/>
      <c r="DI11" s="609"/>
      <c r="DJ11" s="609"/>
      <c r="DK11" s="609"/>
      <c r="DL11" s="609"/>
      <c r="DM11" s="609"/>
      <c r="DN11" s="609"/>
      <c r="DO11" s="609"/>
      <c r="DP11" s="610"/>
      <c r="DQ11" s="614">
        <v>144677</v>
      </c>
      <c r="DR11" s="609"/>
      <c r="DS11" s="609"/>
      <c r="DT11" s="609"/>
      <c r="DU11" s="609"/>
      <c r="DV11" s="609"/>
      <c r="DW11" s="609"/>
      <c r="DX11" s="609"/>
      <c r="DY11" s="609"/>
      <c r="DZ11" s="609"/>
      <c r="EA11" s="609"/>
      <c r="EB11" s="609"/>
      <c r="EC11" s="645"/>
    </row>
    <row r="12" spans="2:143" ht="11.25" customHeight="1">
      <c r="B12" s="605" t="s">
        <v>238</v>
      </c>
      <c r="C12" s="606"/>
      <c r="D12" s="606"/>
      <c r="E12" s="606"/>
      <c r="F12" s="606"/>
      <c r="G12" s="606"/>
      <c r="H12" s="606"/>
      <c r="I12" s="606"/>
      <c r="J12" s="606"/>
      <c r="K12" s="606"/>
      <c r="L12" s="606"/>
      <c r="M12" s="606"/>
      <c r="N12" s="606"/>
      <c r="O12" s="606"/>
      <c r="P12" s="606"/>
      <c r="Q12" s="607"/>
      <c r="R12" s="608">
        <v>33482</v>
      </c>
      <c r="S12" s="609"/>
      <c r="T12" s="609"/>
      <c r="U12" s="609"/>
      <c r="V12" s="609"/>
      <c r="W12" s="609"/>
      <c r="X12" s="609"/>
      <c r="Y12" s="610"/>
      <c r="Z12" s="646">
        <v>0</v>
      </c>
      <c r="AA12" s="646"/>
      <c r="AB12" s="646"/>
      <c r="AC12" s="646"/>
      <c r="AD12" s="647">
        <v>33482</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12898998</v>
      </c>
      <c r="BH12" s="609"/>
      <c r="BI12" s="609"/>
      <c r="BJ12" s="609"/>
      <c r="BK12" s="609"/>
      <c r="BL12" s="609"/>
      <c r="BM12" s="609"/>
      <c r="BN12" s="610"/>
      <c r="BO12" s="646">
        <v>39.5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218487</v>
      </c>
      <c r="CS12" s="609"/>
      <c r="CT12" s="609"/>
      <c r="CU12" s="609"/>
      <c r="CV12" s="609"/>
      <c r="CW12" s="609"/>
      <c r="CX12" s="609"/>
      <c r="CY12" s="610"/>
      <c r="CZ12" s="646">
        <v>0.3</v>
      </c>
      <c r="DA12" s="646"/>
      <c r="DB12" s="646"/>
      <c r="DC12" s="646"/>
      <c r="DD12" s="614">
        <v>1039</v>
      </c>
      <c r="DE12" s="609"/>
      <c r="DF12" s="609"/>
      <c r="DG12" s="609"/>
      <c r="DH12" s="609"/>
      <c r="DI12" s="609"/>
      <c r="DJ12" s="609"/>
      <c r="DK12" s="609"/>
      <c r="DL12" s="609"/>
      <c r="DM12" s="609"/>
      <c r="DN12" s="609"/>
      <c r="DO12" s="609"/>
      <c r="DP12" s="610"/>
      <c r="DQ12" s="614">
        <v>208242</v>
      </c>
      <c r="DR12" s="609"/>
      <c r="DS12" s="609"/>
      <c r="DT12" s="609"/>
      <c r="DU12" s="609"/>
      <c r="DV12" s="609"/>
      <c r="DW12" s="609"/>
      <c r="DX12" s="609"/>
      <c r="DY12" s="609"/>
      <c r="DZ12" s="609"/>
      <c r="EA12" s="609"/>
      <c r="EB12" s="609"/>
      <c r="EC12" s="645"/>
    </row>
    <row r="13" spans="2:143" ht="11.25" customHeight="1">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12873002</v>
      </c>
      <c r="BH13" s="609"/>
      <c r="BI13" s="609"/>
      <c r="BJ13" s="609"/>
      <c r="BK13" s="609"/>
      <c r="BL13" s="609"/>
      <c r="BM13" s="609"/>
      <c r="BN13" s="610"/>
      <c r="BO13" s="646">
        <v>39.5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4212475</v>
      </c>
      <c r="CS13" s="609"/>
      <c r="CT13" s="609"/>
      <c r="CU13" s="609"/>
      <c r="CV13" s="609"/>
      <c r="CW13" s="609"/>
      <c r="CX13" s="609"/>
      <c r="CY13" s="610"/>
      <c r="CZ13" s="646">
        <v>5.3</v>
      </c>
      <c r="DA13" s="646"/>
      <c r="DB13" s="646"/>
      <c r="DC13" s="646"/>
      <c r="DD13" s="614">
        <v>2063609</v>
      </c>
      <c r="DE13" s="609"/>
      <c r="DF13" s="609"/>
      <c r="DG13" s="609"/>
      <c r="DH13" s="609"/>
      <c r="DI13" s="609"/>
      <c r="DJ13" s="609"/>
      <c r="DK13" s="609"/>
      <c r="DL13" s="609"/>
      <c r="DM13" s="609"/>
      <c r="DN13" s="609"/>
      <c r="DO13" s="609"/>
      <c r="DP13" s="610"/>
      <c r="DQ13" s="614">
        <v>2752535</v>
      </c>
      <c r="DR13" s="609"/>
      <c r="DS13" s="609"/>
      <c r="DT13" s="609"/>
      <c r="DU13" s="609"/>
      <c r="DV13" s="609"/>
      <c r="DW13" s="609"/>
      <c r="DX13" s="609"/>
      <c r="DY13" s="609"/>
      <c r="DZ13" s="609"/>
      <c r="EA13" s="609"/>
      <c r="EB13" s="609"/>
      <c r="EC13" s="645"/>
    </row>
    <row r="14" spans="2:143" ht="11.25" customHeight="1">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450566</v>
      </c>
      <c r="BH14" s="609"/>
      <c r="BI14" s="609"/>
      <c r="BJ14" s="609"/>
      <c r="BK14" s="609"/>
      <c r="BL14" s="609"/>
      <c r="BM14" s="609"/>
      <c r="BN14" s="610"/>
      <c r="BO14" s="646">
        <v>1.4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3662393</v>
      </c>
      <c r="CS14" s="609"/>
      <c r="CT14" s="609"/>
      <c r="CU14" s="609"/>
      <c r="CV14" s="609"/>
      <c r="CW14" s="609"/>
      <c r="CX14" s="609"/>
      <c r="CY14" s="610"/>
      <c r="CZ14" s="646">
        <v>4.5999999999999996</v>
      </c>
      <c r="DA14" s="646"/>
      <c r="DB14" s="646"/>
      <c r="DC14" s="646"/>
      <c r="DD14" s="614">
        <v>462591</v>
      </c>
      <c r="DE14" s="609"/>
      <c r="DF14" s="609"/>
      <c r="DG14" s="609"/>
      <c r="DH14" s="609"/>
      <c r="DI14" s="609"/>
      <c r="DJ14" s="609"/>
      <c r="DK14" s="609"/>
      <c r="DL14" s="609"/>
      <c r="DM14" s="609"/>
      <c r="DN14" s="609"/>
      <c r="DO14" s="609"/>
      <c r="DP14" s="610"/>
      <c r="DQ14" s="614">
        <v>2626008</v>
      </c>
      <c r="DR14" s="609"/>
      <c r="DS14" s="609"/>
      <c r="DT14" s="609"/>
      <c r="DU14" s="609"/>
      <c r="DV14" s="609"/>
      <c r="DW14" s="609"/>
      <c r="DX14" s="609"/>
      <c r="DY14" s="609"/>
      <c r="DZ14" s="609"/>
      <c r="EA14" s="609"/>
      <c r="EB14" s="609"/>
      <c r="EC14" s="645"/>
    </row>
    <row r="15" spans="2:143" ht="11.25" customHeight="1">
      <c r="B15" s="605" t="s">
        <v>247</v>
      </c>
      <c r="C15" s="606"/>
      <c r="D15" s="606"/>
      <c r="E15" s="606"/>
      <c r="F15" s="606"/>
      <c r="G15" s="606"/>
      <c r="H15" s="606"/>
      <c r="I15" s="606"/>
      <c r="J15" s="606"/>
      <c r="K15" s="606"/>
      <c r="L15" s="606"/>
      <c r="M15" s="606"/>
      <c r="N15" s="606"/>
      <c r="O15" s="606"/>
      <c r="P15" s="606"/>
      <c r="Q15" s="607"/>
      <c r="R15" s="608">
        <v>93268</v>
      </c>
      <c r="S15" s="609"/>
      <c r="T15" s="609"/>
      <c r="U15" s="609"/>
      <c r="V15" s="609"/>
      <c r="W15" s="609"/>
      <c r="X15" s="609"/>
      <c r="Y15" s="610"/>
      <c r="Z15" s="646">
        <v>0.1</v>
      </c>
      <c r="AA15" s="646"/>
      <c r="AB15" s="646"/>
      <c r="AC15" s="646"/>
      <c r="AD15" s="647">
        <v>93268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1339172</v>
      </c>
      <c r="BH15" s="609"/>
      <c r="BI15" s="609"/>
      <c r="BJ15" s="609"/>
      <c r="BK15" s="609"/>
      <c r="BL15" s="609"/>
      <c r="BM15" s="609"/>
      <c r="BN15" s="610"/>
      <c r="BO15" s="646">
        <v>4.0999999999999996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6882751</v>
      </c>
      <c r="CS15" s="609"/>
      <c r="CT15" s="609"/>
      <c r="CU15" s="609"/>
      <c r="CV15" s="609"/>
      <c r="CW15" s="609"/>
      <c r="CX15" s="609"/>
      <c r="CY15" s="610"/>
      <c r="CZ15" s="646">
        <v>8.6</v>
      </c>
      <c r="DA15" s="646"/>
      <c r="DB15" s="646"/>
      <c r="DC15" s="646"/>
      <c r="DD15" s="614">
        <v>346355</v>
      </c>
      <c r="DE15" s="609"/>
      <c r="DF15" s="609"/>
      <c r="DG15" s="609"/>
      <c r="DH15" s="609"/>
      <c r="DI15" s="609"/>
      <c r="DJ15" s="609"/>
      <c r="DK15" s="609"/>
      <c r="DL15" s="609"/>
      <c r="DM15" s="609"/>
      <c r="DN15" s="609"/>
      <c r="DO15" s="609"/>
      <c r="DP15" s="610"/>
      <c r="DQ15" s="614">
        <v>5864182</v>
      </c>
      <c r="DR15" s="609"/>
      <c r="DS15" s="609"/>
      <c r="DT15" s="609"/>
      <c r="DU15" s="609"/>
      <c r="DV15" s="609"/>
      <c r="DW15" s="609"/>
      <c r="DX15" s="609"/>
      <c r="DY15" s="609"/>
      <c r="DZ15" s="609"/>
      <c r="EA15" s="609"/>
      <c r="EB15" s="609"/>
      <c r="EC15" s="645"/>
    </row>
    <row r="16" spans="2:143" ht="11.25" customHeight="1">
      <c r="B16" s="605" t="s">
        <v>250</v>
      </c>
      <c r="C16" s="606"/>
      <c r="D16" s="606"/>
      <c r="E16" s="606"/>
      <c r="F16" s="606"/>
      <c r="G16" s="606"/>
      <c r="H16" s="606"/>
      <c r="I16" s="606"/>
      <c r="J16" s="606"/>
      <c r="K16" s="606"/>
      <c r="L16" s="606"/>
      <c r="M16" s="606"/>
      <c r="N16" s="606"/>
      <c r="O16" s="606"/>
      <c r="P16" s="606"/>
      <c r="Q16" s="607"/>
      <c r="R16" s="608">
        <v>373653</v>
      </c>
      <c r="S16" s="609"/>
      <c r="T16" s="609"/>
      <c r="U16" s="609"/>
      <c r="V16" s="609"/>
      <c r="W16" s="609"/>
      <c r="X16" s="609"/>
      <c r="Y16" s="610"/>
      <c r="Z16" s="646">
        <v>0.4</v>
      </c>
      <c r="AA16" s="646"/>
      <c r="AB16" s="646"/>
      <c r="AC16" s="646"/>
      <c r="AD16" s="647">
        <v>373653</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c r="B17" s="605" t="s">
        <v>253</v>
      </c>
      <c r="C17" s="606"/>
      <c r="D17" s="606"/>
      <c r="E17" s="606"/>
      <c r="F17" s="606"/>
      <c r="G17" s="606"/>
      <c r="H17" s="606"/>
      <c r="I17" s="606"/>
      <c r="J17" s="606"/>
      <c r="K17" s="606"/>
      <c r="L17" s="606"/>
      <c r="M17" s="606"/>
      <c r="N17" s="606"/>
      <c r="O17" s="606"/>
      <c r="P17" s="606"/>
      <c r="Q17" s="607"/>
      <c r="R17" s="608">
        <v>1385228</v>
      </c>
      <c r="S17" s="609"/>
      <c r="T17" s="609"/>
      <c r="U17" s="609"/>
      <c r="V17" s="609"/>
      <c r="W17" s="609"/>
      <c r="X17" s="609"/>
      <c r="Y17" s="610"/>
      <c r="Z17" s="646">
        <v>1.7</v>
      </c>
      <c r="AA17" s="646"/>
      <c r="AB17" s="646"/>
      <c r="AC17" s="646"/>
      <c r="AD17" s="647">
        <v>1385228</v>
      </c>
      <c r="AE17" s="647"/>
      <c r="AF17" s="647"/>
      <c r="AG17" s="647"/>
      <c r="AH17" s="647"/>
      <c r="AI17" s="647"/>
      <c r="AJ17" s="647"/>
      <c r="AK17" s="647"/>
      <c r="AL17" s="611">
        <v>3.1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6409378</v>
      </c>
      <c r="CS17" s="609"/>
      <c r="CT17" s="609"/>
      <c r="CU17" s="609"/>
      <c r="CV17" s="609"/>
      <c r="CW17" s="609"/>
      <c r="CX17" s="609"/>
      <c r="CY17" s="610"/>
      <c r="CZ17" s="646">
        <v>8</v>
      </c>
      <c r="DA17" s="646"/>
      <c r="DB17" s="646"/>
      <c r="DC17" s="646"/>
      <c r="DD17" s="614" t="s">
        <v>122</v>
      </c>
      <c r="DE17" s="609"/>
      <c r="DF17" s="609"/>
      <c r="DG17" s="609"/>
      <c r="DH17" s="609"/>
      <c r="DI17" s="609"/>
      <c r="DJ17" s="609"/>
      <c r="DK17" s="609"/>
      <c r="DL17" s="609"/>
      <c r="DM17" s="609"/>
      <c r="DN17" s="609"/>
      <c r="DO17" s="609"/>
      <c r="DP17" s="610"/>
      <c r="DQ17" s="614">
        <v>6404580</v>
      </c>
      <c r="DR17" s="609"/>
      <c r="DS17" s="609"/>
      <c r="DT17" s="609"/>
      <c r="DU17" s="609"/>
      <c r="DV17" s="609"/>
      <c r="DW17" s="609"/>
      <c r="DX17" s="609"/>
      <c r="DY17" s="609"/>
      <c r="DZ17" s="609"/>
      <c r="EA17" s="609"/>
      <c r="EB17" s="609"/>
      <c r="EC17" s="645"/>
    </row>
    <row r="18" spans="2:133" ht="11.25" customHeight="1">
      <c r="B18" s="605" t="s">
        <v>256</v>
      </c>
      <c r="C18" s="606"/>
      <c r="D18" s="606"/>
      <c r="E18" s="606"/>
      <c r="F18" s="606"/>
      <c r="G18" s="606"/>
      <c r="H18" s="606"/>
      <c r="I18" s="606"/>
      <c r="J18" s="606"/>
      <c r="K18" s="606"/>
      <c r="L18" s="606"/>
      <c r="M18" s="606"/>
      <c r="N18" s="606"/>
      <c r="O18" s="606"/>
      <c r="P18" s="606"/>
      <c r="Q18" s="607"/>
      <c r="R18" s="608">
        <v>290493</v>
      </c>
      <c r="S18" s="609"/>
      <c r="T18" s="609"/>
      <c r="U18" s="609"/>
      <c r="V18" s="609"/>
      <c r="W18" s="609"/>
      <c r="X18" s="609"/>
      <c r="Y18" s="610"/>
      <c r="Z18" s="646">
        <v>0.3</v>
      </c>
      <c r="AA18" s="646"/>
      <c r="AB18" s="646"/>
      <c r="AC18" s="646"/>
      <c r="AD18" s="647">
        <v>290493</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c r="B19" s="605" t="s">
        <v>259</v>
      </c>
      <c r="C19" s="606"/>
      <c r="D19" s="606"/>
      <c r="E19" s="606"/>
      <c r="F19" s="606"/>
      <c r="G19" s="606"/>
      <c r="H19" s="606"/>
      <c r="I19" s="606"/>
      <c r="J19" s="606"/>
      <c r="K19" s="606"/>
      <c r="L19" s="606"/>
      <c r="M19" s="606"/>
      <c r="N19" s="606"/>
      <c r="O19" s="606"/>
      <c r="P19" s="606"/>
      <c r="Q19" s="607"/>
      <c r="R19" s="608">
        <v>1081351</v>
      </c>
      <c r="S19" s="609"/>
      <c r="T19" s="609"/>
      <c r="U19" s="609"/>
      <c r="V19" s="609"/>
      <c r="W19" s="609"/>
      <c r="X19" s="609"/>
      <c r="Y19" s="610"/>
      <c r="Z19" s="646">
        <v>1.3</v>
      </c>
      <c r="AA19" s="646"/>
      <c r="AB19" s="646"/>
      <c r="AC19" s="646"/>
      <c r="AD19" s="647">
        <v>1081351</v>
      </c>
      <c r="AE19" s="647"/>
      <c r="AF19" s="647"/>
      <c r="AG19" s="647"/>
      <c r="AH19" s="647"/>
      <c r="AI19" s="647"/>
      <c r="AJ19" s="647"/>
      <c r="AK19" s="647"/>
      <c r="AL19" s="611">
        <v>2.4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2424336</v>
      </c>
      <c r="BH19" s="609"/>
      <c r="BI19" s="609"/>
      <c r="BJ19" s="609"/>
      <c r="BK19" s="609"/>
      <c r="BL19" s="609"/>
      <c r="BM19" s="609"/>
      <c r="BN19" s="610"/>
      <c r="BO19" s="646">
        <v>7.4</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c r="B20" s="675" t="s">
        <v>262</v>
      </c>
      <c r="C20" s="676"/>
      <c r="D20" s="676"/>
      <c r="E20" s="676"/>
      <c r="F20" s="676"/>
      <c r="G20" s="676"/>
      <c r="H20" s="676"/>
      <c r="I20" s="676"/>
      <c r="J20" s="676"/>
      <c r="K20" s="676"/>
      <c r="L20" s="676"/>
      <c r="M20" s="676"/>
      <c r="N20" s="676"/>
      <c r="O20" s="676"/>
      <c r="P20" s="676"/>
      <c r="Q20" s="677"/>
      <c r="R20" s="608">
        <v>13384</v>
      </c>
      <c r="S20" s="609"/>
      <c r="T20" s="609"/>
      <c r="U20" s="609"/>
      <c r="V20" s="609"/>
      <c r="W20" s="609"/>
      <c r="X20" s="609"/>
      <c r="Y20" s="610"/>
      <c r="Z20" s="646">
        <v>0</v>
      </c>
      <c r="AA20" s="646"/>
      <c r="AB20" s="646"/>
      <c r="AC20" s="646"/>
      <c r="AD20" s="647">
        <v>13384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2424336</v>
      </c>
      <c r="BH20" s="609"/>
      <c r="BI20" s="609"/>
      <c r="BJ20" s="609"/>
      <c r="BK20" s="609"/>
      <c r="BL20" s="609"/>
      <c r="BM20" s="609"/>
      <c r="BN20" s="610"/>
      <c r="BO20" s="646">
        <v>7.4</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80024321</v>
      </c>
      <c r="CS20" s="609"/>
      <c r="CT20" s="609"/>
      <c r="CU20" s="609"/>
      <c r="CV20" s="609"/>
      <c r="CW20" s="609"/>
      <c r="CX20" s="609"/>
      <c r="CY20" s="610"/>
      <c r="CZ20" s="646">
        <v>100</v>
      </c>
      <c r="DA20" s="646"/>
      <c r="DB20" s="646"/>
      <c r="DC20" s="646"/>
      <c r="DD20" s="614">
        <v>6148547</v>
      </c>
      <c r="DE20" s="609"/>
      <c r="DF20" s="609"/>
      <c r="DG20" s="609"/>
      <c r="DH20" s="609"/>
      <c r="DI20" s="609"/>
      <c r="DJ20" s="609"/>
      <c r="DK20" s="609"/>
      <c r="DL20" s="609"/>
      <c r="DM20" s="609"/>
      <c r="DN20" s="609"/>
      <c r="DO20" s="609"/>
      <c r="DP20" s="610"/>
      <c r="DQ20" s="614">
        <v>51356128</v>
      </c>
      <c r="DR20" s="609"/>
      <c r="DS20" s="609"/>
      <c r="DT20" s="609"/>
      <c r="DU20" s="609"/>
      <c r="DV20" s="609"/>
      <c r="DW20" s="609"/>
      <c r="DX20" s="609"/>
      <c r="DY20" s="609"/>
      <c r="DZ20" s="609"/>
      <c r="EA20" s="609"/>
      <c r="EB20" s="609"/>
      <c r="EC20" s="645"/>
    </row>
    <row r="21" spans="2:133" ht="11.25" customHeight="1">
      <c r="B21" s="605" t="s">
        <v>265</v>
      </c>
      <c r="C21" s="606"/>
      <c r="D21" s="606"/>
      <c r="E21" s="606"/>
      <c r="F21" s="606"/>
      <c r="G21" s="606"/>
      <c r="H21" s="606"/>
      <c r="I21" s="606"/>
      <c r="J21" s="606"/>
      <c r="K21" s="606"/>
      <c r="L21" s="606"/>
      <c r="M21" s="606"/>
      <c r="N21" s="606"/>
      <c r="O21" s="606"/>
      <c r="P21" s="606"/>
      <c r="Q21" s="607"/>
      <c r="R21" s="608">
        <v>6327620</v>
      </c>
      <c r="S21" s="609"/>
      <c r="T21" s="609"/>
      <c r="U21" s="609"/>
      <c r="V21" s="609"/>
      <c r="W21" s="609"/>
      <c r="X21" s="609"/>
      <c r="Y21" s="610"/>
      <c r="Z21" s="646">
        <v>7.6</v>
      </c>
      <c r="AA21" s="646"/>
      <c r="AB21" s="646"/>
      <c r="AC21" s="646"/>
      <c r="AD21" s="647">
        <v>5907406</v>
      </c>
      <c r="AE21" s="647"/>
      <c r="AF21" s="647"/>
      <c r="AG21" s="647"/>
      <c r="AH21" s="647"/>
      <c r="AI21" s="647"/>
      <c r="AJ21" s="647"/>
      <c r="AK21" s="647"/>
      <c r="AL21" s="611">
        <v>13.1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c r="B22" s="605" t="s">
        <v>267</v>
      </c>
      <c r="C22" s="606"/>
      <c r="D22" s="606"/>
      <c r="E22" s="606"/>
      <c r="F22" s="606"/>
      <c r="G22" s="606"/>
      <c r="H22" s="606"/>
      <c r="I22" s="606"/>
      <c r="J22" s="606"/>
      <c r="K22" s="606"/>
      <c r="L22" s="606"/>
      <c r="M22" s="606"/>
      <c r="N22" s="606"/>
      <c r="O22" s="606"/>
      <c r="P22" s="606"/>
      <c r="Q22" s="607"/>
      <c r="R22" s="608">
        <v>5907406</v>
      </c>
      <c r="S22" s="609"/>
      <c r="T22" s="609"/>
      <c r="U22" s="609"/>
      <c r="V22" s="609"/>
      <c r="W22" s="609"/>
      <c r="X22" s="609"/>
      <c r="Y22" s="610"/>
      <c r="Z22" s="646">
        <v>7.1</v>
      </c>
      <c r="AA22" s="646"/>
      <c r="AB22" s="646"/>
      <c r="AC22" s="646"/>
      <c r="AD22" s="647">
        <v>5907406</v>
      </c>
      <c r="AE22" s="647"/>
      <c r="AF22" s="647"/>
      <c r="AG22" s="647"/>
      <c r="AH22" s="647"/>
      <c r="AI22" s="647"/>
      <c r="AJ22" s="647"/>
      <c r="AK22" s="647"/>
      <c r="AL22" s="611">
        <v>13.1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c r="B23" s="605" t="s">
        <v>270</v>
      </c>
      <c r="C23" s="606"/>
      <c r="D23" s="606"/>
      <c r="E23" s="606"/>
      <c r="F23" s="606"/>
      <c r="G23" s="606"/>
      <c r="H23" s="606"/>
      <c r="I23" s="606"/>
      <c r="J23" s="606"/>
      <c r="K23" s="606"/>
      <c r="L23" s="606"/>
      <c r="M23" s="606"/>
      <c r="N23" s="606"/>
      <c r="O23" s="606"/>
      <c r="P23" s="606"/>
      <c r="Q23" s="607"/>
      <c r="R23" s="608">
        <v>420113</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2424336</v>
      </c>
      <c r="BH23" s="609"/>
      <c r="BI23" s="609"/>
      <c r="BJ23" s="609"/>
      <c r="BK23" s="609"/>
      <c r="BL23" s="609"/>
      <c r="BM23" s="609"/>
      <c r="BN23" s="610"/>
      <c r="BO23" s="646">
        <v>7.4</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c r="B24" s="605" t="s">
        <v>277</v>
      </c>
      <c r="C24" s="606"/>
      <c r="D24" s="606"/>
      <c r="E24" s="606"/>
      <c r="F24" s="606"/>
      <c r="G24" s="606"/>
      <c r="H24" s="606"/>
      <c r="I24" s="606"/>
      <c r="J24" s="606"/>
      <c r="K24" s="606"/>
      <c r="L24" s="606"/>
      <c r="M24" s="606"/>
      <c r="N24" s="606"/>
      <c r="O24" s="606"/>
      <c r="P24" s="606"/>
      <c r="Q24" s="607"/>
      <c r="R24" s="608">
        <v>101</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47264381</v>
      </c>
      <c r="CS24" s="664"/>
      <c r="CT24" s="664"/>
      <c r="CU24" s="664"/>
      <c r="CV24" s="664"/>
      <c r="CW24" s="664"/>
      <c r="CX24" s="664"/>
      <c r="CY24" s="689"/>
      <c r="CZ24" s="690">
        <v>59.1</v>
      </c>
      <c r="DA24" s="672"/>
      <c r="DB24" s="672"/>
      <c r="DC24" s="692"/>
      <c r="DD24" s="688">
        <v>28478990</v>
      </c>
      <c r="DE24" s="664"/>
      <c r="DF24" s="664"/>
      <c r="DG24" s="664"/>
      <c r="DH24" s="664"/>
      <c r="DI24" s="664"/>
      <c r="DJ24" s="664"/>
      <c r="DK24" s="689"/>
      <c r="DL24" s="688">
        <v>25549826</v>
      </c>
      <c r="DM24" s="664"/>
      <c r="DN24" s="664"/>
      <c r="DO24" s="664"/>
      <c r="DP24" s="664"/>
      <c r="DQ24" s="664"/>
      <c r="DR24" s="664"/>
      <c r="DS24" s="664"/>
      <c r="DT24" s="664"/>
      <c r="DU24" s="664"/>
      <c r="DV24" s="689"/>
      <c r="DW24" s="690">
        <v>56.5</v>
      </c>
      <c r="DX24" s="672"/>
      <c r="DY24" s="672"/>
      <c r="DZ24" s="672"/>
      <c r="EA24" s="672"/>
      <c r="EB24" s="672"/>
      <c r="EC24" s="691"/>
    </row>
    <row r="25" spans="2:133" ht="11.25" customHeight="1">
      <c r="B25" s="605" t="s">
        <v>280</v>
      </c>
      <c r="C25" s="606"/>
      <c r="D25" s="606"/>
      <c r="E25" s="606"/>
      <c r="F25" s="606"/>
      <c r="G25" s="606"/>
      <c r="H25" s="606"/>
      <c r="I25" s="606"/>
      <c r="J25" s="606"/>
      <c r="K25" s="606"/>
      <c r="L25" s="606"/>
      <c r="M25" s="606"/>
      <c r="N25" s="606"/>
      <c r="O25" s="606"/>
      <c r="P25" s="606"/>
      <c r="Q25" s="607"/>
      <c r="R25" s="608">
        <v>47323844</v>
      </c>
      <c r="S25" s="609"/>
      <c r="T25" s="609"/>
      <c r="U25" s="609"/>
      <c r="V25" s="609"/>
      <c r="W25" s="609"/>
      <c r="X25" s="609"/>
      <c r="Y25" s="610"/>
      <c r="Z25" s="646">
        <v>56.5</v>
      </c>
      <c r="AA25" s="646"/>
      <c r="AB25" s="646"/>
      <c r="AC25" s="646"/>
      <c r="AD25" s="647">
        <v>44479294</v>
      </c>
      <c r="AE25" s="647"/>
      <c r="AF25" s="647"/>
      <c r="AG25" s="647"/>
      <c r="AH25" s="647"/>
      <c r="AI25" s="647"/>
      <c r="AJ25" s="647"/>
      <c r="AK25" s="647"/>
      <c r="AL25" s="611">
        <v>98.9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13511558</v>
      </c>
      <c r="CS25" s="621"/>
      <c r="CT25" s="621"/>
      <c r="CU25" s="621"/>
      <c r="CV25" s="621"/>
      <c r="CW25" s="621"/>
      <c r="CX25" s="621"/>
      <c r="CY25" s="622"/>
      <c r="CZ25" s="611">
        <v>16.899999999999999</v>
      </c>
      <c r="DA25" s="623"/>
      <c r="DB25" s="623"/>
      <c r="DC25" s="624"/>
      <c r="DD25" s="614">
        <v>12244042</v>
      </c>
      <c r="DE25" s="621"/>
      <c r="DF25" s="621"/>
      <c r="DG25" s="621"/>
      <c r="DH25" s="621"/>
      <c r="DI25" s="621"/>
      <c r="DJ25" s="621"/>
      <c r="DK25" s="622"/>
      <c r="DL25" s="614">
        <v>12116640</v>
      </c>
      <c r="DM25" s="621"/>
      <c r="DN25" s="621"/>
      <c r="DO25" s="621"/>
      <c r="DP25" s="621"/>
      <c r="DQ25" s="621"/>
      <c r="DR25" s="621"/>
      <c r="DS25" s="621"/>
      <c r="DT25" s="621"/>
      <c r="DU25" s="621"/>
      <c r="DV25" s="622"/>
      <c r="DW25" s="611">
        <v>26.8</v>
      </c>
      <c r="DX25" s="623"/>
      <c r="DY25" s="623"/>
      <c r="DZ25" s="623"/>
      <c r="EA25" s="623"/>
      <c r="EB25" s="623"/>
      <c r="EC25" s="635"/>
    </row>
    <row r="26" spans="2:133" ht="11.25" customHeight="1">
      <c r="B26" s="605" t="s">
        <v>283</v>
      </c>
      <c r="C26" s="606"/>
      <c r="D26" s="606"/>
      <c r="E26" s="606"/>
      <c r="F26" s="606"/>
      <c r="G26" s="606"/>
      <c r="H26" s="606"/>
      <c r="I26" s="606"/>
      <c r="J26" s="606"/>
      <c r="K26" s="606"/>
      <c r="L26" s="606"/>
      <c r="M26" s="606"/>
      <c r="N26" s="606"/>
      <c r="O26" s="606"/>
      <c r="P26" s="606"/>
      <c r="Q26" s="607"/>
      <c r="R26" s="608">
        <v>19958</v>
      </c>
      <c r="S26" s="609"/>
      <c r="T26" s="609"/>
      <c r="U26" s="609"/>
      <c r="V26" s="609"/>
      <c r="W26" s="609"/>
      <c r="X26" s="609"/>
      <c r="Y26" s="610"/>
      <c r="Z26" s="646">
        <v>0</v>
      </c>
      <c r="AA26" s="646"/>
      <c r="AB26" s="646"/>
      <c r="AC26" s="646"/>
      <c r="AD26" s="647">
        <v>19958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8744371</v>
      </c>
      <c r="CS26" s="609"/>
      <c r="CT26" s="609"/>
      <c r="CU26" s="609"/>
      <c r="CV26" s="609"/>
      <c r="CW26" s="609"/>
      <c r="CX26" s="609"/>
      <c r="CY26" s="610"/>
      <c r="CZ26" s="611">
        <v>10.9</v>
      </c>
      <c r="DA26" s="623"/>
      <c r="DB26" s="623"/>
      <c r="DC26" s="624"/>
      <c r="DD26" s="614">
        <v>8180654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c r="B27" s="605" t="s">
        <v>286</v>
      </c>
      <c r="C27" s="606"/>
      <c r="D27" s="606"/>
      <c r="E27" s="606"/>
      <c r="F27" s="606"/>
      <c r="G27" s="606"/>
      <c r="H27" s="606"/>
      <c r="I27" s="606"/>
      <c r="J27" s="606"/>
      <c r="K27" s="606"/>
      <c r="L27" s="606"/>
      <c r="M27" s="606"/>
      <c r="N27" s="606"/>
      <c r="O27" s="606"/>
      <c r="P27" s="606"/>
      <c r="Q27" s="607"/>
      <c r="R27" s="608">
        <v>940435</v>
      </c>
      <c r="S27" s="609"/>
      <c r="T27" s="609"/>
      <c r="U27" s="609"/>
      <c r="V27" s="609"/>
      <c r="W27" s="609"/>
      <c r="X27" s="609"/>
      <c r="Y27" s="610"/>
      <c r="Z27" s="646">
        <v>1.1000000000000001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32616477</v>
      </c>
      <c r="BH27" s="609"/>
      <c r="BI27" s="609"/>
      <c r="BJ27" s="609"/>
      <c r="BK27" s="609"/>
      <c r="BL27" s="609"/>
      <c r="BM27" s="609"/>
      <c r="BN27" s="610"/>
      <c r="BO27" s="646">
        <v>100</v>
      </c>
      <c r="BP27" s="646"/>
      <c r="BQ27" s="646"/>
      <c r="BR27" s="646"/>
      <c r="BS27" s="647">
        <v>300839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27343445</v>
      </c>
      <c r="CS27" s="621"/>
      <c r="CT27" s="621"/>
      <c r="CU27" s="621"/>
      <c r="CV27" s="621"/>
      <c r="CW27" s="621"/>
      <c r="CX27" s="621"/>
      <c r="CY27" s="622"/>
      <c r="CZ27" s="611">
        <v>34.200000000000003</v>
      </c>
      <c r="DA27" s="623"/>
      <c r="DB27" s="623"/>
      <c r="DC27" s="624"/>
      <c r="DD27" s="614">
        <v>9830368</v>
      </c>
      <c r="DE27" s="621"/>
      <c r="DF27" s="621"/>
      <c r="DG27" s="621"/>
      <c r="DH27" s="621"/>
      <c r="DI27" s="621"/>
      <c r="DJ27" s="621"/>
      <c r="DK27" s="622"/>
      <c r="DL27" s="614">
        <v>7028606</v>
      </c>
      <c r="DM27" s="621"/>
      <c r="DN27" s="621"/>
      <c r="DO27" s="621"/>
      <c r="DP27" s="621"/>
      <c r="DQ27" s="621"/>
      <c r="DR27" s="621"/>
      <c r="DS27" s="621"/>
      <c r="DT27" s="621"/>
      <c r="DU27" s="621"/>
      <c r="DV27" s="622"/>
      <c r="DW27" s="611">
        <v>15.6</v>
      </c>
      <c r="DX27" s="623"/>
      <c r="DY27" s="623"/>
      <c r="DZ27" s="623"/>
      <c r="EA27" s="623"/>
      <c r="EB27" s="623"/>
      <c r="EC27" s="635"/>
    </row>
    <row r="28" spans="2:133" ht="11.25" customHeight="1">
      <c r="B28" s="605" t="s">
        <v>289</v>
      </c>
      <c r="C28" s="606"/>
      <c r="D28" s="606"/>
      <c r="E28" s="606"/>
      <c r="F28" s="606"/>
      <c r="G28" s="606"/>
      <c r="H28" s="606"/>
      <c r="I28" s="606"/>
      <c r="J28" s="606"/>
      <c r="K28" s="606"/>
      <c r="L28" s="606"/>
      <c r="M28" s="606"/>
      <c r="N28" s="606"/>
      <c r="O28" s="606"/>
      <c r="P28" s="606"/>
      <c r="Q28" s="607"/>
      <c r="R28" s="608">
        <v>528181</v>
      </c>
      <c r="S28" s="609"/>
      <c r="T28" s="609"/>
      <c r="U28" s="609"/>
      <c r="V28" s="609"/>
      <c r="W28" s="609"/>
      <c r="X28" s="609"/>
      <c r="Y28" s="610"/>
      <c r="Z28" s="646">
        <v>0.6</v>
      </c>
      <c r="AA28" s="646"/>
      <c r="AB28" s="646"/>
      <c r="AC28" s="646"/>
      <c r="AD28" s="647">
        <v>166728</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6409378</v>
      </c>
      <c r="CS28" s="609"/>
      <c r="CT28" s="609"/>
      <c r="CU28" s="609"/>
      <c r="CV28" s="609"/>
      <c r="CW28" s="609"/>
      <c r="CX28" s="609"/>
      <c r="CY28" s="610"/>
      <c r="CZ28" s="611">
        <v>8</v>
      </c>
      <c r="DA28" s="623"/>
      <c r="DB28" s="623"/>
      <c r="DC28" s="624"/>
      <c r="DD28" s="614">
        <v>6404580</v>
      </c>
      <c r="DE28" s="609"/>
      <c r="DF28" s="609"/>
      <c r="DG28" s="609"/>
      <c r="DH28" s="609"/>
      <c r="DI28" s="609"/>
      <c r="DJ28" s="609"/>
      <c r="DK28" s="610"/>
      <c r="DL28" s="614">
        <v>6404580</v>
      </c>
      <c r="DM28" s="609"/>
      <c r="DN28" s="609"/>
      <c r="DO28" s="609"/>
      <c r="DP28" s="609"/>
      <c r="DQ28" s="609"/>
      <c r="DR28" s="609"/>
      <c r="DS28" s="609"/>
      <c r="DT28" s="609"/>
      <c r="DU28" s="609"/>
      <c r="DV28" s="610"/>
      <c r="DW28" s="611">
        <v>14.2</v>
      </c>
      <c r="DX28" s="623"/>
      <c r="DY28" s="623"/>
      <c r="DZ28" s="623"/>
      <c r="EA28" s="623"/>
      <c r="EB28" s="623"/>
      <c r="EC28" s="635"/>
    </row>
    <row r="29" spans="2:133" ht="11.25" customHeight="1">
      <c r="B29" s="605" t="s">
        <v>291</v>
      </c>
      <c r="C29" s="606"/>
      <c r="D29" s="606"/>
      <c r="E29" s="606"/>
      <c r="F29" s="606"/>
      <c r="G29" s="606"/>
      <c r="H29" s="606"/>
      <c r="I29" s="606"/>
      <c r="J29" s="606"/>
      <c r="K29" s="606"/>
      <c r="L29" s="606"/>
      <c r="M29" s="606"/>
      <c r="N29" s="606"/>
      <c r="O29" s="606"/>
      <c r="P29" s="606"/>
      <c r="Q29" s="607"/>
      <c r="R29" s="608">
        <v>293385</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6409225</v>
      </c>
      <c r="CS29" s="621"/>
      <c r="CT29" s="621"/>
      <c r="CU29" s="621"/>
      <c r="CV29" s="621"/>
      <c r="CW29" s="621"/>
      <c r="CX29" s="621"/>
      <c r="CY29" s="622"/>
      <c r="CZ29" s="611">
        <v>8</v>
      </c>
      <c r="DA29" s="623"/>
      <c r="DB29" s="623"/>
      <c r="DC29" s="624"/>
      <c r="DD29" s="614">
        <v>6404427</v>
      </c>
      <c r="DE29" s="621"/>
      <c r="DF29" s="621"/>
      <c r="DG29" s="621"/>
      <c r="DH29" s="621"/>
      <c r="DI29" s="621"/>
      <c r="DJ29" s="621"/>
      <c r="DK29" s="622"/>
      <c r="DL29" s="614">
        <v>6404427</v>
      </c>
      <c r="DM29" s="621"/>
      <c r="DN29" s="621"/>
      <c r="DO29" s="621"/>
      <c r="DP29" s="621"/>
      <c r="DQ29" s="621"/>
      <c r="DR29" s="621"/>
      <c r="DS29" s="621"/>
      <c r="DT29" s="621"/>
      <c r="DU29" s="621"/>
      <c r="DV29" s="622"/>
      <c r="DW29" s="611">
        <v>14.2</v>
      </c>
      <c r="DX29" s="623"/>
      <c r="DY29" s="623"/>
      <c r="DZ29" s="623"/>
      <c r="EA29" s="623"/>
      <c r="EB29" s="623"/>
      <c r="EC29" s="635"/>
    </row>
    <row r="30" spans="2:133" ht="11.25" customHeight="1">
      <c r="B30" s="605" t="s">
        <v>293</v>
      </c>
      <c r="C30" s="606"/>
      <c r="D30" s="606"/>
      <c r="E30" s="606"/>
      <c r="F30" s="606"/>
      <c r="G30" s="606"/>
      <c r="H30" s="606"/>
      <c r="I30" s="606"/>
      <c r="J30" s="606"/>
      <c r="K30" s="606"/>
      <c r="L30" s="606"/>
      <c r="M30" s="606"/>
      <c r="N30" s="606"/>
      <c r="O30" s="606"/>
      <c r="P30" s="606"/>
      <c r="Q30" s="607"/>
      <c r="R30" s="608">
        <v>18570103</v>
      </c>
      <c r="S30" s="609"/>
      <c r="T30" s="609"/>
      <c r="U30" s="609"/>
      <c r="V30" s="609"/>
      <c r="W30" s="609"/>
      <c r="X30" s="609"/>
      <c r="Y30" s="610"/>
      <c r="Z30" s="646">
        <v>22.2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6293159</v>
      </c>
      <c r="CS30" s="609"/>
      <c r="CT30" s="609"/>
      <c r="CU30" s="609"/>
      <c r="CV30" s="609"/>
      <c r="CW30" s="609"/>
      <c r="CX30" s="609"/>
      <c r="CY30" s="610"/>
      <c r="CZ30" s="611">
        <v>7.9</v>
      </c>
      <c r="DA30" s="623"/>
      <c r="DB30" s="623"/>
      <c r="DC30" s="624"/>
      <c r="DD30" s="614">
        <v>6288363</v>
      </c>
      <c r="DE30" s="609"/>
      <c r="DF30" s="609"/>
      <c r="DG30" s="609"/>
      <c r="DH30" s="609"/>
      <c r="DI30" s="609"/>
      <c r="DJ30" s="609"/>
      <c r="DK30" s="610"/>
      <c r="DL30" s="614">
        <v>6288363</v>
      </c>
      <c r="DM30" s="609"/>
      <c r="DN30" s="609"/>
      <c r="DO30" s="609"/>
      <c r="DP30" s="609"/>
      <c r="DQ30" s="609"/>
      <c r="DR30" s="609"/>
      <c r="DS30" s="609"/>
      <c r="DT30" s="609"/>
      <c r="DU30" s="609"/>
      <c r="DV30" s="610"/>
      <c r="DW30" s="611">
        <v>13.9</v>
      </c>
      <c r="DX30" s="623"/>
      <c r="DY30" s="623"/>
      <c r="DZ30" s="623"/>
      <c r="EA30" s="623"/>
      <c r="EB30" s="623"/>
      <c r="EC30" s="635"/>
    </row>
    <row r="31" spans="2:133" ht="11.25" customHeight="1">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99</v>
      </c>
      <c r="BN31" s="671"/>
      <c r="BO31" s="671"/>
      <c r="BP31" s="671"/>
      <c r="BQ31" s="673"/>
      <c r="BR31" s="670">
        <v>99.6</v>
      </c>
      <c r="BS31" s="671"/>
      <c r="BT31" s="671"/>
      <c r="BU31" s="671"/>
      <c r="BV31" s="671"/>
      <c r="BW31" s="671"/>
      <c r="BX31" s="672">
        <v>98.9</v>
      </c>
      <c r="BY31" s="671"/>
      <c r="BZ31" s="671"/>
      <c r="CA31" s="671"/>
      <c r="CB31" s="673"/>
      <c r="CD31" s="629"/>
      <c r="CE31" s="630"/>
      <c r="CF31" s="605" t="s">
        <v>300</v>
      </c>
      <c r="CG31" s="606"/>
      <c r="CH31" s="606"/>
      <c r="CI31" s="606"/>
      <c r="CJ31" s="606"/>
      <c r="CK31" s="606"/>
      <c r="CL31" s="606"/>
      <c r="CM31" s="606"/>
      <c r="CN31" s="606"/>
      <c r="CO31" s="606"/>
      <c r="CP31" s="606"/>
      <c r="CQ31" s="607"/>
      <c r="CR31" s="608">
        <v>116066</v>
      </c>
      <c r="CS31" s="621"/>
      <c r="CT31" s="621"/>
      <c r="CU31" s="621"/>
      <c r="CV31" s="621"/>
      <c r="CW31" s="621"/>
      <c r="CX31" s="621"/>
      <c r="CY31" s="622"/>
      <c r="CZ31" s="611">
        <v>0.1</v>
      </c>
      <c r="DA31" s="623"/>
      <c r="DB31" s="623"/>
      <c r="DC31" s="624"/>
      <c r="DD31" s="614">
        <v>116064</v>
      </c>
      <c r="DE31" s="621"/>
      <c r="DF31" s="621"/>
      <c r="DG31" s="621"/>
      <c r="DH31" s="621"/>
      <c r="DI31" s="621"/>
      <c r="DJ31" s="621"/>
      <c r="DK31" s="622"/>
      <c r="DL31" s="614">
        <v>116064</v>
      </c>
      <c r="DM31" s="621"/>
      <c r="DN31" s="621"/>
      <c r="DO31" s="621"/>
      <c r="DP31" s="621"/>
      <c r="DQ31" s="621"/>
      <c r="DR31" s="621"/>
      <c r="DS31" s="621"/>
      <c r="DT31" s="621"/>
      <c r="DU31" s="621"/>
      <c r="DV31" s="622"/>
      <c r="DW31" s="611">
        <v>0.3</v>
      </c>
      <c r="DX31" s="623"/>
      <c r="DY31" s="623"/>
      <c r="DZ31" s="623"/>
      <c r="EA31" s="623"/>
      <c r="EB31" s="623"/>
      <c r="EC31" s="635"/>
    </row>
    <row r="32" spans="2:133" ht="11.25" customHeight="1">
      <c r="B32" s="605" t="s">
        <v>301</v>
      </c>
      <c r="C32" s="606"/>
      <c r="D32" s="606"/>
      <c r="E32" s="606"/>
      <c r="F32" s="606"/>
      <c r="G32" s="606"/>
      <c r="H32" s="606"/>
      <c r="I32" s="606"/>
      <c r="J32" s="606"/>
      <c r="K32" s="606"/>
      <c r="L32" s="606"/>
      <c r="M32" s="606"/>
      <c r="N32" s="606"/>
      <c r="O32" s="606"/>
      <c r="P32" s="606"/>
      <c r="Q32" s="607"/>
      <c r="R32" s="608">
        <v>5861031</v>
      </c>
      <c r="S32" s="609"/>
      <c r="T32" s="609"/>
      <c r="U32" s="609"/>
      <c r="V32" s="609"/>
      <c r="W32" s="609"/>
      <c r="X32" s="609"/>
      <c r="Y32" s="610"/>
      <c r="Z32" s="646">
        <v>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98.4</v>
      </c>
      <c r="BN32" s="621"/>
      <c r="BO32" s="621"/>
      <c r="BP32" s="621"/>
      <c r="BQ32" s="644"/>
      <c r="BR32" s="674">
        <v>99.4</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153</v>
      </c>
      <c r="CS32" s="609"/>
      <c r="CT32" s="609"/>
      <c r="CU32" s="609"/>
      <c r="CV32" s="609"/>
      <c r="CW32" s="609"/>
      <c r="CX32" s="609"/>
      <c r="CY32" s="610"/>
      <c r="CZ32" s="611">
        <v>0</v>
      </c>
      <c r="DA32" s="623"/>
      <c r="DB32" s="623"/>
      <c r="DC32" s="624"/>
      <c r="DD32" s="614">
        <v>153</v>
      </c>
      <c r="DE32" s="609"/>
      <c r="DF32" s="609"/>
      <c r="DG32" s="609"/>
      <c r="DH32" s="609"/>
      <c r="DI32" s="609"/>
      <c r="DJ32" s="609"/>
      <c r="DK32" s="610"/>
      <c r="DL32" s="614">
        <v>153</v>
      </c>
      <c r="DM32" s="609"/>
      <c r="DN32" s="609"/>
      <c r="DO32" s="609"/>
      <c r="DP32" s="609"/>
      <c r="DQ32" s="609"/>
      <c r="DR32" s="609"/>
      <c r="DS32" s="609"/>
      <c r="DT32" s="609"/>
      <c r="DU32" s="609"/>
      <c r="DV32" s="610"/>
      <c r="DW32" s="611">
        <v>0</v>
      </c>
      <c r="DX32" s="623"/>
      <c r="DY32" s="623"/>
      <c r="DZ32" s="623"/>
      <c r="EA32" s="623"/>
      <c r="EB32" s="623"/>
      <c r="EC32" s="635"/>
    </row>
    <row r="33" spans="2:133" ht="11.25" customHeight="1">
      <c r="B33" s="605" t="s">
        <v>305</v>
      </c>
      <c r="C33" s="606"/>
      <c r="D33" s="606"/>
      <c r="E33" s="606"/>
      <c r="F33" s="606"/>
      <c r="G33" s="606"/>
      <c r="H33" s="606"/>
      <c r="I33" s="606"/>
      <c r="J33" s="606"/>
      <c r="K33" s="606"/>
      <c r="L33" s="606"/>
      <c r="M33" s="606"/>
      <c r="N33" s="606"/>
      <c r="O33" s="606"/>
      <c r="P33" s="606"/>
      <c r="Q33" s="607"/>
      <c r="R33" s="608">
        <v>153053</v>
      </c>
      <c r="S33" s="609"/>
      <c r="T33" s="609"/>
      <c r="U33" s="609"/>
      <c r="V33" s="609"/>
      <c r="W33" s="609"/>
      <c r="X33" s="609"/>
      <c r="Y33" s="610"/>
      <c r="Z33" s="646">
        <v>0.2</v>
      </c>
      <c r="AA33" s="646"/>
      <c r="AB33" s="646"/>
      <c r="AC33" s="646"/>
      <c r="AD33" s="647">
        <v>94191</v>
      </c>
      <c r="AE33" s="647"/>
      <c r="AF33" s="647"/>
      <c r="AG33" s="647"/>
      <c r="AH33" s="647"/>
      <c r="AI33" s="647"/>
      <c r="AJ33" s="647"/>
      <c r="AK33" s="647"/>
      <c r="AL33" s="611">
        <v>0.2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99.8</v>
      </c>
      <c r="BH33" s="593"/>
      <c r="BI33" s="593"/>
      <c r="BJ33" s="593"/>
      <c r="BK33" s="593"/>
      <c r="BL33" s="593"/>
      <c r="BM33" s="639">
        <v>99.5</v>
      </c>
      <c r="BN33" s="593"/>
      <c r="BO33" s="593"/>
      <c r="BP33" s="593"/>
      <c r="BQ33" s="656"/>
      <c r="BR33" s="669">
        <v>99.8</v>
      </c>
      <c r="BS33" s="593"/>
      <c r="BT33" s="593"/>
      <c r="BU33" s="593"/>
      <c r="BV33" s="593"/>
      <c r="BW33" s="593"/>
      <c r="BX33" s="639">
        <v>99.4</v>
      </c>
      <c r="BY33" s="593"/>
      <c r="BZ33" s="593"/>
      <c r="CA33" s="593"/>
      <c r="CB33" s="656"/>
      <c r="CD33" s="605" t="s">
        <v>307</v>
      </c>
      <c r="CE33" s="606"/>
      <c r="CF33" s="606"/>
      <c r="CG33" s="606"/>
      <c r="CH33" s="606"/>
      <c r="CI33" s="606"/>
      <c r="CJ33" s="606"/>
      <c r="CK33" s="606"/>
      <c r="CL33" s="606"/>
      <c r="CM33" s="606"/>
      <c r="CN33" s="606"/>
      <c r="CO33" s="606"/>
      <c r="CP33" s="606"/>
      <c r="CQ33" s="607"/>
      <c r="CR33" s="608">
        <v>26611393</v>
      </c>
      <c r="CS33" s="621"/>
      <c r="CT33" s="621"/>
      <c r="CU33" s="621"/>
      <c r="CV33" s="621"/>
      <c r="CW33" s="621"/>
      <c r="CX33" s="621"/>
      <c r="CY33" s="622"/>
      <c r="CZ33" s="611">
        <v>33.299999999999997</v>
      </c>
      <c r="DA33" s="623"/>
      <c r="DB33" s="623"/>
      <c r="DC33" s="624"/>
      <c r="DD33" s="614">
        <v>20725511</v>
      </c>
      <c r="DE33" s="621"/>
      <c r="DF33" s="621"/>
      <c r="DG33" s="621"/>
      <c r="DH33" s="621"/>
      <c r="DI33" s="621"/>
      <c r="DJ33" s="621"/>
      <c r="DK33" s="622"/>
      <c r="DL33" s="614">
        <v>17390871</v>
      </c>
      <c r="DM33" s="621"/>
      <c r="DN33" s="621"/>
      <c r="DO33" s="621"/>
      <c r="DP33" s="621"/>
      <c r="DQ33" s="621"/>
      <c r="DR33" s="621"/>
      <c r="DS33" s="621"/>
      <c r="DT33" s="621"/>
      <c r="DU33" s="621"/>
      <c r="DV33" s="622"/>
      <c r="DW33" s="611">
        <v>38.5</v>
      </c>
      <c r="DX33" s="623"/>
      <c r="DY33" s="623"/>
      <c r="DZ33" s="623"/>
      <c r="EA33" s="623"/>
      <c r="EB33" s="623"/>
      <c r="EC33" s="635"/>
    </row>
    <row r="34" spans="2:133" ht="11.25" customHeight="1">
      <c r="B34" s="605" t="s">
        <v>308</v>
      </c>
      <c r="C34" s="606"/>
      <c r="D34" s="606"/>
      <c r="E34" s="606"/>
      <c r="F34" s="606"/>
      <c r="G34" s="606"/>
      <c r="H34" s="606"/>
      <c r="I34" s="606"/>
      <c r="J34" s="606"/>
      <c r="K34" s="606"/>
      <c r="L34" s="606"/>
      <c r="M34" s="606"/>
      <c r="N34" s="606"/>
      <c r="O34" s="606"/>
      <c r="P34" s="606"/>
      <c r="Q34" s="607"/>
      <c r="R34" s="608">
        <v>709603</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13062169</v>
      </c>
      <c r="CS34" s="609"/>
      <c r="CT34" s="609"/>
      <c r="CU34" s="609"/>
      <c r="CV34" s="609"/>
      <c r="CW34" s="609"/>
      <c r="CX34" s="609"/>
      <c r="CY34" s="610"/>
      <c r="CZ34" s="611">
        <v>16.3</v>
      </c>
      <c r="DA34" s="623"/>
      <c r="DB34" s="623"/>
      <c r="DC34" s="624"/>
      <c r="DD34" s="614">
        <v>10204781</v>
      </c>
      <c r="DE34" s="609"/>
      <c r="DF34" s="609"/>
      <c r="DG34" s="609"/>
      <c r="DH34" s="609"/>
      <c r="DI34" s="609"/>
      <c r="DJ34" s="609"/>
      <c r="DK34" s="610"/>
      <c r="DL34" s="614">
        <v>9526229</v>
      </c>
      <c r="DM34" s="609"/>
      <c r="DN34" s="609"/>
      <c r="DO34" s="609"/>
      <c r="DP34" s="609"/>
      <c r="DQ34" s="609"/>
      <c r="DR34" s="609"/>
      <c r="DS34" s="609"/>
      <c r="DT34" s="609"/>
      <c r="DU34" s="609"/>
      <c r="DV34" s="610"/>
      <c r="DW34" s="611">
        <v>21.1</v>
      </c>
      <c r="DX34" s="623"/>
      <c r="DY34" s="623"/>
      <c r="DZ34" s="623"/>
      <c r="EA34" s="623"/>
      <c r="EB34" s="623"/>
      <c r="EC34" s="635"/>
    </row>
    <row r="35" spans="2:133" ht="11.25" customHeight="1">
      <c r="B35" s="605" t="s">
        <v>310</v>
      </c>
      <c r="C35" s="606"/>
      <c r="D35" s="606"/>
      <c r="E35" s="606"/>
      <c r="F35" s="606"/>
      <c r="G35" s="606"/>
      <c r="H35" s="606"/>
      <c r="I35" s="606"/>
      <c r="J35" s="606"/>
      <c r="K35" s="606"/>
      <c r="L35" s="606"/>
      <c r="M35" s="606"/>
      <c r="N35" s="606"/>
      <c r="O35" s="606"/>
      <c r="P35" s="606"/>
      <c r="Q35" s="607"/>
      <c r="R35" s="608">
        <v>717163</v>
      </c>
      <c r="S35" s="609"/>
      <c r="T35" s="609"/>
      <c r="U35" s="609"/>
      <c r="V35" s="609"/>
      <c r="W35" s="609"/>
      <c r="X35" s="609"/>
      <c r="Y35" s="610"/>
      <c r="Z35" s="646">
        <v>0.9</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134667</v>
      </c>
      <c r="CS35" s="621"/>
      <c r="CT35" s="621"/>
      <c r="CU35" s="621"/>
      <c r="CV35" s="621"/>
      <c r="CW35" s="621"/>
      <c r="CX35" s="621"/>
      <c r="CY35" s="622"/>
      <c r="CZ35" s="611">
        <v>0.2</v>
      </c>
      <c r="DA35" s="623"/>
      <c r="DB35" s="623"/>
      <c r="DC35" s="624"/>
      <c r="DD35" s="614">
        <v>125297</v>
      </c>
      <c r="DE35" s="621"/>
      <c r="DF35" s="621"/>
      <c r="DG35" s="621"/>
      <c r="DH35" s="621"/>
      <c r="DI35" s="621"/>
      <c r="DJ35" s="621"/>
      <c r="DK35" s="622"/>
      <c r="DL35" s="614">
        <v>115921</v>
      </c>
      <c r="DM35" s="621"/>
      <c r="DN35" s="621"/>
      <c r="DO35" s="621"/>
      <c r="DP35" s="621"/>
      <c r="DQ35" s="621"/>
      <c r="DR35" s="621"/>
      <c r="DS35" s="621"/>
      <c r="DT35" s="621"/>
      <c r="DU35" s="621"/>
      <c r="DV35" s="622"/>
      <c r="DW35" s="611">
        <v>0.3</v>
      </c>
      <c r="DX35" s="623"/>
      <c r="DY35" s="623"/>
      <c r="DZ35" s="623"/>
      <c r="EA35" s="623"/>
      <c r="EB35" s="623"/>
      <c r="EC35" s="635"/>
    </row>
    <row r="36" spans="2:133" ht="11.25" customHeight="1">
      <c r="B36" s="605" t="s">
        <v>314</v>
      </c>
      <c r="C36" s="606"/>
      <c r="D36" s="606"/>
      <c r="E36" s="606"/>
      <c r="F36" s="606"/>
      <c r="G36" s="606"/>
      <c r="H36" s="606"/>
      <c r="I36" s="606"/>
      <c r="J36" s="606"/>
      <c r="K36" s="606"/>
      <c r="L36" s="606"/>
      <c r="M36" s="606"/>
      <c r="N36" s="606"/>
      <c r="O36" s="606"/>
      <c r="P36" s="606"/>
      <c r="Q36" s="607"/>
      <c r="R36" s="608">
        <v>3428115</v>
      </c>
      <c r="S36" s="609"/>
      <c r="T36" s="609"/>
      <c r="U36" s="609"/>
      <c r="V36" s="609"/>
      <c r="W36" s="609"/>
      <c r="X36" s="609"/>
      <c r="Y36" s="610"/>
      <c r="Z36" s="646">
        <v>4.0999999999999996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8980328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332543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3309497</v>
      </c>
      <c r="CS36" s="609"/>
      <c r="CT36" s="609"/>
      <c r="CU36" s="609"/>
      <c r="CV36" s="609"/>
      <c r="CW36" s="609"/>
      <c r="CX36" s="609"/>
      <c r="CY36" s="610"/>
      <c r="CZ36" s="611">
        <v>4.0999999999999996</v>
      </c>
      <c r="DA36" s="623"/>
      <c r="DB36" s="623"/>
      <c r="DC36" s="624"/>
      <c r="DD36" s="614">
        <v>2448593</v>
      </c>
      <c r="DE36" s="609"/>
      <c r="DF36" s="609"/>
      <c r="DG36" s="609"/>
      <c r="DH36" s="609"/>
      <c r="DI36" s="609"/>
      <c r="DJ36" s="609"/>
      <c r="DK36" s="610"/>
      <c r="DL36" s="614">
        <v>1702377</v>
      </c>
      <c r="DM36" s="609"/>
      <c r="DN36" s="609"/>
      <c r="DO36" s="609"/>
      <c r="DP36" s="609"/>
      <c r="DQ36" s="609"/>
      <c r="DR36" s="609"/>
      <c r="DS36" s="609"/>
      <c r="DT36" s="609"/>
      <c r="DU36" s="609"/>
      <c r="DV36" s="610"/>
      <c r="DW36" s="611">
        <v>3.8</v>
      </c>
      <c r="DX36" s="623"/>
      <c r="DY36" s="623"/>
      <c r="DZ36" s="623"/>
      <c r="EA36" s="623"/>
      <c r="EB36" s="623"/>
      <c r="EC36" s="635"/>
    </row>
    <row r="37" spans="2:133" ht="11.25" customHeight="1">
      <c r="B37" s="605" t="s">
        <v>318</v>
      </c>
      <c r="C37" s="606"/>
      <c r="D37" s="606"/>
      <c r="E37" s="606"/>
      <c r="F37" s="606"/>
      <c r="G37" s="606"/>
      <c r="H37" s="606"/>
      <c r="I37" s="606"/>
      <c r="J37" s="606"/>
      <c r="K37" s="606"/>
      <c r="L37" s="606"/>
      <c r="M37" s="606"/>
      <c r="N37" s="606"/>
      <c r="O37" s="606"/>
      <c r="P37" s="606"/>
      <c r="Q37" s="607"/>
      <c r="R37" s="608">
        <v>2547952</v>
      </c>
      <c r="S37" s="609"/>
      <c r="T37" s="609"/>
      <c r="U37" s="609"/>
      <c r="V37" s="609"/>
      <c r="W37" s="609"/>
      <c r="X37" s="609"/>
      <c r="Y37" s="610"/>
      <c r="Z37" s="646">
        <v>3</v>
      </c>
      <c r="AA37" s="646"/>
      <c r="AB37" s="646"/>
      <c r="AC37" s="646"/>
      <c r="AD37" s="647">
        <v>233020</v>
      </c>
      <c r="AE37" s="647"/>
      <c r="AF37" s="647"/>
      <c r="AG37" s="647"/>
      <c r="AH37" s="647"/>
      <c r="AI37" s="647"/>
      <c r="AJ37" s="647"/>
      <c r="AK37" s="647"/>
      <c r="AL37" s="611">
        <v>0.5</v>
      </c>
      <c r="AM37" s="612"/>
      <c r="AN37" s="612"/>
      <c r="AO37" s="648"/>
      <c r="AQ37" s="641" t="s">
        <v>319</v>
      </c>
      <c r="AR37" s="642"/>
      <c r="AS37" s="642"/>
      <c r="AT37" s="642"/>
      <c r="AU37" s="642"/>
      <c r="AV37" s="642"/>
      <c r="AW37" s="642"/>
      <c r="AX37" s="642"/>
      <c r="AY37" s="643"/>
      <c r="AZ37" s="608">
        <v>852515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-382503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240267</v>
      </c>
      <c r="CS37" s="621"/>
      <c r="CT37" s="621"/>
      <c r="CU37" s="621"/>
      <c r="CV37" s="621"/>
      <c r="CW37" s="621"/>
      <c r="CX37" s="621"/>
      <c r="CY37" s="622"/>
      <c r="CZ37" s="611">
        <v>0.3</v>
      </c>
      <c r="DA37" s="623"/>
      <c r="DB37" s="623"/>
      <c r="DC37" s="624"/>
      <c r="DD37" s="614">
        <v>230267</v>
      </c>
      <c r="DE37" s="621"/>
      <c r="DF37" s="621"/>
      <c r="DG37" s="621"/>
      <c r="DH37" s="621"/>
      <c r="DI37" s="621"/>
      <c r="DJ37" s="621"/>
      <c r="DK37" s="622"/>
      <c r="DL37" s="614">
        <v>230267</v>
      </c>
      <c r="DM37" s="621"/>
      <c r="DN37" s="621"/>
      <c r="DO37" s="621"/>
      <c r="DP37" s="621"/>
      <c r="DQ37" s="621"/>
      <c r="DR37" s="621"/>
      <c r="DS37" s="621"/>
      <c r="DT37" s="621"/>
      <c r="DU37" s="621"/>
      <c r="DV37" s="622"/>
      <c r="DW37" s="611">
        <v>0.5</v>
      </c>
      <c r="DX37" s="623"/>
      <c r="DY37" s="623"/>
      <c r="DZ37" s="623"/>
      <c r="EA37" s="623"/>
      <c r="EB37" s="623"/>
      <c r="EC37" s="635"/>
    </row>
    <row r="38" spans="2:133" ht="11.25" customHeight="1">
      <c r="B38" s="605" t="s">
        <v>322</v>
      </c>
      <c r="C38" s="606"/>
      <c r="D38" s="606"/>
      <c r="E38" s="606"/>
      <c r="F38" s="606"/>
      <c r="G38" s="606"/>
      <c r="H38" s="606"/>
      <c r="I38" s="606"/>
      <c r="J38" s="606"/>
      <c r="K38" s="606"/>
      <c r="L38" s="606"/>
      <c r="M38" s="606"/>
      <c r="N38" s="606"/>
      <c r="O38" s="606"/>
      <c r="P38" s="606"/>
      <c r="Q38" s="607"/>
      <c r="R38" s="608">
        <v>2674500</v>
      </c>
      <c r="S38" s="609"/>
      <c r="T38" s="609"/>
      <c r="U38" s="609"/>
      <c r="V38" s="609"/>
      <c r="W38" s="609"/>
      <c r="X38" s="609"/>
      <c r="Y38" s="610"/>
      <c r="Z38" s="646">
        <v>3.2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20877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26241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8106936</v>
      </c>
      <c r="CS38" s="609"/>
      <c r="CT38" s="609"/>
      <c r="CU38" s="609"/>
      <c r="CV38" s="609"/>
      <c r="CW38" s="609"/>
      <c r="CX38" s="609"/>
      <c r="CY38" s="610"/>
      <c r="CZ38" s="611">
        <v>10.1</v>
      </c>
      <c r="DA38" s="623"/>
      <c r="DB38" s="623"/>
      <c r="DC38" s="624"/>
      <c r="DD38" s="614">
        <v>6785790</v>
      </c>
      <c r="DE38" s="609"/>
      <c r="DF38" s="609"/>
      <c r="DG38" s="609"/>
      <c r="DH38" s="609"/>
      <c r="DI38" s="609"/>
      <c r="DJ38" s="609"/>
      <c r="DK38" s="610"/>
      <c r="DL38" s="614">
        <v>6044744</v>
      </c>
      <c r="DM38" s="609"/>
      <c r="DN38" s="609"/>
      <c r="DO38" s="609"/>
      <c r="DP38" s="609"/>
      <c r="DQ38" s="609"/>
      <c r="DR38" s="609"/>
      <c r="DS38" s="609"/>
      <c r="DT38" s="609"/>
      <c r="DU38" s="609"/>
      <c r="DV38" s="610"/>
      <c r="DW38" s="611">
        <v>13.4</v>
      </c>
      <c r="DX38" s="623"/>
      <c r="DY38" s="623"/>
      <c r="DZ38" s="623"/>
      <c r="EA38" s="623"/>
      <c r="EB38" s="623"/>
      <c r="EC38" s="635"/>
    </row>
    <row r="39" spans="2:133" ht="11.25" customHeight="1">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37499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1358979</v>
      </c>
      <c r="CS39" s="621"/>
      <c r="CT39" s="621"/>
      <c r="CU39" s="621"/>
      <c r="CV39" s="621"/>
      <c r="CW39" s="621"/>
      <c r="CX39" s="621"/>
      <c r="CY39" s="622"/>
      <c r="CZ39" s="611">
        <v>1.7</v>
      </c>
      <c r="DA39" s="623"/>
      <c r="DB39" s="623"/>
      <c r="DC39" s="624"/>
      <c r="DD39" s="614">
        <v>672612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c r="B40" s="605" t="s">
        <v>330</v>
      </c>
      <c r="C40" s="606"/>
      <c r="D40" s="606"/>
      <c r="E40" s="606"/>
      <c r="F40" s="606"/>
      <c r="G40" s="606"/>
      <c r="H40" s="606"/>
      <c r="I40" s="606"/>
      <c r="J40" s="606"/>
      <c r="K40" s="606"/>
      <c r="L40" s="606"/>
      <c r="M40" s="606"/>
      <c r="N40" s="606"/>
      <c r="O40" s="606"/>
      <c r="P40" s="606"/>
      <c r="Q40" s="607"/>
      <c r="R40" s="608">
        <v>197400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639145</v>
      </c>
      <c r="CS40" s="609"/>
      <c r="CT40" s="609"/>
      <c r="CU40" s="609"/>
      <c r="CV40" s="609"/>
      <c r="CW40" s="609"/>
      <c r="CX40" s="609"/>
      <c r="CY40" s="610"/>
      <c r="CZ40" s="611">
        <v>0.8</v>
      </c>
      <c r="DA40" s="623"/>
      <c r="DB40" s="623"/>
      <c r="DC40" s="624"/>
      <c r="DD40" s="614">
        <v>488438</v>
      </c>
      <c r="DE40" s="609"/>
      <c r="DF40" s="609"/>
      <c r="DG40" s="609"/>
      <c r="DH40" s="609"/>
      <c r="DI40" s="609"/>
      <c r="DJ40" s="609"/>
      <c r="DK40" s="610"/>
      <c r="DL40" s="614">
        <v>1600</v>
      </c>
      <c r="DM40" s="609"/>
      <c r="DN40" s="609"/>
      <c r="DO40" s="609"/>
      <c r="DP40" s="609"/>
      <c r="DQ40" s="609"/>
      <c r="DR40" s="609"/>
      <c r="DS40" s="609"/>
      <c r="DT40" s="609"/>
      <c r="DU40" s="609"/>
      <c r="DV40" s="610"/>
      <c r="DW40" s="611">
        <v>0</v>
      </c>
      <c r="DX40" s="623"/>
      <c r="DY40" s="623"/>
      <c r="DZ40" s="623"/>
      <c r="EA40" s="623"/>
      <c r="EB40" s="623"/>
      <c r="EC40" s="635"/>
    </row>
    <row r="41" spans="2:133" ht="11.25" customHeight="1">
      <c r="B41" s="589" t="s">
        <v>335</v>
      </c>
      <c r="C41" s="590"/>
      <c r="D41" s="590"/>
      <c r="E41" s="590"/>
      <c r="F41" s="590"/>
      <c r="G41" s="590"/>
      <c r="H41" s="590"/>
      <c r="I41" s="590"/>
      <c r="J41" s="590"/>
      <c r="K41" s="590"/>
      <c r="L41" s="590"/>
      <c r="M41" s="590"/>
      <c r="N41" s="590"/>
      <c r="O41" s="590"/>
      <c r="P41" s="590"/>
      <c r="Q41" s="591"/>
      <c r="R41" s="592">
        <v>83767323</v>
      </c>
      <c r="S41" s="633"/>
      <c r="T41" s="633"/>
      <c r="U41" s="633"/>
      <c r="V41" s="633"/>
      <c r="W41" s="633"/>
      <c r="X41" s="633"/>
      <c r="Y41" s="636"/>
      <c r="Z41" s="637">
        <v>100</v>
      </c>
      <c r="AA41" s="637"/>
      <c r="AB41" s="637"/>
      <c r="AC41" s="637"/>
      <c r="AD41" s="638">
        <v>44993191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1778556</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c r="AQ42" s="653" t="s">
        <v>339</v>
      </c>
      <c r="AR42" s="654"/>
      <c r="AS42" s="654"/>
      <c r="AT42" s="654"/>
      <c r="AU42" s="654"/>
      <c r="AV42" s="654"/>
      <c r="AW42" s="654"/>
      <c r="AX42" s="654"/>
      <c r="AY42" s="655"/>
      <c r="AZ42" s="592">
        <v>6328380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6148547</v>
      </c>
      <c r="CS42" s="621"/>
      <c r="CT42" s="621"/>
      <c r="CU42" s="621"/>
      <c r="CV42" s="621"/>
      <c r="CW42" s="621"/>
      <c r="CX42" s="621"/>
      <c r="CY42" s="622"/>
      <c r="CZ42" s="611">
        <v>7.7</v>
      </c>
      <c r="DA42" s="623"/>
      <c r="DB42" s="623"/>
      <c r="DC42" s="624"/>
      <c r="DD42" s="614">
        <v>2151627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c r="B43" s="196" t="s">
        <v>342</v>
      </c>
      <c r="CD43" s="605" t="s">
        <v>343</v>
      </c>
      <c r="CE43" s="606"/>
      <c r="CF43" s="606"/>
      <c r="CG43" s="606"/>
      <c r="CH43" s="606"/>
      <c r="CI43" s="606"/>
      <c r="CJ43" s="606"/>
      <c r="CK43" s="606"/>
      <c r="CL43" s="606"/>
      <c r="CM43" s="606"/>
      <c r="CN43" s="606"/>
      <c r="CO43" s="606"/>
      <c r="CP43" s="606"/>
      <c r="CQ43" s="607"/>
      <c r="CR43" s="608">
        <v>232126</v>
      </c>
      <c r="CS43" s="621"/>
      <c r="CT43" s="621"/>
      <c r="CU43" s="621"/>
      <c r="CV43" s="621"/>
      <c r="CW43" s="621"/>
      <c r="CX43" s="621"/>
      <c r="CY43" s="622"/>
      <c r="CZ43" s="611">
        <v>0.3</v>
      </c>
      <c r="DA43" s="623"/>
      <c r="DB43" s="623"/>
      <c r="DC43" s="624"/>
      <c r="DD43" s="614">
        <v>232126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6148547</v>
      </c>
      <c r="CS44" s="609"/>
      <c r="CT44" s="609"/>
      <c r="CU44" s="609"/>
      <c r="CV44" s="609"/>
      <c r="CW44" s="609"/>
      <c r="CX44" s="609"/>
      <c r="CY44" s="610"/>
      <c r="CZ44" s="611">
        <v>7.7</v>
      </c>
      <c r="DA44" s="612"/>
      <c r="DB44" s="612"/>
      <c r="DC44" s="613"/>
      <c r="DD44" s="614">
        <v>2151627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2134396</v>
      </c>
      <c r="CS45" s="621"/>
      <c r="CT45" s="621"/>
      <c r="CU45" s="621"/>
      <c r="CV45" s="621"/>
      <c r="CW45" s="621"/>
      <c r="CX45" s="621"/>
      <c r="CY45" s="622"/>
      <c r="CZ45" s="611">
        <v>2.7</v>
      </c>
      <c r="DA45" s="623"/>
      <c r="DB45" s="623"/>
      <c r="DC45" s="624"/>
      <c r="DD45" s="614">
        <v>105565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c r="B46" s="207"/>
      <c r="CD46" s="629"/>
      <c r="CE46" s="630"/>
      <c r="CF46" s="605" t="s">
        <v>348</v>
      </c>
      <c r="CG46" s="606"/>
      <c r="CH46" s="606"/>
      <c r="CI46" s="606"/>
      <c r="CJ46" s="606"/>
      <c r="CK46" s="606"/>
      <c r="CL46" s="606"/>
      <c r="CM46" s="606"/>
      <c r="CN46" s="606"/>
      <c r="CO46" s="606"/>
      <c r="CP46" s="606"/>
      <c r="CQ46" s="607"/>
      <c r="CR46" s="608">
        <v>4014151</v>
      </c>
      <c r="CS46" s="609"/>
      <c r="CT46" s="609"/>
      <c r="CU46" s="609"/>
      <c r="CV46" s="609"/>
      <c r="CW46" s="609"/>
      <c r="CX46" s="609"/>
      <c r="CY46" s="610"/>
      <c r="CZ46" s="611">
        <v>5</v>
      </c>
      <c r="DA46" s="612"/>
      <c r="DB46" s="612"/>
      <c r="DC46" s="613"/>
      <c r="DD46" s="614">
        <v>2046062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c r="B49" s="207"/>
      <c r="CD49" s="589" t="s">
        <v>351</v>
      </c>
      <c r="CE49" s="590"/>
      <c r="CF49" s="590"/>
      <c r="CG49" s="590"/>
      <c r="CH49" s="590"/>
      <c r="CI49" s="590"/>
      <c r="CJ49" s="590"/>
      <c r="CK49" s="590"/>
      <c r="CL49" s="590"/>
      <c r="CM49" s="590"/>
      <c r="CN49" s="590"/>
      <c r="CO49" s="590"/>
      <c r="CP49" s="590"/>
      <c r="CQ49" s="591"/>
      <c r="CR49" s="592">
        <v>80024321</v>
      </c>
      <c r="CS49" s="593"/>
      <c r="CT49" s="593"/>
      <c r="CU49" s="593"/>
      <c r="CV49" s="593"/>
      <c r="CW49" s="593"/>
      <c r="CX49" s="593"/>
      <c r="CY49" s="594"/>
      <c r="CZ49" s="595">
        <v>100</v>
      </c>
      <c r="DA49" s="596"/>
      <c r="DB49" s="596"/>
      <c r="DC49" s="597"/>
      <c r="DD49" s="598">
        <v>51356128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xZY1WRv+QyduUQTJgxGU3kPRGCad1jEZzy//XsmLb1KItQftR2yEk2NhMjYRv/g/9F/Ajplaofq6AUWiSUP3Q==" saltValue="Kq8lPbA6WSky2kNLsq17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70" zoomScaleSheetLayoutView="70" workbookViewId="0">
      <selection activeCell="CW22" sqref="CW22:DA22"/>
    </sheetView>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c r="A7" s="219">
        <v>1</v>
      </c>
      <c r="B7" s="1034" t="s">
        <v>374</v>
      </c>
      <c r="C7" s="1035"/>
      <c r="D7" s="1035"/>
      <c r="E7" s="1035"/>
      <c r="F7" s="1035"/>
      <c r="G7" s="1035"/>
      <c r="H7" s="1035"/>
      <c r="I7" s="1035"/>
      <c r="J7" s="1035"/>
      <c r="K7" s="1035"/>
      <c r="L7" s="1035"/>
      <c r="M7" s="1035"/>
      <c r="N7" s="1035"/>
      <c r="O7" s="1035"/>
      <c r="P7" s="1036"/>
      <c r="Q7" s="1089">
        <v>83776</v>
      </c>
      <c r="R7" s="1090"/>
      <c r="S7" s="1090"/>
      <c r="T7" s="1090"/>
      <c r="U7" s="1090"/>
      <c r="V7" s="1090">
        <v>80033</v>
      </c>
      <c r="W7" s="1090"/>
      <c r="X7" s="1090"/>
      <c r="Y7" s="1090"/>
      <c r="Z7" s="1090"/>
      <c r="AA7" s="1090">
        <v>3743</v>
      </c>
      <c r="AB7" s="1090"/>
      <c r="AC7" s="1090"/>
      <c r="AD7" s="1090"/>
      <c r="AE7" s="1091"/>
      <c r="AF7" s="1092">
        <v>3457</v>
      </c>
      <c r="AG7" s="1093"/>
      <c r="AH7" s="1093"/>
      <c r="AI7" s="1093"/>
      <c r="AJ7" s="1094"/>
      <c r="AK7" s="1095"/>
      <c r="AL7" s="1096"/>
      <c r="AM7" s="1096"/>
      <c r="AN7" s="1096"/>
      <c r="AO7" s="1096"/>
      <c r="AP7" s="1096">
        <v>45464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542</v>
      </c>
      <c r="BT7" s="1087"/>
      <c r="BU7" s="1087"/>
      <c r="BV7" s="1087"/>
      <c r="BW7" s="1087"/>
      <c r="BX7" s="1087"/>
      <c r="BY7" s="1087"/>
      <c r="BZ7" s="1087"/>
      <c r="CA7" s="1087"/>
      <c r="CB7" s="1087"/>
      <c r="CC7" s="1087"/>
      <c r="CD7" s="1087"/>
      <c r="CE7" s="1087"/>
      <c r="CF7" s="1087"/>
      <c r="CG7" s="1099"/>
      <c r="CH7" s="1083">
        <v>46</v>
      </c>
      <c r="CI7" s="1084"/>
      <c r="CJ7" s="1084"/>
      <c r="CK7" s="1084"/>
      <c r="CL7" s="1085"/>
      <c r="CM7" s="1083">
        <v>2561</v>
      </c>
      <c r="CN7" s="1084"/>
      <c r="CO7" s="1084"/>
      <c r="CP7" s="1084"/>
      <c r="CQ7" s="1085"/>
      <c r="CR7" s="1083">
        <v>75</v>
      </c>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543</v>
      </c>
      <c r="BT8" s="980"/>
      <c r="BU8" s="980"/>
      <c r="BV8" s="980"/>
      <c r="BW8" s="980"/>
      <c r="BX8" s="980"/>
      <c r="BY8" s="980"/>
      <c r="BZ8" s="980"/>
      <c r="CA8" s="980"/>
      <c r="CB8" s="980"/>
      <c r="CC8" s="980"/>
      <c r="CD8" s="980"/>
      <c r="CE8" s="980"/>
      <c r="CF8" s="980"/>
      <c r="CG8" s="1001"/>
      <c r="CH8" s="976">
        <v>3</v>
      </c>
      <c r="CI8" s="977"/>
      <c r="CJ8" s="977"/>
      <c r="CK8" s="977"/>
      <c r="CL8" s="978"/>
      <c r="CM8" s="976">
        <v>67</v>
      </c>
      <c r="CN8" s="977"/>
      <c r="CO8" s="977"/>
      <c r="CP8" s="977"/>
      <c r="CQ8" s="978"/>
      <c r="CR8" s="976">
        <v>10</v>
      </c>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544</v>
      </c>
      <c r="BT9" s="980"/>
      <c r="BU9" s="980"/>
      <c r="BV9" s="980"/>
      <c r="BW9" s="980"/>
      <c r="BX9" s="980"/>
      <c r="BY9" s="980"/>
      <c r="BZ9" s="980"/>
      <c r="CA9" s="980"/>
      <c r="CB9" s="980"/>
      <c r="CC9" s="980"/>
      <c r="CD9" s="980"/>
      <c r="CE9" s="980"/>
      <c r="CF9" s="980"/>
      <c r="CG9" s="1001"/>
      <c r="CH9" s="976">
        <v>0</v>
      </c>
      <c r="CI9" s="977"/>
      <c r="CJ9" s="977"/>
      <c r="CK9" s="977"/>
      <c r="CL9" s="978"/>
      <c r="CM9" s="976">
        <v>124</v>
      </c>
      <c r="CN9" s="977"/>
      <c r="CO9" s="977"/>
      <c r="CP9" s="977"/>
      <c r="CQ9" s="978"/>
      <c r="CR9" s="976">
        <v>50</v>
      </c>
      <c r="CS9" s="977"/>
      <c r="CT9" s="977"/>
      <c r="CU9" s="977"/>
      <c r="CV9" s="978"/>
      <c r="CW9" s="976">
        <v>35</v>
      </c>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c r="A23" s="223" t="s">
        <v>376</v>
      </c>
      <c r="B23" s="924" t="s">
        <v>377</v>
      </c>
      <c r="C23" s="925"/>
      <c r="D23" s="925"/>
      <c r="E23" s="925"/>
      <c r="F23" s="925"/>
      <c r="G23" s="925"/>
      <c r="H23" s="925"/>
      <c r="I23" s="925"/>
      <c r="J23" s="925"/>
      <c r="K23" s="925"/>
      <c r="L23" s="925"/>
      <c r="M23" s="925"/>
      <c r="N23" s="925"/>
      <c r="O23" s="925"/>
      <c r="P23" s="935"/>
      <c r="Q23" s="1054">
        <v>83776</v>
      </c>
      <c r="R23" s="1048"/>
      <c r="S23" s="1048"/>
      <c r="T23" s="1048"/>
      <c r="U23" s="1048"/>
      <c r="V23" s="1048">
        <v>80033</v>
      </c>
      <c r="W23" s="1048"/>
      <c r="X23" s="1048"/>
      <c r="Y23" s="1048"/>
      <c r="Z23" s="1048"/>
      <c r="AA23" s="1048">
        <v>3743</v>
      </c>
      <c r="AB23" s="1048"/>
      <c r="AC23" s="1048"/>
      <c r="AD23" s="1048"/>
      <c r="AE23" s="1055"/>
      <c r="AF23" s="1056">
        <v>3457</v>
      </c>
      <c r="AG23" s="1048"/>
      <c r="AH23" s="1048"/>
      <c r="AI23" s="1048"/>
      <c r="AJ23" s="1057"/>
      <c r="AK23" s="1058"/>
      <c r="AL23" s="1059"/>
      <c r="AM23" s="1059"/>
      <c r="AN23" s="1059"/>
      <c r="AO23" s="1059"/>
      <c r="AP23" s="1048">
        <v>45464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c r="A28" s="225">
        <v>1</v>
      </c>
      <c r="B28" s="1034" t="s">
        <v>388</v>
      </c>
      <c r="C28" s="1035"/>
      <c r="D28" s="1035"/>
      <c r="E28" s="1035"/>
      <c r="F28" s="1035"/>
      <c r="G28" s="1035"/>
      <c r="H28" s="1035"/>
      <c r="I28" s="1035"/>
      <c r="J28" s="1035"/>
      <c r="K28" s="1035"/>
      <c r="L28" s="1035"/>
      <c r="M28" s="1035"/>
      <c r="N28" s="1035"/>
      <c r="O28" s="1035"/>
      <c r="P28" s="1036"/>
      <c r="Q28" s="1037">
        <v>19185</v>
      </c>
      <c r="R28" s="1038"/>
      <c r="S28" s="1038"/>
      <c r="T28" s="1038"/>
      <c r="U28" s="1038"/>
      <c r="V28" s="1038">
        <v>18852</v>
      </c>
      <c r="W28" s="1038"/>
      <c r="X28" s="1038"/>
      <c r="Y28" s="1038"/>
      <c r="Z28" s="1038"/>
      <c r="AA28" s="1038">
        <v>333</v>
      </c>
      <c r="AB28" s="1038"/>
      <c r="AC28" s="1038"/>
      <c r="AD28" s="1038"/>
      <c r="AE28" s="1039"/>
      <c r="AF28" s="1040">
        <v>333</v>
      </c>
      <c r="AG28" s="1038"/>
      <c r="AH28" s="1038"/>
      <c r="AI28" s="1038"/>
      <c r="AJ28" s="1041"/>
      <c r="AK28" s="1029"/>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c r="A29" s="225">
        <v>2</v>
      </c>
      <c r="B29" s="1017" t="s">
        <v>389</v>
      </c>
      <c r="C29" s="1018"/>
      <c r="D29" s="1018"/>
      <c r="E29" s="1018"/>
      <c r="F29" s="1018"/>
      <c r="G29" s="1018"/>
      <c r="H29" s="1018"/>
      <c r="I29" s="1018"/>
      <c r="J29" s="1018"/>
      <c r="K29" s="1018"/>
      <c r="L29" s="1018"/>
      <c r="M29" s="1018"/>
      <c r="N29" s="1018"/>
      <c r="O29" s="1018"/>
      <c r="P29" s="1019"/>
      <c r="Q29" s="1025">
        <v>20897</v>
      </c>
      <c r="R29" s="1026"/>
      <c r="S29" s="1026"/>
      <c r="T29" s="1026"/>
      <c r="U29" s="1026"/>
      <c r="V29" s="1026">
        <v>20094</v>
      </c>
      <c r="W29" s="1026"/>
      <c r="X29" s="1026"/>
      <c r="Y29" s="1026"/>
      <c r="Z29" s="1026"/>
      <c r="AA29" s="1026">
        <v>803</v>
      </c>
      <c r="AB29" s="1026"/>
      <c r="AC29" s="1026"/>
      <c r="AD29" s="1026"/>
      <c r="AE29" s="1027"/>
      <c r="AF29" s="1022">
        <v>803</v>
      </c>
      <c r="AG29" s="1023"/>
      <c r="AH29" s="1023"/>
      <c r="AI29" s="1023"/>
      <c r="AJ29" s="1024"/>
      <c r="AK29" s="967"/>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c r="A30" s="225">
        <v>3</v>
      </c>
      <c r="B30" s="1017" t="s">
        <v>390</v>
      </c>
      <c r="C30" s="1018"/>
      <c r="D30" s="1018"/>
      <c r="E30" s="1018"/>
      <c r="F30" s="1018"/>
      <c r="G30" s="1018"/>
      <c r="H30" s="1018"/>
      <c r="I30" s="1018"/>
      <c r="J30" s="1018"/>
      <c r="K30" s="1018"/>
      <c r="L30" s="1018"/>
      <c r="M30" s="1018"/>
      <c r="N30" s="1018"/>
      <c r="O30" s="1018"/>
      <c r="P30" s="1019"/>
      <c r="Q30" s="1025">
        <v>3767</v>
      </c>
      <c r="R30" s="1026"/>
      <c r="S30" s="1026"/>
      <c r="T30" s="1026"/>
      <c r="U30" s="1026"/>
      <c r="V30" s="1026">
        <v>3753</v>
      </c>
      <c r="W30" s="1026"/>
      <c r="X30" s="1026"/>
      <c r="Y30" s="1026"/>
      <c r="Z30" s="1026"/>
      <c r="AA30" s="1026">
        <v>14</v>
      </c>
      <c r="AB30" s="1026"/>
      <c r="AC30" s="1026"/>
      <c r="AD30" s="1026"/>
      <c r="AE30" s="1027"/>
      <c r="AF30" s="1022">
        <v>14</v>
      </c>
      <c r="AG30" s="1023"/>
      <c r="AH30" s="1023"/>
      <c r="AI30" s="1023"/>
      <c r="AJ30" s="1024"/>
      <c r="AK30" s="967"/>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c r="A31" s="225">
        <v>4</v>
      </c>
      <c r="B31" s="1017" t="s">
        <v>391</v>
      </c>
      <c r="C31" s="1018"/>
      <c r="D31" s="1018"/>
      <c r="E31" s="1018"/>
      <c r="F31" s="1018"/>
      <c r="G31" s="1018"/>
      <c r="H31" s="1018"/>
      <c r="I31" s="1018"/>
      <c r="J31" s="1018"/>
      <c r="K31" s="1018"/>
      <c r="L31" s="1018"/>
      <c r="M31" s="1018"/>
      <c r="N31" s="1018"/>
      <c r="O31" s="1018"/>
      <c r="P31" s="1019"/>
      <c r="Q31" s="1025">
        <v>4080</v>
      </c>
      <c r="R31" s="1026"/>
      <c r="S31" s="1026"/>
      <c r="T31" s="1026"/>
      <c r="U31" s="1026"/>
      <c r="V31" s="1026">
        <v>3764</v>
      </c>
      <c r="W31" s="1026"/>
      <c r="X31" s="1026"/>
      <c r="Y31" s="1026"/>
      <c r="Z31" s="1026"/>
      <c r="AA31" s="1026">
        <v>316</v>
      </c>
      <c r="AB31" s="1026"/>
      <c r="AC31" s="1026"/>
      <c r="AD31" s="1026"/>
      <c r="AE31" s="1027"/>
      <c r="AF31" s="1022">
        <v>3638</v>
      </c>
      <c r="AG31" s="1023"/>
      <c r="AH31" s="1023"/>
      <c r="AI31" s="1023"/>
      <c r="AJ31" s="1024"/>
      <c r="AK31" s="967">
        <v>2</v>
      </c>
      <c r="AL31" s="958"/>
      <c r="AM31" s="958"/>
      <c r="AN31" s="958"/>
      <c r="AO31" s="958"/>
      <c r="AP31" s="958">
        <v>2831</v>
      </c>
      <c r="AQ31" s="958"/>
      <c r="AR31" s="958"/>
      <c r="AS31" s="958"/>
      <c r="AT31" s="958"/>
      <c r="AU31" s="958">
        <v>6</v>
      </c>
      <c r="AV31" s="958"/>
      <c r="AW31" s="958"/>
      <c r="AX31" s="958"/>
      <c r="AY31" s="958"/>
      <c r="AZ31" s="1028"/>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c r="A32" s="225">
        <v>5</v>
      </c>
      <c r="B32" s="1017" t="s">
        <v>393</v>
      </c>
      <c r="C32" s="1018"/>
      <c r="D32" s="1018"/>
      <c r="E32" s="1018"/>
      <c r="F32" s="1018"/>
      <c r="G32" s="1018"/>
      <c r="H32" s="1018"/>
      <c r="I32" s="1018"/>
      <c r="J32" s="1018"/>
      <c r="K32" s="1018"/>
      <c r="L32" s="1018"/>
      <c r="M32" s="1018"/>
      <c r="N32" s="1018"/>
      <c r="O32" s="1018"/>
      <c r="P32" s="1019"/>
      <c r="Q32" s="1025">
        <v>3481</v>
      </c>
      <c r="R32" s="1026"/>
      <c r="S32" s="1026"/>
      <c r="T32" s="1026"/>
      <c r="U32" s="1026"/>
      <c r="V32" s="1026">
        <v>3480</v>
      </c>
      <c r="W32" s="1026"/>
      <c r="X32" s="1026"/>
      <c r="Y32" s="1026"/>
      <c r="Z32" s="1026"/>
      <c r="AA32" s="1026">
        <v>1</v>
      </c>
      <c r="AB32" s="1026"/>
      <c r="AC32" s="1026"/>
      <c r="AD32" s="1026"/>
      <c r="AE32" s="1027"/>
      <c r="AF32" s="1022">
        <v>2855</v>
      </c>
      <c r="AG32" s="1023"/>
      <c r="AH32" s="1023"/>
      <c r="AI32" s="1023"/>
      <c r="AJ32" s="1024"/>
      <c r="AK32" s="967">
        <v>852</v>
      </c>
      <c r="AL32" s="958"/>
      <c r="AM32" s="958"/>
      <c r="AN32" s="958"/>
      <c r="AO32" s="958"/>
      <c r="AP32" s="958">
        <v>17501</v>
      </c>
      <c r="AQ32" s="958"/>
      <c r="AR32" s="958"/>
      <c r="AS32" s="958"/>
      <c r="AT32" s="958"/>
      <c r="AU32" s="958">
        <v>4305</v>
      </c>
      <c r="AV32" s="958"/>
      <c r="AW32" s="958"/>
      <c r="AX32" s="958"/>
      <c r="AY32" s="958"/>
      <c r="AZ32" s="1028"/>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7642</v>
      </c>
      <c r="AG63" s="946"/>
      <c r="AH63" s="946"/>
      <c r="AI63" s="946"/>
      <c r="AJ63" s="1009"/>
      <c r="AK63" s="1010"/>
      <c r="AL63" s="950"/>
      <c r="AM63" s="950"/>
      <c r="AN63" s="950"/>
      <c r="AO63" s="950"/>
      <c r="AP63" s="946">
        <v>20332</v>
      </c>
      <c r="AQ63" s="946"/>
      <c r="AR63" s="946"/>
      <c r="AS63" s="946"/>
      <c r="AT63" s="946"/>
      <c r="AU63" s="946">
        <v>4311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c r="A68" s="219">
        <v>1</v>
      </c>
      <c r="B68" s="972" t="s">
        <v>545</v>
      </c>
      <c r="C68" s="973"/>
      <c r="D68" s="973"/>
      <c r="E68" s="973"/>
      <c r="F68" s="973"/>
      <c r="G68" s="973"/>
      <c r="H68" s="973"/>
      <c r="I68" s="973"/>
      <c r="J68" s="973"/>
      <c r="K68" s="973"/>
      <c r="L68" s="973"/>
      <c r="M68" s="973"/>
      <c r="N68" s="973"/>
      <c r="O68" s="973"/>
      <c r="P68" s="974"/>
      <c r="Q68" s="975">
        <v>2262.6179999999999</v>
      </c>
      <c r="R68" s="969"/>
      <c r="S68" s="969"/>
      <c r="T68" s="969"/>
      <c r="U68" s="969"/>
      <c r="V68" s="969">
        <v>2224.6640000000002</v>
      </c>
      <c r="W68" s="969"/>
      <c r="X68" s="969"/>
      <c r="Y68" s="969"/>
      <c r="Z68" s="969"/>
      <c r="AA68" s="969">
        <v>37.954000000000001</v>
      </c>
      <c r="AB68" s="969"/>
      <c r="AC68" s="969"/>
      <c r="AD68" s="969"/>
      <c r="AE68" s="969"/>
      <c r="AF68" s="969">
        <v>37.954000000000001</v>
      </c>
      <c r="AG68" s="969"/>
      <c r="AH68" s="969"/>
      <c r="AI68" s="969"/>
      <c r="AJ68" s="969"/>
      <c r="AK68" s="969" t="s">
        <v>500</v>
      </c>
      <c r="AL68" s="969"/>
      <c r="AM68" s="969"/>
      <c r="AN68" s="969"/>
      <c r="AO68" s="969"/>
      <c r="AP68" s="969" t="s">
        <v>500</v>
      </c>
      <c r="AQ68" s="969"/>
      <c r="AR68" s="969"/>
      <c r="AS68" s="969"/>
      <c r="AT68" s="969"/>
      <c r="AU68" s="969" t="s">
        <v>500</v>
      </c>
      <c r="AV68" s="969"/>
      <c r="AW68" s="969"/>
      <c r="AX68" s="969"/>
      <c r="AY68" s="969"/>
      <c r="AZ68" s="970" t="s">
        <v>551</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c r="A69" s="221">
        <v>2</v>
      </c>
      <c r="B69" s="961" t="s">
        <v>545</v>
      </c>
      <c r="C69" s="962"/>
      <c r="D69" s="962"/>
      <c r="E69" s="962"/>
      <c r="F69" s="962"/>
      <c r="G69" s="962"/>
      <c r="H69" s="962"/>
      <c r="I69" s="962"/>
      <c r="J69" s="962"/>
      <c r="K69" s="962"/>
      <c r="L69" s="962"/>
      <c r="M69" s="962"/>
      <c r="N69" s="962"/>
      <c r="O69" s="962"/>
      <c r="P69" s="963"/>
      <c r="Q69" s="964">
        <v>924950.43299999996</v>
      </c>
      <c r="R69" s="958"/>
      <c r="S69" s="958"/>
      <c r="T69" s="958"/>
      <c r="U69" s="958"/>
      <c r="V69" s="958">
        <v>909344.67599999998</v>
      </c>
      <c r="W69" s="958"/>
      <c r="X69" s="958"/>
      <c r="Y69" s="958"/>
      <c r="Z69" s="958"/>
      <c r="AA69" s="958">
        <v>15605.757</v>
      </c>
      <c r="AB69" s="958"/>
      <c r="AC69" s="958"/>
      <c r="AD69" s="958"/>
      <c r="AE69" s="958"/>
      <c r="AF69" s="958">
        <v>15605.757</v>
      </c>
      <c r="AG69" s="958"/>
      <c r="AH69" s="958"/>
      <c r="AI69" s="958"/>
      <c r="AJ69" s="958"/>
      <c r="AK69" s="958">
        <v>9689.6970000000001</v>
      </c>
      <c r="AL69" s="958"/>
      <c r="AM69" s="958"/>
      <c r="AN69" s="958"/>
      <c r="AO69" s="958"/>
      <c r="AP69" s="958" t="s">
        <v>500</v>
      </c>
      <c r="AQ69" s="958"/>
      <c r="AR69" s="958"/>
      <c r="AS69" s="958"/>
      <c r="AT69" s="958"/>
      <c r="AU69" s="958" t="s">
        <v>500</v>
      </c>
      <c r="AV69" s="958"/>
      <c r="AW69" s="958"/>
      <c r="AX69" s="958"/>
      <c r="AY69" s="958"/>
      <c r="AZ69" s="959" t="s">
        <v>552</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c r="A70" s="221">
        <v>3</v>
      </c>
      <c r="B70" s="961" t="s">
        <v>546</v>
      </c>
      <c r="C70" s="962"/>
      <c r="D70" s="962"/>
      <c r="E70" s="962"/>
      <c r="F70" s="962"/>
      <c r="G70" s="962"/>
      <c r="H70" s="962"/>
      <c r="I70" s="962"/>
      <c r="J70" s="962"/>
      <c r="K70" s="962"/>
      <c r="L70" s="962"/>
      <c r="M70" s="962"/>
      <c r="N70" s="962"/>
      <c r="O70" s="962"/>
      <c r="P70" s="963"/>
      <c r="Q70" s="964">
        <v>22583.002</v>
      </c>
      <c r="R70" s="958"/>
      <c r="S70" s="958"/>
      <c r="T70" s="958"/>
      <c r="U70" s="958"/>
      <c r="V70" s="958">
        <v>21732.096000000001</v>
      </c>
      <c r="W70" s="958"/>
      <c r="X70" s="958"/>
      <c r="Y70" s="958"/>
      <c r="Z70" s="958"/>
      <c r="AA70" s="958">
        <v>850.90599999999995</v>
      </c>
      <c r="AB70" s="958"/>
      <c r="AC70" s="958"/>
      <c r="AD70" s="958"/>
      <c r="AE70" s="958"/>
      <c r="AF70" s="958">
        <v>850.90599999999995</v>
      </c>
      <c r="AG70" s="958"/>
      <c r="AH70" s="958"/>
      <c r="AI70" s="958"/>
      <c r="AJ70" s="958"/>
      <c r="AK70" s="958">
        <v>20.7</v>
      </c>
      <c r="AL70" s="958"/>
      <c r="AM70" s="958"/>
      <c r="AN70" s="958"/>
      <c r="AO70" s="958"/>
      <c r="AP70" s="958" t="s">
        <v>500</v>
      </c>
      <c r="AQ70" s="958"/>
      <c r="AR70" s="958"/>
      <c r="AS70" s="958"/>
      <c r="AT70" s="958"/>
      <c r="AU70" s="958" t="s">
        <v>500</v>
      </c>
      <c r="AV70" s="958"/>
      <c r="AW70" s="958"/>
      <c r="AX70" s="958"/>
      <c r="AY70" s="958"/>
      <c r="AZ70" s="959" t="s">
        <v>551</v>
      </c>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c r="A71" s="221">
        <v>4</v>
      </c>
      <c r="B71" s="961" t="s">
        <v>546</v>
      </c>
      <c r="C71" s="962"/>
      <c r="D71" s="962"/>
      <c r="E71" s="962"/>
      <c r="F71" s="962"/>
      <c r="G71" s="962"/>
      <c r="H71" s="962"/>
      <c r="I71" s="962"/>
      <c r="J71" s="962"/>
      <c r="K71" s="962"/>
      <c r="L71" s="962"/>
      <c r="M71" s="962"/>
      <c r="N71" s="962"/>
      <c r="O71" s="962"/>
      <c r="P71" s="963"/>
      <c r="Q71" s="964">
        <v>137.75700000000001</v>
      </c>
      <c r="R71" s="958"/>
      <c r="S71" s="958"/>
      <c r="T71" s="958"/>
      <c r="U71" s="958"/>
      <c r="V71" s="958">
        <v>94.186000000000007</v>
      </c>
      <c r="W71" s="958"/>
      <c r="X71" s="958"/>
      <c r="Y71" s="958"/>
      <c r="Z71" s="958"/>
      <c r="AA71" s="958">
        <v>43.57</v>
      </c>
      <c r="AB71" s="958"/>
      <c r="AC71" s="958"/>
      <c r="AD71" s="958"/>
      <c r="AE71" s="958"/>
      <c r="AF71" s="958">
        <v>43.57</v>
      </c>
      <c r="AG71" s="958"/>
      <c r="AH71" s="958"/>
      <c r="AI71" s="958"/>
      <c r="AJ71" s="958"/>
      <c r="AK71" s="958" t="s">
        <v>500</v>
      </c>
      <c r="AL71" s="958"/>
      <c r="AM71" s="958"/>
      <c r="AN71" s="958"/>
      <c r="AO71" s="958"/>
      <c r="AP71" s="958" t="s">
        <v>500</v>
      </c>
      <c r="AQ71" s="958"/>
      <c r="AR71" s="958"/>
      <c r="AS71" s="958"/>
      <c r="AT71" s="958"/>
      <c r="AU71" s="958" t="s">
        <v>500</v>
      </c>
      <c r="AV71" s="958"/>
      <c r="AW71" s="958"/>
      <c r="AX71" s="958"/>
      <c r="AY71" s="958"/>
      <c r="AZ71" s="959" t="s">
        <v>553</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c r="A72" s="221">
        <v>5</v>
      </c>
      <c r="B72" s="961" t="s">
        <v>547</v>
      </c>
      <c r="C72" s="962"/>
      <c r="D72" s="962"/>
      <c r="E72" s="962"/>
      <c r="F72" s="962"/>
      <c r="G72" s="962"/>
      <c r="H72" s="962"/>
      <c r="I72" s="962"/>
      <c r="J72" s="962"/>
      <c r="K72" s="962"/>
      <c r="L72" s="962"/>
      <c r="M72" s="962"/>
      <c r="N72" s="962"/>
      <c r="O72" s="962"/>
      <c r="P72" s="963"/>
      <c r="Q72" s="964">
        <v>308.21899999999999</v>
      </c>
      <c r="R72" s="958"/>
      <c r="S72" s="958"/>
      <c r="T72" s="958"/>
      <c r="U72" s="958"/>
      <c r="V72" s="958">
        <v>289.76400000000001</v>
      </c>
      <c r="W72" s="958"/>
      <c r="X72" s="958"/>
      <c r="Y72" s="958"/>
      <c r="Z72" s="958"/>
      <c r="AA72" s="958">
        <v>18.454999999999998</v>
      </c>
      <c r="AB72" s="958"/>
      <c r="AC72" s="958"/>
      <c r="AD72" s="958"/>
      <c r="AE72" s="958"/>
      <c r="AF72" s="958">
        <v>18.454999999999998</v>
      </c>
      <c r="AG72" s="958"/>
      <c r="AH72" s="958"/>
      <c r="AI72" s="958"/>
      <c r="AJ72" s="958"/>
      <c r="AK72" s="958">
        <v>6.6559999999999997</v>
      </c>
      <c r="AL72" s="958"/>
      <c r="AM72" s="958"/>
      <c r="AN72" s="958"/>
      <c r="AO72" s="958"/>
      <c r="AP72" s="958" t="s">
        <v>500</v>
      </c>
      <c r="AQ72" s="958"/>
      <c r="AR72" s="958"/>
      <c r="AS72" s="958"/>
      <c r="AT72" s="958"/>
      <c r="AU72" s="958" t="s">
        <v>500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c r="A73" s="221">
        <v>6</v>
      </c>
      <c r="B73" s="961" t="s">
        <v>548</v>
      </c>
      <c r="C73" s="962"/>
      <c r="D73" s="962"/>
      <c r="E73" s="962"/>
      <c r="F73" s="962"/>
      <c r="G73" s="962"/>
      <c r="H73" s="962"/>
      <c r="I73" s="962"/>
      <c r="J73" s="962"/>
      <c r="K73" s="962"/>
      <c r="L73" s="962"/>
      <c r="M73" s="962"/>
      <c r="N73" s="962"/>
      <c r="O73" s="962"/>
      <c r="P73" s="963"/>
      <c r="Q73" s="964">
        <v>50304.811000000002</v>
      </c>
      <c r="R73" s="958"/>
      <c r="S73" s="958"/>
      <c r="T73" s="958"/>
      <c r="U73" s="958"/>
      <c r="V73" s="958">
        <v>47940.538</v>
      </c>
      <c r="W73" s="958"/>
      <c r="X73" s="958"/>
      <c r="Y73" s="958"/>
      <c r="Z73" s="958"/>
      <c r="AA73" s="958">
        <v>2364.2730000000001</v>
      </c>
      <c r="AB73" s="958"/>
      <c r="AC73" s="958"/>
      <c r="AD73" s="958"/>
      <c r="AE73" s="958"/>
      <c r="AF73" s="958">
        <v>9591.4969999999994</v>
      </c>
      <c r="AG73" s="958"/>
      <c r="AH73" s="958"/>
      <c r="AI73" s="958"/>
      <c r="AJ73" s="958"/>
      <c r="AK73" s="958" t="s">
        <v>500</v>
      </c>
      <c r="AL73" s="958"/>
      <c r="AM73" s="958"/>
      <c r="AN73" s="958"/>
      <c r="AO73" s="958"/>
      <c r="AP73" s="958" t="s">
        <v>500</v>
      </c>
      <c r="AQ73" s="958"/>
      <c r="AR73" s="958"/>
      <c r="AS73" s="958"/>
      <c r="AT73" s="958"/>
      <c r="AU73" s="958" t="s">
        <v>500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c r="A74" s="221">
        <v>7</v>
      </c>
      <c r="B74" s="961" t="s">
        <v>549</v>
      </c>
      <c r="C74" s="962"/>
      <c r="D74" s="962"/>
      <c r="E74" s="962"/>
      <c r="F74" s="962"/>
      <c r="G74" s="962"/>
      <c r="H74" s="962"/>
      <c r="I74" s="962"/>
      <c r="J74" s="962"/>
      <c r="K74" s="962"/>
      <c r="L74" s="962"/>
      <c r="M74" s="962"/>
      <c r="N74" s="962"/>
      <c r="O74" s="962"/>
      <c r="P74" s="963"/>
      <c r="Q74" s="964">
        <v>275</v>
      </c>
      <c r="R74" s="958"/>
      <c r="S74" s="958"/>
      <c r="T74" s="958"/>
      <c r="U74" s="958"/>
      <c r="V74" s="958">
        <v>264</v>
      </c>
      <c r="W74" s="958"/>
      <c r="X74" s="958"/>
      <c r="Y74" s="958"/>
      <c r="Z74" s="958"/>
      <c r="AA74" s="958">
        <v>12</v>
      </c>
      <c r="AB74" s="958"/>
      <c r="AC74" s="958"/>
      <c r="AD74" s="958"/>
      <c r="AE74" s="958"/>
      <c r="AF74" s="958">
        <v>12</v>
      </c>
      <c r="AG74" s="958"/>
      <c r="AH74" s="958"/>
      <c r="AI74" s="958"/>
      <c r="AJ74" s="958"/>
      <c r="AK74" s="958">
        <v>1</v>
      </c>
      <c r="AL74" s="958"/>
      <c r="AM74" s="958"/>
      <c r="AN74" s="958"/>
      <c r="AO74" s="958"/>
      <c r="AP74" s="958" t="s">
        <v>500</v>
      </c>
      <c r="AQ74" s="958"/>
      <c r="AR74" s="958"/>
      <c r="AS74" s="958"/>
      <c r="AT74" s="958"/>
      <c r="AU74" s="958" t="s">
        <v>500</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c r="A75" s="221">
        <v>8</v>
      </c>
      <c r="B75" s="961" t="s">
        <v>550</v>
      </c>
      <c r="C75" s="962"/>
      <c r="D75" s="962"/>
      <c r="E75" s="962"/>
      <c r="F75" s="962"/>
      <c r="G75" s="962"/>
      <c r="H75" s="962"/>
      <c r="I75" s="962"/>
      <c r="J75" s="962"/>
      <c r="K75" s="962"/>
      <c r="L75" s="962"/>
      <c r="M75" s="962"/>
      <c r="N75" s="962"/>
      <c r="O75" s="962"/>
      <c r="P75" s="963"/>
      <c r="Q75" s="965">
        <v>133</v>
      </c>
      <c r="R75" s="966"/>
      <c r="S75" s="966"/>
      <c r="T75" s="966"/>
      <c r="U75" s="967"/>
      <c r="V75" s="968">
        <v>132</v>
      </c>
      <c r="W75" s="966"/>
      <c r="X75" s="966"/>
      <c r="Y75" s="966"/>
      <c r="Z75" s="967"/>
      <c r="AA75" s="968">
        <v>1</v>
      </c>
      <c r="AB75" s="966"/>
      <c r="AC75" s="966"/>
      <c r="AD75" s="966"/>
      <c r="AE75" s="967"/>
      <c r="AF75" s="968" t="s">
        <v>500</v>
      </c>
      <c r="AG75" s="966"/>
      <c r="AH75" s="966"/>
      <c r="AI75" s="966"/>
      <c r="AJ75" s="967"/>
      <c r="AK75" s="968" t="s">
        <v>500</v>
      </c>
      <c r="AL75" s="966"/>
      <c r="AM75" s="966"/>
      <c r="AN75" s="966"/>
      <c r="AO75" s="967"/>
      <c r="AP75" s="968" t="s">
        <v>500</v>
      </c>
      <c r="AQ75" s="966"/>
      <c r="AR75" s="966"/>
      <c r="AS75" s="966"/>
      <c r="AT75" s="967"/>
      <c r="AU75" s="968" t="s">
        <v>500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26160</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135</v>
      </c>
      <c r="CS102" s="940"/>
      <c r="CT102" s="940"/>
      <c r="CU102" s="940"/>
      <c r="CV102" s="941"/>
      <c r="CW102" s="939">
        <v>35</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6657623</v>
      </c>
      <c r="AB110" s="876"/>
      <c r="AC110" s="876"/>
      <c r="AD110" s="876"/>
      <c r="AE110" s="877"/>
      <c r="AF110" s="878">
        <v>6583154</v>
      </c>
      <c r="AG110" s="876"/>
      <c r="AH110" s="876"/>
      <c r="AI110" s="876"/>
      <c r="AJ110" s="877"/>
      <c r="AK110" s="878">
        <v>6409225</v>
      </c>
      <c r="AL110" s="876"/>
      <c r="AM110" s="876"/>
      <c r="AN110" s="876"/>
      <c r="AO110" s="877"/>
      <c r="AP110" s="879">
        <v>16</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52321102</v>
      </c>
      <c r="BR110" s="829"/>
      <c r="BS110" s="829"/>
      <c r="BT110" s="829"/>
      <c r="BU110" s="829"/>
      <c r="BV110" s="829">
        <v>49082633</v>
      </c>
      <c r="BW110" s="829"/>
      <c r="BX110" s="829"/>
      <c r="BY110" s="829"/>
      <c r="BZ110" s="829"/>
      <c r="CA110" s="829">
        <v>45463975</v>
      </c>
      <c r="CB110" s="829"/>
      <c r="CC110" s="829"/>
      <c r="CD110" s="829"/>
      <c r="CE110" s="829"/>
      <c r="CF110" s="853">
        <v>113.3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4169021</v>
      </c>
      <c r="BR112" s="804"/>
      <c r="BS112" s="804"/>
      <c r="BT112" s="804"/>
      <c r="BU112" s="804"/>
      <c r="BV112" s="804">
        <v>4253288</v>
      </c>
      <c r="BW112" s="804"/>
      <c r="BX112" s="804"/>
      <c r="BY112" s="804"/>
      <c r="BZ112" s="804"/>
      <c r="CA112" s="804">
        <v>4310794</v>
      </c>
      <c r="CB112" s="804"/>
      <c r="CC112" s="804"/>
      <c r="CD112" s="804"/>
      <c r="CE112" s="804"/>
      <c r="CF112" s="862">
        <v>10.7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296084</v>
      </c>
      <c r="AB113" s="906"/>
      <c r="AC113" s="906"/>
      <c r="AD113" s="906"/>
      <c r="AE113" s="907"/>
      <c r="AF113" s="908">
        <v>274708</v>
      </c>
      <c r="AG113" s="906"/>
      <c r="AH113" s="906"/>
      <c r="AI113" s="906"/>
      <c r="AJ113" s="907"/>
      <c r="AK113" s="908">
        <v>279369</v>
      </c>
      <c r="AL113" s="906"/>
      <c r="AM113" s="906"/>
      <c r="AN113" s="906"/>
      <c r="AO113" s="907"/>
      <c r="AP113" s="909">
        <v>0.7</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7103506</v>
      </c>
      <c r="BR114" s="804"/>
      <c r="BS114" s="804"/>
      <c r="BT114" s="804"/>
      <c r="BU114" s="804"/>
      <c r="BV114" s="804">
        <v>6866733</v>
      </c>
      <c r="BW114" s="804"/>
      <c r="BX114" s="804"/>
      <c r="BY114" s="804"/>
      <c r="BZ114" s="804"/>
      <c r="CA114" s="804">
        <v>6995636</v>
      </c>
      <c r="CB114" s="804"/>
      <c r="CC114" s="804"/>
      <c r="CD114" s="804"/>
      <c r="CE114" s="804"/>
      <c r="CF114" s="862">
        <v>17.399999999999999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6953707</v>
      </c>
      <c r="AB117" s="890"/>
      <c r="AC117" s="890"/>
      <c r="AD117" s="890"/>
      <c r="AE117" s="891"/>
      <c r="AF117" s="892">
        <v>6857862</v>
      </c>
      <c r="AG117" s="890"/>
      <c r="AH117" s="890"/>
      <c r="AI117" s="890"/>
      <c r="AJ117" s="891"/>
      <c r="AK117" s="892">
        <v>6688594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63593629</v>
      </c>
      <c r="BR119" s="832"/>
      <c r="BS119" s="832"/>
      <c r="BT119" s="832"/>
      <c r="BU119" s="832"/>
      <c r="BV119" s="832">
        <v>60202654</v>
      </c>
      <c r="BW119" s="832"/>
      <c r="BX119" s="832"/>
      <c r="BY119" s="832"/>
      <c r="BZ119" s="832"/>
      <c r="CA119" s="832">
        <v>56770405</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12227472</v>
      </c>
      <c r="BR120" s="829"/>
      <c r="BS120" s="829"/>
      <c r="BT120" s="829"/>
      <c r="BU120" s="829"/>
      <c r="BV120" s="829">
        <v>13189302</v>
      </c>
      <c r="BW120" s="829"/>
      <c r="BX120" s="829"/>
      <c r="BY120" s="829"/>
      <c r="BZ120" s="829"/>
      <c r="CA120" s="829">
        <v>13708133</v>
      </c>
      <c r="CB120" s="829"/>
      <c r="CC120" s="829"/>
      <c r="CD120" s="829"/>
      <c r="CE120" s="829"/>
      <c r="CF120" s="853">
        <v>34.200000000000003</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4163712</v>
      </c>
      <c r="DH120" s="829"/>
      <c r="DI120" s="829"/>
      <c r="DJ120" s="829"/>
      <c r="DK120" s="829"/>
      <c r="DL120" s="829">
        <v>4250495</v>
      </c>
      <c r="DM120" s="829"/>
      <c r="DN120" s="829"/>
      <c r="DO120" s="829"/>
      <c r="DP120" s="829"/>
      <c r="DQ120" s="829">
        <v>4305133</v>
      </c>
      <c r="DR120" s="829"/>
      <c r="DS120" s="829"/>
      <c r="DT120" s="829"/>
      <c r="DU120" s="829"/>
      <c r="DV120" s="830">
        <v>10.7</v>
      </c>
      <c r="DW120" s="830"/>
      <c r="DX120" s="830"/>
      <c r="DY120" s="830"/>
      <c r="DZ120" s="831"/>
    </row>
    <row r="121" spans="1:130" s="212" customFormat="1" ht="26.25" customHeight="1">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8960808</v>
      </c>
      <c r="BR121" s="804"/>
      <c r="BS121" s="804"/>
      <c r="BT121" s="804"/>
      <c r="BU121" s="804"/>
      <c r="BV121" s="804">
        <v>8548136</v>
      </c>
      <c r="BW121" s="804"/>
      <c r="BX121" s="804"/>
      <c r="BY121" s="804"/>
      <c r="BZ121" s="804"/>
      <c r="CA121" s="804">
        <v>8369797</v>
      </c>
      <c r="CB121" s="804"/>
      <c r="CC121" s="804"/>
      <c r="CD121" s="804"/>
      <c r="CE121" s="804"/>
      <c r="CF121" s="862">
        <v>20.9</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5309</v>
      </c>
      <c r="DH121" s="804"/>
      <c r="DI121" s="804"/>
      <c r="DJ121" s="804"/>
      <c r="DK121" s="804"/>
      <c r="DL121" s="804">
        <v>2793</v>
      </c>
      <c r="DM121" s="804"/>
      <c r="DN121" s="804"/>
      <c r="DO121" s="804"/>
      <c r="DP121" s="804"/>
      <c r="DQ121" s="804">
        <v>5661</v>
      </c>
      <c r="DR121" s="804"/>
      <c r="DS121" s="804"/>
      <c r="DT121" s="804"/>
      <c r="DU121" s="804"/>
      <c r="DV121" s="781">
        <v>0</v>
      </c>
      <c r="DW121" s="781"/>
      <c r="DX121" s="781"/>
      <c r="DY121" s="781"/>
      <c r="DZ121" s="782"/>
    </row>
    <row r="122" spans="1:130" s="212" customFormat="1" ht="26.25" customHeight="1">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44275575</v>
      </c>
      <c r="BR122" s="832"/>
      <c r="BS122" s="832"/>
      <c r="BT122" s="832"/>
      <c r="BU122" s="832"/>
      <c r="BV122" s="832">
        <v>42246937</v>
      </c>
      <c r="BW122" s="832"/>
      <c r="BX122" s="832"/>
      <c r="BY122" s="832"/>
      <c r="BZ122" s="832"/>
      <c r="CA122" s="832">
        <v>39833215</v>
      </c>
      <c r="CB122" s="832"/>
      <c r="CC122" s="832"/>
      <c r="CD122" s="832"/>
      <c r="CE122" s="832"/>
      <c r="CF122" s="833">
        <v>99.2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65463855</v>
      </c>
      <c r="BR123" s="820"/>
      <c r="BS123" s="820"/>
      <c r="BT123" s="820"/>
      <c r="BU123" s="820"/>
      <c r="BV123" s="820">
        <v>63984375</v>
      </c>
      <c r="BW123" s="820"/>
      <c r="BX123" s="820"/>
      <c r="BY123" s="820"/>
      <c r="BZ123" s="820"/>
      <c r="CA123" s="820">
        <v>61911145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1324909</v>
      </c>
      <c r="AB128" s="788"/>
      <c r="AC128" s="788"/>
      <c r="AD128" s="788"/>
      <c r="AE128" s="789"/>
      <c r="AF128" s="790">
        <v>1247561</v>
      </c>
      <c r="AG128" s="788"/>
      <c r="AH128" s="788"/>
      <c r="AI128" s="788"/>
      <c r="AJ128" s="789"/>
      <c r="AK128" s="790">
        <v>1268822</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11.37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41181265</v>
      </c>
      <c r="AB129" s="767"/>
      <c r="AC129" s="767"/>
      <c r="AD129" s="767"/>
      <c r="AE129" s="768"/>
      <c r="AF129" s="769">
        <v>42243632</v>
      </c>
      <c r="AG129" s="767"/>
      <c r="AH129" s="767"/>
      <c r="AI129" s="767"/>
      <c r="AJ129" s="768"/>
      <c r="AK129" s="769">
        <v>43623751</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16.37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3720494</v>
      </c>
      <c r="AB130" s="767"/>
      <c r="AC130" s="767"/>
      <c r="AD130" s="767"/>
      <c r="AE130" s="768"/>
      <c r="AF130" s="769">
        <v>3603543</v>
      </c>
      <c r="AG130" s="767"/>
      <c r="AH130" s="767"/>
      <c r="AI130" s="767"/>
      <c r="AJ130" s="768"/>
      <c r="AK130" s="769">
        <v>3486131</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37460771</v>
      </c>
      <c r="AB131" s="751"/>
      <c r="AC131" s="751"/>
      <c r="AD131" s="751"/>
      <c r="AE131" s="752"/>
      <c r="AF131" s="753">
        <v>38640089</v>
      </c>
      <c r="AG131" s="751"/>
      <c r="AH131" s="751"/>
      <c r="AI131" s="751"/>
      <c r="AJ131" s="752"/>
      <c r="AK131" s="753">
        <v>40137620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5.0941396799999996</v>
      </c>
      <c r="AB132" s="732"/>
      <c r="AC132" s="732"/>
      <c r="AD132" s="732"/>
      <c r="AE132" s="733"/>
      <c r="AF132" s="734">
        <v>5.193459829</v>
      </c>
      <c r="AG132" s="732"/>
      <c r="AH132" s="732"/>
      <c r="AI132" s="732"/>
      <c r="AJ132" s="733"/>
      <c r="AK132" s="734">
        <v>4.8175281390000002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4.7</v>
      </c>
      <c r="AB133" s="711"/>
      <c r="AC133" s="711"/>
      <c r="AD133" s="711"/>
      <c r="AE133" s="712"/>
      <c r="AF133" s="710">
        <v>4.9000000000000004</v>
      </c>
      <c r="AG133" s="711"/>
      <c r="AH133" s="711"/>
      <c r="AI133" s="711"/>
      <c r="AJ133" s="712"/>
      <c r="AK133" s="710">
        <v>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BF/pYP8EJqMgtiIbof4mHadkS4TQyeLF5kP8+ZfYGvQxJ0q6VZIUDnRCpBcMItnj6wgwMSHrxTW1DsVcb8CA==" saltValue="nSVL2d6cMPdaYxcvltT6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Normal="85" zoomScaleSheetLayoutView="100" workbookViewId="0">
      <selection activeCell="CM33" sqref="CM33"/>
    </sheetView>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474</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gXXDmQFLlUf5dT0F07b/PEGNlXcbYWDsVgmG7xW989B7ah+SKhhfHlRXJgm8DDko+jogFXt00/k1wvN9KSWO9g==" saltValue="ewbgThHDOdSCBFcC6XN41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Normal="10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soBlWv/NyuhLbJ1nbDvlfQWgyUnKvVR2TVPiyLuNy7oJL3XvRpojIsAmQSRtfnwCr1itSVmr9j9zqbAGaobwQ==" saltValue="3AiDry+KpiJR77bz4foLC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L30" sqref="AL30"/>
    </sheetView>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476</v>
      </c>
      <c r="AL6" s="248"/>
      <c r="AM6" s="248"/>
      <c r="AN6" s="248"/>
    </row>
    <row r="7" spans="1:46" ht="13.5" customHeight="1">
      <c r="A7" s="247"/>
      <c r="AK7" s="250"/>
      <c r="AL7" s="251"/>
      <c r="AM7" s="251"/>
      <c r="AN7" s="252"/>
      <c r="AO7" s="1105" t="s">
        <v>477</v>
      </c>
      <c r="AP7" s="253"/>
      <c r="AQ7" s="254" t="s">
        <v>478</v>
      </c>
      <c r="AR7" s="255"/>
    </row>
    <row r="8" spans="1:46">
      <c r="A8" s="247"/>
      <c r="AK8" s="256"/>
      <c r="AL8" s="257"/>
      <c r="AM8" s="257"/>
      <c r="AN8" s="258"/>
      <c r="AO8" s="1106"/>
      <c r="AP8" s="259" t="s">
        <v>479</v>
      </c>
      <c r="AQ8" s="260" t="s">
        <v>480</v>
      </c>
      <c r="AR8" s="261" t="s">
        <v>481</v>
      </c>
    </row>
    <row r="9" spans="1:46">
      <c r="A9" s="247"/>
      <c r="AK9" s="1117" t="s">
        <v>482</v>
      </c>
      <c r="AL9" s="1118"/>
      <c r="AM9" s="1118"/>
      <c r="AN9" s="1119"/>
      <c r="AO9" s="262">
        <v>13511558</v>
      </c>
      <c r="AP9" s="262">
        <v>58729</v>
      </c>
      <c r="AQ9" s="263">
        <v>66742</v>
      </c>
      <c r="AR9" s="264">
        <v>-12</v>
      </c>
    </row>
    <row r="10" spans="1:46" ht="13.5" customHeight="1">
      <c r="A10" s="247"/>
      <c r="AK10" s="1117" t="s">
        <v>483</v>
      </c>
      <c r="AL10" s="1118"/>
      <c r="AM10" s="1118"/>
      <c r="AN10" s="1119"/>
      <c r="AO10" s="265">
        <v>63968</v>
      </c>
      <c r="AP10" s="265">
        <v>278</v>
      </c>
      <c r="AQ10" s="266">
        <v>1287</v>
      </c>
      <c r="AR10" s="267">
        <v>-78.400000000000006</v>
      </c>
    </row>
    <row r="11" spans="1:46" ht="13.5" customHeight="1">
      <c r="A11" s="247"/>
      <c r="AK11" s="1117" t="s">
        <v>484</v>
      </c>
      <c r="AL11" s="1118"/>
      <c r="AM11" s="1118"/>
      <c r="AN11" s="1119"/>
      <c r="AO11" s="265">
        <v>27214</v>
      </c>
      <c r="AP11" s="265">
        <v>118</v>
      </c>
      <c r="AQ11" s="266">
        <v>1074</v>
      </c>
      <c r="AR11" s="267">
        <v>-89</v>
      </c>
    </row>
    <row r="12" spans="1:46" ht="13.5" customHeight="1">
      <c r="A12" s="247"/>
      <c r="AK12" s="1117" t="s">
        <v>485</v>
      </c>
      <c r="AL12" s="1118"/>
      <c r="AM12" s="1118"/>
      <c r="AN12" s="1119"/>
      <c r="AO12" s="265">
        <v>127582</v>
      </c>
      <c r="AP12" s="265">
        <v>555</v>
      </c>
      <c r="AQ12" s="266">
        <v>41</v>
      </c>
      <c r="AR12" s="267">
        <v>1253.7</v>
      </c>
    </row>
    <row r="13" spans="1:46" ht="13.5" customHeight="1">
      <c r="A13" s="247"/>
      <c r="AK13" s="1117" t="s">
        <v>486</v>
      </c>
      <c r="AL13" s="1118"/>
      <c r="AM13" s="1118"/>
      <c r="AN13" s="1119"/>
      <c r="AO13" s="265">
        <v>583818</v>
      </c>
      <c r="AP13" s="265">
        <v>2538</v>
      </c>
      <c r="AQ13" s="266">
        <v>2303</v>
      </c>
      <c r="AR13" s="267">
        <v>10.199999999999999</v>
      </c>
    </row>
    <row r="14" spans="1:46" ht="13.5" customHeight="1">
      <c r="A14" s="247"/>
      <c r="AK14" s="1117" t="s">
        <v>487</v>
      </c>
      <c r="AL14" s="1118"/>
      <c r="AM14" s="1118"/>
      <c r="AN14" s="1119"/>
      <c r="AO14" s="265">
        <v>232126</v>
      </c>
      <c r="AP14" s="265">
        <v>1009</v>
      </c>
      <c r="AQ14" s="266">
        <v>1496</v>
      </c>
      <c r="AR14" s="267">
        <v>-32.6</v>
      </c>
    </row>
    <row r="15" spans="1:46" ht="13.5" customHeight="1">
      <c r="A15" s="247"/>
      <c r="AK15" s="1120" t="s">
        <v>488</v>
      </c>
      <c r="AL15" s="1121"/>
      <c r="AM15" s="1121"/>
      <c r="AN15" s="1122"/>
      <c r="AO15" s="265">
        <v>-783103</v>
      </c>
      <c r="AP15" s="265">
        <v>-3404</v>
      </c>
      <c r="AQ15" s="266">
        <v>-3858</v>
      </c>
      <c r="AR15" s="267">
        <v>-11.8</v>
      </c>
    </row>
    <row r="16" spans="1:46">
      <c r="A16" s="247"/>
      <c r="AK16" s="1120" t="s">
        <v>177</v>
      </c>
      <c r="AL16" s="1121"/>
      <c r="AM16" s="1121"/>
      <c r="AN16" s="1122"/>
      <c r="AO16" s="265">
        <v>13763163</v>
      </c>
      <c r="AP16" s="265">
        <v>59823</v>
      </c>
      <c r="AQ16" s="266">
        <v>69084</v>
      </c>
      <c r="AR16" s="267">
        <v>-13.4</v>
      </c>
    </row>
    <row r="17" spans="1:46">
      <c r="A17" s="247"/>
    </row>
    <row r="18" spans="1:46">
      <c r="A18" s="247"/>
      <c r="AQ18" s="268"/>
      <c r="AR18" s="268"/>
    </row>
    <row r="19" spans="1:46">
      <c r="A19" s="247"/>
      <c r="AK19" s="243" t="s">
        <v>489</v>
      </c>
    </row>
    <row r="20" spans="1:46">
      <c r="A20" s="247"/>
      <c r="AK20" s="269"/>
      <c r="AL20" s="270"/>
      <c r="AM20" s="270"/>
      <c r="AN20" s="271"/>
      <c r="AO20" s="272" t="s">
        <v>490</v>
      </c>
      <c r="AP20" s="273" t="s">
        <v>491</v>
      </c>
      <c r="AQ20" s="274" t="s">
        <v>492</v>
      </c>
      <c r="AR20" s="275"/>
    </row>
    <row r="21" spans="1:46" s="248" customFormat="1">
      <c r="A21" s="276"/>
      <c r="AK21" s="1123" t="s">
        <v>493</v>
      </c>
      <c r="AL21" s="1124"/>
      <c r="AM21" s="1124"/>
      <c r="AN21" s="1125"/>
      <c r="AO21" s="277">
        <v>5.91</v>
      </c>
      <c r="AP21" s="278">
        <v>6.14</v>
      </c>
      <c r="AQ21" s="279">
        <v>-0.23</v>
      </c>
      <c r="AS21" s="280"/>
      <c r="AT21" s="276"/>
    </row>
    <row r="22" spans="1:46" s="248" customFormat="1">
      <c r="A22" s="276"/>
      <c r="AK22" s="1123" t="s">
        <v>494</v>
      </c>
      <c r="AL22" s="1124"/>
      <c r="AM22" s="1124"/>
      <c r="AN22" s="1125"/>
      <c r="AO22" s="281">
        <v>101.3</v>
      </c>
      <c r="AP22" s="282">
        <v>99.7</v>
      </c>
      <c r="AQ22" s="283">
        <v>1.6</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c r="A27" s="288"/>
      <c r="AS27" s="243"/>
      <c r="AT27" s="243"/>
    </row>
    <row r="28" spans="1:46" ht="17.2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497</v>
      </c>
      <c r="AL29" s="248"/>
      <c r="AM29" s="248"/>
      <c r="AN29" s="248"/>
      <c r="AS29" s="290"/>
    </row>
    <row r="30" spans="1:46" ht="13.5" customHeight="1">
      <c r="A30" s="247"/>
      <c r="AK30" s="250"/>
      <c r="AL30" s="251"/>
      <c r="AM30" s="251"/>
      <c r="AN30" s="252"/>
      <c r="AO30" s="1105" t="s">
        <v>477</v>
      </c>
      <c r="AP30" s="253"/>
      <c r="AQ30" s="254" t="s">
        <v>478</v>
      </c>
      <c r="AR30" s="255"/>
    </row>
    <row r="31" spans="1:46">
      <c r="A31" s="247"/>
      <c r="AK31" s="256"/>
      <c r="AL31" s="257"/>
      <c r="AM31" s="257"/>
      <c r="AN31" s="258"/>
      <c r="AO31" s="1106"/>
      <c r="AP31" s="259" t="s">
        <v>479</v>
      </c>
      <c r="AQ31" s="260" t="s">
        <v>480</v>
      </c>
      <c r="AR31" s="261" t="s">
        <v>481</v>
      </c>
    </row>
    <row r="32" spans="1:46" ht="27" customHeight="1">
      <c r="A32" s="247"/>
      <c r="AK32" s="1107" t="s">
        <v>498</v>
      </c>
      <c r="AL32" s="1108"/>
      <c r="AM32" s="1108"/>
      <c r="AN32" s="1109"/>
      <c r="AO32" s="291">
        <v>6409225</v>
      </c>
      <c r="AP32" s="291">
        <v>27858</v>
      </c>
      <c r="AQ32" s="292">
        <v>26372</v>
      </c>
      <c r="AR32" s="293">
        <v>5.6</v>
      </c>
    </row>
    <row r="33" spans="1:46" ht="13.5" customHeight="1">
      <c r="A33" s="247"/>
      <c r="AK33" s="1107" t="s">
        <v>499</v>
      </c>
      <c r="AL33" s="1108"/>
      <c r="AM33" s="1108"/>
      <c r="AN33" s="1109"/>
      <c r="AO33" s="291" t="s">
        <v>500</v>
      </c>
      <c r="AP33" s="291" t="s">
        <v>500</v>
      </c>
      <c r="AQ33" s="292">
        <v>3</v>
      </c>
      <c r="AR33" s="293" t="s">
        <v>500</v>
      </c>
    </row>
    <row r="34" spans="1:46" ht="27" customHeight="1">
      <c r="A34" s="247"/>
      <c r="AK34" s="1107" t="s">
        <v>501</v>
      </c>
      <c r="AL34" s="1108"/>
      <c r="AM34" s="1108"/>
      <c r="AN34" s="1109"/>
      <c r="AO34" s="291" t="s">
        <v>500</v>
      </c>
      <c r="AP34" s="291" t="s">
        <v>500</v>
      </c>
      <c r="AQ34" s="292">
        <v>27</v>
      </c>
      <c r="AR34" s="293" t="s">
        <v>500</v>
      </c>
    </row>
    <row r="35" spans="1:46" ht="27" customHeight="1">
      <c r="A35" s="247"/>
      <c r="AK35" s="1107" t="s">
        <v>502</v>
      </c>
      <c r="AL35" s="1108"/>
      <c r="AM35" s="1108"/>
      <c r="AN35" s="1109"/>
      <c r="AO35" s="291">
        <v>279369</v>
      </c>
      <c r="AP35" s="291">
        <v>1214</v>
      </c>
      <c r="AQ35" s="292">
        <v>5235</v>
      </c>
      <c r="AR35" s="293">
        <v>-76.8</v>
      </c>
    </row>
    <row r="36" spans="1:46" ht="27" customHeight="1">
      <c r="A36" s="247"/>
      <c r="AK36" s="1107" t="s">
        <v>503</v>
      </c>
      <c r="AL36" s="1108"/>
      <c r="AM36" s="1108"/>
      <c r="AN36" s="1109"/>
      <c r="AO36" s="291" t="s">
        <v>500</v>
      </c>
      <c r="AP36" s="291" t="s">
        <v>500</v>
      </c>
      <c r="AQ36" s="292">
        <v>476</v>
      </c>
      <c r="AR36" s="293" t="s">
        <v>500</v>
      </c>
    </row>
    <row r="37" spans="1:46" ht="13.5" customHeight="1">
      <c r="A37" s="247"/>
      <c r="AK37" s="1107" t="s">
        <v>504</v>
      </c>
      <c r="AL37" s="1108"/>
      <c r="AM37" s="1108"/>
      <c r="AN37" s="1109"/>
      <c r="AO37" s="291" t="s">
        <v>500</v>
      </c>
      <c r="AP37" s="291" t="s">
        <v>500</v>
      </c>
      <c r="AQ37" s="292">
        <v>969</v>
      </c>
      <c r="AR37" s="293" t="s">
        <v>500</v>
      </c>
    </row>
    <row r="38" spans="1:46" ht="27" customHeight="1">
      <c r="A38" s="247"/>
      <c r="AK38" s="1110" t="s">
        <v>505</v>
      </c>
      <c r="AL38" s="1111"/>
      <c r="AM38" s="1111"/>
      <c r="AN38" s="1112"/>
      <c r="AO38" s="294" t="s">
        <v>500</v>
      </c>
      <c r="AP38" s="294" t="s">
        <v>500</v>
      </c>
      <c r="AQ38" s="295" t="s">
        <v>500</v>
      </c>
      <c r="AR38" s="283" t="s">
        <v>500</v>
      </c>
      <c r="AS38" s="290"/>
    </row>
    <row r="39" spans="1:46">
      <c r="A39" s="247"/>
      <c r="AK39" s="1110" t="s">
        <v>506</v>
      </c>
      <c r="AL39" s="1111"/>
      <c r="AM39" s="1111"/>
      <c r="AN39" s="1112"/>
      <c r="AO39" s="291">
        <v>-1268822</v>
      </c>
      <c r="AP39" s="291">
        <v>-5515</v>
      </c>
      <c r="AQ39" s="292">
        <v>-7307</v>
      </c>
      <c r="AR39" s="293">
        <v>-24.5</v>
      </c>
      <c r="AS39" s="290"/>
    </row>
    <row r="40" spans="1:46" ht="27" customHeight="1">
      <c r="A40" s="247"/>
      <c r="AK40" s="1107" t="s">
        <v>507</v>
      </c>
      <c r="AL40" s="1108"/>
      <c r="AM40" s="1108"/>
      <c r="AN40" s="1109"/>
      <c r="AO40" s="291">
        <v>-3486131</v>
      </c>
      <c r="AP40" s="291">
        <v>-15153</v>
      </c>
      <c r="AQ40" s="292">
        <v>-17667</v>
      </c>
      <c r="AR40" s="293">
        <v>-14.2</v>
      </c>
      <c r="AS40" s="290"/>
    </row>
    <row r="41" spans="1:46">
      <c r="A41" s="247"/>
      <c r="AK41" s="1113" t="s">
        <v>287</v>
      </c>
      <c r="AL41" s="1114"/>
      <c r="AM41" s="1114"/>
      <c r="AN41" s="1115"/>
      <c r="AO41" s="291">
        <v>1933641</v>
      </c>
      <c r="AP41" s="291">
        <v>8405</v>
      </c>
      <c r="AQ41" s="292">
        <v>8108</v>
      </c>
      <c r="AR41" s="293">
        <v>3.7</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508</v>
      </c>
    </row>
    <row r="48" spans="1:46">
      <c r="A48" s="247"/>
      <c r="AK48" s="301" t="s">
        <v>509</v>
      </c>
      <c r="AL48" s="301"/>
      <c r="AM48" s="301"/>
      <c r="AN48" s="301"/>
      <c r="AO48" s="301"/>
      <c r="AP48" s="301"/>
      <c r="AQ48" s="302"/>
      <c r="AR48" s="301"/>
    </row>
    <row r="49" spans="1:44" ht="13.5" customHeight="1">
      <c r="A49" s="247"/>
      <c r="AK49" s="303"/>
      <c r="AL49" s="304"/>
      <c r="AM49" s="1100" t="s">
        <v>477</v>
      </c>
      <c r="AN49" s="1102" t="s">
        <v>510</v>
      </c>
      <c r="AO49" s="1103"/>
      <c r="AP49" s="1103"/>
      <c r="AQ49" s="1103"/>
      <c r="AR49" s="1104"/>
    </row>
    <row r="50" spans="1:44">
      <c r="A50" s="247"/>
      <c r="AK50" s="305"/>
      <c r="AL50" s="306"/>
      <c r="AM50" s="1101"/>
      <c r="AN50" s="307" t="s">
        <v>511</v>
      </c>
      <c r="AO50" s="308" t="s">
        <v>512</v>
      </c>
      <c r="AP50" s="309" t="s">
        <v>513</v>
      </c>
      <c r="AQ50" s="310" t="s">
        <v>514</v>
      </c>
      <c r="AR50" s="311" t="s">
        <v>515</v>
      </c>
    </row>
    <row r="51" spans="1:44">
      <c r="A51" s="247"/>
      <c r="AK51" s="303" t="s">
        <v>516</v>
      </c>
      <c r="AL51" s="304"/>
      <c r="AM51" s="312">
        <v>4767292</v>
      </c>
      <c r="AN51" s="313">
        <v>20771</v>
      </c>
      <c r="AO51" s="314">
        <v>-11.1</v>
      </c>
      <c r="AP51" s="315">
        <v>39221</v>
      </c>
      <c r="AQ51" s="316">
        <v>4.2</v>
      </c>
      <c r="AR51" s="317">
        <v>-15.3</v>
      </c>
    </row>
    <row r="52" spans="1:44">
      <c r="A52" s="247"/>
      <c r="AK52" s="318"/>
      <c r="AL52" s="319" t="s">
        <v>517</v>
      </c>
      <c r="AM52" s="320">
        <v>3690051</v>
      </c>
      <c r="AN52" s="321">
        <v>16077</v>
      </c>
      <c r="AO52" s="322">
        <v>-15.6</v>
      </c>
      <c r="AP52" s="323">
        <v>24821</v>
      </c>
      <c r="AQ52" s="324">
        <v>-0.5</v>
      </c>
      <c r="AR52" s="325">
        <v>-15.1</v>
      </c>
    </row>
    <row r="53" spans="1:44">
      <c r="A53" s="247"/>
      <c r="AK53" s="303" t="s">
        <v>518</v>
      </c>
      <c r="AL53" s="304"/>
      <c r="AM53" s="312">
        <v>5782168</v>
      </c>
      <c r="AN53" s="313">
        <v>25085</v>
      </c>
      <c r="AO53" s="314">
        <v>20.8</v>
      </c>
      <c r="AP53" s="315">
        <v>38566</v>
      </c>
      <c r="AQ53" s="316">
        <v>-1.7</v>
      </c>
      <c r="AR53" s="317">
        <v>22.5</v>
      </c>
    </row>
    <row r="54" spans="1:44">
      <c r="A54" s="247"/>
      <c r="AK54" s="318"/>
      <c r="AL54" s="319" t="s">
        <v>517</v>
      </c>
      <c r="AM54" s="320">
        <v>5387597</v>
      </c>
      <c r="AN54" s="321">
        <v>23373</v>
      </c>
      <c r="AO54" s="322">
        <v>45.4</v>
      </c>
      <c r="AP54" s="323">
        <v>24059</v>
      </c>
      <c r="AQ54" s="324">
        <v>-3.1</v>
      </c>
      <c r="AR54" s="325">
        <v>48.5</v>
      </c>
    </row>
    <row r="55" spans="1:44">
      <c r="A55" s="247"/>
      <c r="AK55" s="303" t="s">
        <v>519</v>
      </c>
      <c r="AL55" s="304"/>
      <c r="AM55" s="312">
        <v>6568036</v>
      </c>
      <c r="AN55" s="313">
        <v>28528</v>
      </c>
      <c r="AO55" s="314">
        <v>13.7</v>
      </c>
      <c r="AP55" s="315">
        <v>35156</v>
      </c>
      <c r="AQ55" s="316">
        <v>-8.8000000000000007</v>
      </c>
      <c r="AR55" s="317">
        <v>22.5</v>
      </c>
    </row>
    <row r="56" spans="1:44">
      <c r="A56" s="247"/>
      <c r="AK56" s="318"/>
      <c r="AL56" s="319" t="s">
        <v>517</v>
      </c>
      <c r="AM56" s="320">
        <v>5328915</v>
      </c>
      <c r="AN56" s="321">
        <v>23146</v>
      </c>
      <c r="AO56" s="322">
        <v>-1</v>
      </c>
      <c r="AP56" s="323">
        <v>22430</v>
      </c>
      <c r="AQ56" s="324">
        <v>-6.8</v>
      </c>
      <c r="AR56" s="325">
        <v>5.8</v>
      </c>
    </row>
    <row r="57" spans="1:44">
      <c r="A57" s="247"/>
      <c r="AK57" s="303" t="s">
        <v>520</v>
      </c>
      <c r="AL57" s="304"/>
      <c r="AM57" s="312">
        <v>5100299</v>
      </c>
      <c r="AN57" s="313">
        <v>22159</v>
      </c>
      <c r="AO57" s="314">
        <v>-22.3</v>
      </c>
      <c r="AP57" s="315">
        <v>37029</v>
      </c>
      <c r="AQ57" s="316">
        <v>5.3</v>
      </c>
      <c r="AR57" s="317">
        <v>-27.6</v>
      </c>
    </row>
    <row r="58" spans="1:44">
      <c r="A58" s="247"/>
      <c r="AK58" s="318"/>
      <c r="AL58" s="319" t="s">
        <v>517</v>
      </c>
      <c r="AM58" s="320">
        <v>4270707</v>
      </c>
      <c r="AN58" s="321">
        <v>18555</v>
      </c>
      <c r="AO58" s="322">
        <v>-19.8</v>
      </c>
      <c r="AP58" s="323">
        <v>23232</v>
      </c>
      <c r="AQ58" s="324">
        <v>3.6</v>
      </c>
      <c r="AR58" s="325">
        <v>-23.4</v>
      </c>
    </row>
    <row r="59" spans="1:44">
      <c r="A59" s="247"/>
      <c r="AK59" s="303" t="s">
        <v>521</v>
      </c>
      <c r="AL59" s="304"/>
      <c r="AM59" s="312">
        <v>6148547</v>
      </c>
      <c r="AN59" s="313">
        <v>26725</v>
      </c>
      <c r="AO59" s="314">
        <v>20.6</v>
      </c>
      <c r="AP59" s="315">
        <v>44805</v>
      </c>
      <c r="AQ59" s="316">
        <v>21</v>
      </c>
      <c r="AR59" s="317">
        <v>-0.4</v>
      </c>
    </row>
    <row r="60" spans="1:44">
      <c r="A60" s="247"/>
      <c r="AK60" s="318"/>
      <c r="AL60" s="319" t="s">
        <v>517</v>
      </c>
      <c r="AM60" s="320">
        <v>4014151</v>
      </c>
      <c r="AN60" s="321">
        <v>17448</v>
      </c>
      <c r="AO60" s="322">
        <v>-6</v>
      </c>
      <c r="AP60" s="323">
        <v>29857</v>
      </c>
      <c r="AQ60" s="324">
        <v>28.5</v>
      </c>
      <c r="AR60" s="325">
        <v>-34.5</v>
      </c>
    </row>
    <row r="61" spans="1:44">
      <c r="A61" s="247"/>
      <c r="AK61" s="303" t="s">
        <v>522</v>
      </c>
      <c r="AL61" s="326"/>
      <c r="AM61" s="312">
        <v>5673268</v>
      </c>
      <c r="AN61" s="313">
        <v>24654</v>
      </c>
      <c r="AO61" s="314">
        <v>4.3</v>
      </c>
      <c r="AP61" s="315">
        <v>38955</v>
      </c>
      <c r="AQ61" s="327">
        <v>4</v>
      </c>
      <c r="AR61" s="317">
        <v>0.3</v>
      </c>
    </row>
    <row r="62" spans="1:44">
      <c r="A62" s="247"/>
      <c r="AK62" s="318"/>
      <c r="AL62" s="319" t="s">
        <v>517</v>
      </c>
      <c r="AM62" s="320">
        <v>4538284</v>
      </c>
      <c r="AN62" s="321">
        <v>19720</v>
      </c>
      <c r="AO62" s="322">
        <v>0.6</v>
      </c>
      <c r="AP62" s="323">
        <v>24880</v>
      </c>
      <c r="AQ62" s="324">
        <v>4.3</v>
      </c>
      <c r="AR62" s="325">
        <v>-3.7</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uTfsYcaL/K6veCMXuxSWQv1klUxfhIro0akb3NQ4snrTr7YtaGZgsbQf06npRD/nk5SrfxJm9BStqe0cu9H5Rw==" saltValue="gSanOGNCGG86REfB55qN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L23" sqref="AL23"/>
    </sheetView>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474</v>
      </c>
    </row>
    <row r="121" spans="125:125" ht="13.5" hidden="1" customHeight="1">
      <c r="DU121" s="241"/>
    </row>
  </sheetData>
  <sheetProtection algorithmName="SHA-512" hashValue="ZcY1HRWGNg9wZY55rse+srFxKoQrqKdh1VL5jf7/2chIiQ5URb3Qf0HbWBG3GJSmkawFdZQGXNNS9M9sd18C8A==" saltValue="J1LW5kT7epkfB3TAKlPiX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C105" sqref="C105"/>
    </sheetView>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474</v>
      </c>
    </row>
  </sheetData>
  <sheetProtection algorithmName="SHA-512" hashValue="heWUkRoSjpLyuNRarjqZgyKgRH0iw5BbnI2L6DGDm/6OmzuXql+NLaYCWLm120mNeXU17mRN7SnfPk6BbCcoVg==" saltValue="AMPzhxsBco9MieRX0AdBD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election activeCell="C48" sqref="C48:E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26" t="s">
        <v>3</v>
      </c>
      <c r="D47" s="1126"/>
      <c r="E47" s="1127"/>
      <c r="F47" s="11">
        <v>7.33</v>
      </c>
      <c r="G47" s="12">
        <v>9.59</v>
      </c>
      <c r="H47" s="12">
        <v>12.88</v>
      </c>
      <c r="I47" s="12">
        <v>14.73</v>
      </c>
      <c r="J47" s="13">
        <v>14.83</v>
      </c>
    </row>
    <row r="48" spans="2:10" ht="57.75" customHeight="1">
      <c r="B48" s="14"/>
      <c r="C48" s="1128" t="s">
        <v>4</v>
      </c>
      <c r="D48" s="1128"/>
      <c r="E48" s="1129"/>
      <c r="F48" s="15">
        <v>8.48</v>
      </c>
      <c r="G48" s="16">
        <v>8.7200000000000006</v>
      </c>
      <c r="H48" s="16">
        <v>7.57</v>
      </c>
      <c r="I48" s="16">
        <v>7.71</v>
      </c>
      <c r="J48" s="17">
        <v>7.92</v>
      </c>
    </row>
    <row r="49" spans="2:10" ht="57.75" customHeight="1" thickBot="1">
      <c r="B49" s="18"/>
      <c r="C49" s="1130" t="s">
        <v>5</v>
      </c>
      <c r="D49" s="1130"/>
      <c r="E49" s="1131"/>
      <c r="F49" s="19">
        <v>4.0199999999999996</v>
      </c>
      <c r="G49" s="20">
        <v>3.37</v>
      </c>
      <c r="H49" s="20">
        <v>1.87</v>
      </c>
      <c r="I49" s="20">
        <v>2.5</v>
      </c>
      <c r="J49" s="21">
        <v>1.03</v>
      </c>
    </row>
    <row r="50" spans="2:10"/>
  </sheetData>
  <sheetProtection algorithmName="SHA-512" hashValue="RDfzXLSQmjOjugMCP4PJD8vd/vRb26ihsexkCipw4/t9yYy+UnkvdMnfIlyvfyscPtcPA4JHSuaTY8oVDNiGUQ==" saltValue="YuBNfyYpenv9hBuonhFW4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36897川本尚孝</cp:lastModifiedBy>
  <cp:lastPrinted>2026-03-13T01:22:17Z</cp:lastPrinted>
  <dcterms:created xsi:type="dcterms:W3CDTF">2026-02-23T05:26:54Z</dcterms:created>
  <dcterms:modified xsi:type="dcterms:W3CDTF">2026-03-17T02:44:34Z</dcterms:modified>
  <cp:category/>
</cp:coreProperties>
</file>