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共有ファイル\R7年度\1103_各種回答\07_庁外照会・回答（県）１月～３月\20260303_財政状況資料集の作成及び提出について（依頼）\05_0317修正回答\"/>
    </mc:Choice>
  </mc:AlternateContent>
  <xr:revisionPtr revIDLastSave="0" documentId="13_ncr:1_{3E07B3EA-1174-4878-8CEE-D907592A3BAD}" xr6:coauthVersionLast="47" xr6:coauthVersionMax="47" xr10:uidLastSave="{00000000-0000-0000-0000-000000000000}"/>
  <bookViews>
    <workbookView xWindow="-120" yWindow="-120" windowWidth="29040" windowHeight="15840" tabRatio="6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 r="BW41" i="10" s="1"/>
  <c r="CO34" i="10" l="1"/>
</calcChain>
</file>

<file path=xl/sharedStrings.xml><?xml version="1.0" encoding="utf-8"?>
<sst xmlns="http://schemas.openxmlformats.org/spreadsheetml/2006/main" count="1023" uniqueCount="558">
  <si>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</si>
  <si>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</si>
  <si>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</si>
  <si>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</si>
  <si>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</si>
  <si>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</si>
  <si>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</si>
  <si>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</si>
  <si>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</si>
  <si>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</si>
  <si>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</si>
  <si>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</si>
  <si>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</si>
  <si>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</si>
  <si>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</si>
  <si>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</si>
  <si>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</si>
  <si>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</si>
  <si>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</si>
  <si>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</si>
  <si>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</si>
  <si>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</si>
  <si>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</si>
  <si>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</si>
  <si>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</si>
  <si>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</si>
  <si>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</si>
  <si>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</si>
  <si>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</si>
  <si>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</si>
  <si>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</si>
  <si>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</si>
  <si>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</si>
  <si>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</si>
  <si>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</si>
  <si>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</si>
  <si>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</si>
  <si>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</si>
  <si>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</si>
  <si>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</si>
  <si>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</si>
  <si>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</si>
  <si>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</si>
  <si>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</si>
  <si>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</si>
  <si>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</si>
  <si>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</si>
  <si>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</si>
  <si>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</si>
  <si>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</si>
  <si>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</si>
  <si>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</si>
  <si>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</si>
  <si>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</si>
  <si>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</si>
  <si>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</si>
  <si>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</si>
  <si>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</si>
  <si>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</si>
  <si>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</si>
  <si>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</si>
  <si>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</si>
  <si>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</si>
  <si>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</si>
  <si>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</si>
  <si>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</si>
  <si>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</si>
  <si>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</si>
  <si>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</si>
  <si>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</si>
  <si>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</si>
  <si>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</si>
  <si>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</si>
  <si>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</si>
  <si>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</si>
  <si>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</si>
  <si>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</si>
  <si>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</si>
  <si>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</si>
  <si>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</si>
  <si>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</si>
  <si>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</si>
  <si>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</si>
  <si>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</si>
  <si>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</si>
  <si>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</si>
  <si>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</si>
  <si>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</si>
  <si>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</si>
  <si>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</si>
  <si>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</si>
  <si>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</si>
  <si>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</si>
  <si>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</si>
  <si>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狭山市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</si>
  <si>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</si>
  <si>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</si>
  <si>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</si>
  <si>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</si>
  <si>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</si>
  <si>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</si>
  <si>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</si>
  <si>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</si>
  <si>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</si>
  <si>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</si>
  <si>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</si>
  <si>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</si>
  <si>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</si>
  <si>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</si>
  <si>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</si>
  <si>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</si>
  <si>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</si>
  <si>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</si>
  <si>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</si>
  <si>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</si>
  <si>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</si>
  <si>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</si>
  <si>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</si>
  <si>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</si>
  <si>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</si>
  <si>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</si>
  <si>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</si>
  <si>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</si>
  <si>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</si>
  <si>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</si>
  <si>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</si>
  <si>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</si>
  <si>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</si>
  <si>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</si>
  <si>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</si>
  <si>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</si>
  <si>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</si>
  <si>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</si>
  <si>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</si>
  <si>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</si>
  <si>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</si>
  <si>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</si>
  <si>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</si>
  <si>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</si>
  <si>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</si>
  <si>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</si>
  <si>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</si>
  <si>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</si>
  <si>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</si>
  <si>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</si>
  <si>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</si>
  <si>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</si>
  <si>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</si>
  <si>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</si>
  <si>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</si>
  <si>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</si>
  <si>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</si>
  <si>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</si>
  <si>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</si>
  <si>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</si>
  <si>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</si>
  <si>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</si>
  <si>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</si>
  <si>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</si>
  <si>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</si>
  <si>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</si>
  <si>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</si>
  <si>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</si>
  <si>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</si>
  <si>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</si>
  <si>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</si>
  <si>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</si>
  <si>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</si>
  <si>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</si>
  <si>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</si>
  <si>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</si>
  <si>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</si>
  <si>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</si>
  <si>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</si>
  <si>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</si>
  <si>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</si>
  <si>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</si>
  <si>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</si>
  <si>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</si>
  <si>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</si>
  <si>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</si>
  <si>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</si>
  <si>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</si>
  <si>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</si>
  <si>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</si>
  <si>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</si>
  <si>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</si>
  <si>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</si>
  <si>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</si>
  <si>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</si>
  <si>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</si>
  <si>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</si>
  <si>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</si>
  <si>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</si>
  <si>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</si>
  <si>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</si>
  <si>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</si>
  <si>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</si>
  <si>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</si>
  <si>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</si>
  <si>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</si>
  <si>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</si>
  <si>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</si>
  <si>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埼玉県狭山市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</si>
  <si>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</si>
  <si>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</si>
  <si>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</si>
  <si>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</si>
  <si>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</si>
  <si>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</si>
  <si>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</si>
  <si>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</si>
  <si>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</si>
  <si>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</si>
  <si>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</si>
  <si>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</si>
  <si>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</si>
  <si>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</si>
  <si>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</si>
  <si>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</si>
  <si>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</si>
  <si>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</si>
  <si>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</si>
  <si>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</si>
  <si>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</si>
  <si>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</si>
  <si>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</si>
  <si>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</si>
  <si>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</si>
  <si>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</si>
  <si>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</si>
  <si>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</si>
  <si>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</si>
  <si>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</si>
  <si>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</si>
  <si>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</si>
  <si>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</si>
  <si>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</si>
  <si>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</si>
  <si>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</si>
  <si>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</si>
  <si>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</si>
  <si>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</si>
  <si>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</si>
  <si>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</si>
  <si>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</si>
  <si>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</si>
  <si>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</si>
  <si>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</si>
  <si>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</si>
  <si>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</si>
  <si>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</si>
  <si>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</si>
  <si>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</si>
  <si>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</si>
  <si>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</si>
  <si>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</si>
  <si>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</si>
  <si>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</si>
  <si>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</si>
  <si>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</si>
  <si>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</si>
  <si>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</si>
  <si>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</si>
  <si>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</si>
  <si>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</si>
  <si>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</si>
  <si>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</si>
  <si>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</si>
  <si>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</si>
  <si>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</si>
  <si>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</si>
  <si>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</si>
  <si>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</si>
  <si>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</si>
  <si>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</si>
  <si>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</si>
  <si>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</si>
  <si>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</si>
  <si>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</si>
  <si>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</si>
  <si>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</si>
  <si>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</si>
  <si>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</si>
  <si>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</si>
  <si>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</si>
  <si>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</si>
  <si>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</si>
  <si>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</si>
  <si>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</si>
  <si>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</si>
  <si>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</si>
  <si>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</si>
  <si>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</si>
  <si>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</si>
  <si>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</si>
  <si>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</si>
  <si>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</si>
  <si>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</si>
  <si>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</si>
  <si>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</si>
  <si>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</si>
  <si>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</si>
  <si>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</si>
  <si>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</si>
  <si>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</si>
  <si>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</si>
  <si>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</si>
  <si>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</si>
  <si>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</si>
  <si>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</si>
  <si>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</si>
  <si>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</si>
  <si>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</si>
  <si>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</si>
  <si>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</si>
  <si>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</si>
  <si>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</si>
  <si>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</si>
  <si>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</si>
  <si>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</si>
  <si>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</si>
  <si>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</si>
  <si>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</si>
  <si>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</si>
  <si>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</si>
  <si>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</si>
  <si>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</si>
  <si>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</si>
  <si>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</si>
  <si>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</si>
  <si>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</si>
  <si>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</si>
  <si>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</si>
  <si>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</si>
  <si>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</si>
  <si>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</si>
  <si>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</si>
  <si>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</si>
  <si>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</si>
  <si>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</si>
  <si>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</si>
  <si>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</si>
  <si>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</si>
  <si>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</si>
  <si>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</si>
  <si>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</si>
  <si>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</si>
  <si>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</si>
  <si>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</si>
  <si>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</si>
  <si>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</si>
  <si>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</si>
  <si>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</si>
  <si>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埼玉県狭山市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</si>
  <si>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</si>
  <si>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</si>
  <si>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</si>
  <si>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</si>
  <si>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</si>
  <si>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</si>
  <si>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</si>
  <si>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</si>
  <si>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</si>
  <si>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</si>
  <si>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</si>
  <si>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</si>
  <si>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</si>
  <si>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</si>
  <si>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</si>
  <si>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</si>
  <si>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</si>
  <si>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</si>
  <si>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</si>
  <si>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</si>
  <si>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</si>
  <si>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</si>
  <si>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</si>
  <si>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</si>
  <si>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</si>
  <si>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</si>
  <si>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</si>
  <si>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</si>
  <si>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</si>
  <si>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</si>
  <si>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</si>
  <si>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</si>
  <si>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</si>
  <si>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</si>
  <si>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</si>
  <si>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</si>
  <si>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</si>
  <si>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</si>
  <si>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</si>
  <si>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</si>
  <si>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</si>
  <si>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</si>
  <si>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</si>
  <si>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</si>
  <si>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</si>
  <si>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</si>
  <si>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</si>
  <si>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</si>
  <si>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</si>
  <si>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</si>
  <si>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</si>
  <si>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</si>
  <si>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</si>
  <si>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</si>
  <si>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</si>
  <si>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</si>
  <si>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</si>
  <si>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</si>
  <si>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</si>
  <si>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</si>
  <si>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</si>
  <si>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</si>
  <si>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</si>
  <si>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</si>
  <si>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</si>
  <si>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</si>
  <si>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</si>
  <si>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</si>
  <si>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</si>
  <si>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</si>
  <si>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</si>
  <si>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</si>
  <si>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</si>
  <si>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</si>
  <si>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</si>
  <si>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</si>
  <si>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</si>
  <si>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</si>
  <si>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</si>
  <si>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</si>
  <si>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</si>
  <si>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</si>
  <si>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</si>
  <si>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</si>
  <si>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</si>
  <si>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</si>
  <si>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</si>
  <si>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</si>
  <si>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</si>
  <si>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</si>
  <si>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</si>
  <si>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</si>
  <si>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</si>
  <si>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</si>
  <si>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</si>
  <si>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</si>
  <si>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</si>
  <si>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</si>
  <si>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</si>
  <si>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</si>
  <si>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</si>
  <si>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</si>
  <si>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</si>
  <si>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</si>
  <si>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</si>
  <si>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</si>
  <si>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</si>
  <si>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</si>
  <si>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</si>
  <si>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</si>
  <si>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</si>
  <si>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</si>
  <si>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</si>
  <si>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</si>
  <si>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</si>
  <si>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</si>
  <si>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</si>
  <si>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</si>
  <si>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</si>
  <si>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</si>
  <si>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</si>
  <si>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</si>
  <si>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</si>
  <si>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</si>
  <si>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</si>
  <si>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</si>
  <si>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</si>
  <si>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</si>
  <si>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</si>
  <si>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</si>
  <si>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</si>
  <si>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</si>
  <si>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</si>
  <si>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</si>
  <si>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</si>
  <si>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</si>
  <si>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</si>
  <si>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</si>
  <si>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</si>
  <si>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</si>
  <si>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</si>
  <si>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</si>
  <si>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</si>
  <si>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</si>
  <si>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</si>
  <si>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</si>
  <si>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</si>
  <si>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</si>
  <si>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</si>
  <si>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</si>
  <si>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</si>
  <si>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</si>
  <si>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</si>
  <si>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</si>
  <si>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</si>
  <si>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</si>
  <si>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</si>
  <si>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</si>
  <si>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</si>
  <si>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</si>
  <si>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</si>
  <si>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</si>
  <si>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</si>
  <si>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</si>
  <si>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</si>
  <si>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</si>
  <si>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</si>
  <si>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</si>
  <si>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</si>
  <si>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</si>
  <si>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</si>
  <si>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</si>
  <si>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</si>
  <si>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</si>
  <si>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3.30</t>
  </si>
  <si>
    <t>下水道事業会計</t>
  </si>
  <si>
    <t>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</si>
  <si>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</si>
  <si>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</si>
  <si>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</si>
  <si>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</si>
  <si>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</si>
  <si>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</si>
  <si>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</si>
  <si>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</si>
  <si>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</si>
  <si>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</si>
  <si>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</si>
  <si>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</si>
  <si>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</si>
  <si>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</si>
  <si>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埼玉県都市ボートレース企業団</t>
    <phoneticPr fontId="5"/>
  </si>
  <si>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</si>
  <si>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</si>
  <si>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</si>
  <si>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広域飯能斎場組合</t>
    <phoneticPr fontId="2"/>
  </si>
  <si>
    <t>埼玉西部消防組合</t>
    <phoneticPr fontId="2"/>
  </si>
  <si>
    <t>狭山市勤労者福祉サービスセンター</t>
    <rPh sb="0" eb="3">
      <t>サヤマシ</t>
    </rPh>
    <rPh sb="3" eb="6">
      <t>キンロウシャ</t>
    </rPh>
    <rPh sb="6" eb="8">
      <t>フクシ</t>
    </rPh>
    <phoneticPr fontId="2"/>
  </si>
  <si>
    <t>社会福祉事業基金</t>
    <phoneticPr fontId="5"/>
  </si>
  <si>
    <t>特定防衛施設周辺整備調整交付金事業基金</t>
    <phoneticPr fontId="5"/>
  </si>
  <si>
    <t>みどりの基金</t>
    <phoneticPr fontId="5"/>
  </si>
  <si>
    <t>教育施設整備基金</t>
    <phoneticPr fontId="5"/>
  </si>
  <si>
    <t>環境保全創造基金</t>
    <rPh sb="0" eb="8">
      <t>カンキョウホゼンソウゾウキキン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</si>
</sst>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5E1B-4698-A6CC-C746E93968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36199</c:v>
                </c:pt>
                <c:pt idx="1">
                  <c:v>31521</c:v>
                </c:pt>
                <c:pt idx="2">
                  <c:v>23782</c:v>
                </c:pt>
                <c:pt idx="3">
                  <c:v>23952</c:v>
                </c:pt>
                <c:pt idx="4">
                  <c:v>46952</c:v>
                </c:pt>
              </c:numCache>
            </c:numRef>
          </c:val>
          <c:smooth val="0"/>
          <c:extLst>
            <c:ext xmlns:c16="http://schemas.microsoft.com/office/drawing/2014/chart" uri="{C3380CC4-5D6E-409C-BE32-E72D297353CC}">
              <c16:uniqueId val="{00000001-5E1B-4698-A6CC-C746E93968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2.72</c:v>
                </c:pt>
                <c:pt idx="1">
                  <c:v>8.9</c:v>
                </c:pt>
                <c:pt idx="2">
                  <c:v>7.62</c:v>
                </c:pt>
                <c:pt idx="3">
                  <c:v>2.23</c:v>
                </c:pt>
                <c:pt idx="4">
                  <c:v>9.34</c:v>
                </c:pt>
              </c:numCache>
            </c:numRef>
          </c:val>
          <c:extLst>
            <c:ext xmlns:c16="http://schemas.microsoft.com/office/drawing/2014/chart" uri="{C3380CC4-5D6E-409C-BE32-E72D297353CC}">
              <c16:uniqueId val="{00000000-1FBB-45EE-B56E-0E51FDD6A8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15.94</c:v>
                </c:pt>
                <c:pt idx="1">
                  <c:v>17.45</c:v>
                </c:pt>
                <c:pt idx="2">
                  <c:v>20.64</c:v>
                </c:pt>
                <c:pt idx="3">
                  <c:v>21.92</c:v>
                </c:pt>
                <c:pt idx="4">
                  <c:v>14.97</c:v>
                </c:pt>
              </c:numCache>
            </c:numRef>
          </c:val>
          <c:extLst>
            <c:ext xmlns:c16="http://schemas.microsoft.com/office/drawing/2014/chart" uri="{C3380CC4-5D6E-409C-BE32-E72D297353CC}">
              <c16:uniqueId val="{00000001-1FBB-45EE-B56E-0E51FDD6A8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8.56</c:v>
                </c:pt>
                <c:pt idx="2">
                  <c:v>1.29</c:v>
                </c:pt>
                <c:pt idx="3">
                  <c:v>-3.3</c:v>
                </c:pt>
                <c:pt idx="4">
                  <c:v>0.82</c:v>
                </c:pt>
              </c:numCache>
            </c:numRef>
          </c:val>
          <c:smooth val="0"/>
          <c:extLst>
            <c:ext xmlns:c16="http://schemas.microsoft.com/office/drawing/2014/chart" uri="{C3380CC4-5D6E-409C-BE32-E72D297353CC}">
              <c16:uniqueId val="{00000002-1FBB-45EE-B56E-0E51FDD6A8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D5-4DAC-A7B9-7F2286F741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D5-4DAC-A7B9-7F2286F741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D5-4DAC-A7B9-7F2286F741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D5-4DAC-A7B9-7F2286F7415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1.43</c:v>
                </c:pt>
                <c:pt idx="2">
                  <c:v>#N/A</c:v>
                </c:pt>
                <c:pt idx="3">
                  <c:v>1.26</c:v>
                </c:pt>
                <c:pt idx="4">
                  <c:v>#N/A</c:v>
                </c:pt>
                <c:pt idx="5">
                  <c:v>0.83</c:v>
                </c:pt>
                <c:pt idx="6">
                  <c:v>#N/A</c:v>
                </c:pt>
                <c:pt idx="7">
                  <c:v>0.36</c:v>
                </c:pt>
                <c:pt idx="8">
                  <c:v>#N/A</c:v>
                </c:pt>
                <c:pt idx="9">
                  <c:v>0.06</c:v>
                </c:pt>
              </c:numCache>
            </c:numRef>
          </c:val>
          <c:extLst>
            <c:ext xmlns:c16="http://schemas.microsoft.com/office/drawing/2014/chart" uri="{C3380CC4-5D6E-409C-BE32-E72D297353CC}">
              <c16:uniqueId val="{00000004-79D5-4DAC-A7B9-7F2286F7415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0.1</c:v>
                </c:pt>
                <c:pt idx="6">
                  <c:v>#N/A</c:v>
                </c:pt>
                <c:pt idx="7">
                  <c:v>0.06</c:v>
                </c:pt>
                <c:pt idx="8">
                  <c:v>#N/A</c:v>
                </c:pt>
                <c:pt idx="9">
                  <c:v>7.0000000000000007E-2</c:v>
                </c:pt>
              </c:numCache>
            </c:numRef>
          </c:val>
          <c:extLst>
            <c:ext xmlns:c16="http://schemas.microsoft.com/office/drawing/2014/chart" uri="{C3380CC4-5D6E-409C-BE32-E72D297353CC}">
              <c16:uniqueId val="{00000005-79D5-4DAC-A7B9-7F2286F7415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3.99</c:v>
                </c:pt>
                <c:pt idx="2">
                  <c:v>#N/A</c:v>
                </c:pt>
                <c:pt idx="3">
                  <c:v>2.2000000000000002</c:v>
                </c:pt>
                <c:pt idx="4">
                  <c:v>#N/A</c:v>
                </c:pt>
                <c:pt idx="5">
                  <c:v>2.4</c:v>
                </c:pt>
                <c:pt idx="6">
                  <c:v>#N/A</c:v>
                </c:pt>
                <c:pt idx="7">
                  <c:v>2.0299999999999998</c:v>
                </c:pt>
                <c:pt idx="8">
                  <c:v>#N/A</c:v>
                </c:pt>
                <c:pt idx="9">
                  <c:v>2.56</c:v>
                </c:pt>
              </c:numCache>
            </c:numRef>
          </c:val>
          <c:extLst>
            <c:ext xmlns:c16="http://schemas.microsoft.com/office/drawing/2014/chart" uri="{C3380CC4-5D6E-409C-BE32-E72D297353CC}">
              <c16:uniqueId val="{00000006-79D5-4DAC-A7B9-7F2286F741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2.71</c:v>
                </c:pt>
                <c:pt idx="2">
                  <c:v>#N/A</c:v>
                </c:pt>
                <c:pt idx="3">
                  <c:v>8.89</c:v>
                </c:pt>
                <c:pt idx="4">
                  <c:v>#N/A</c:v>
                </c:pt>
                <c:pt idx="5">
                  <c:v>7.62</c:v>
                </c:pt>
                <c:pt idx="6">
                  <c:v>#N/A</c:v>
                </c:pt>
                <c:pt idx="7">
                  <c:v>2.23</c:v>
                </c:pt>
                <c:pt idx="8">
                  <c:v>#N/A</c:v>
                </c:pt>
                <c:pt idx="9">
                  <c:v>9.34</c:v>
                </c:pt>
              </c:numCache>
            </c:numRef>
          </c:val>
          <c:extLst>
            <c:ext xmlns:c16="http://schemas.microsoft.com/office/drawing/2014/chart" uri="{C3380CC4-5D6E-409C-BE32-E72D297353CC}">
              <c16:uniqueId val="{00000007-79D5-4DAC-A7B9-7F2286F741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c:v>
                </c:pt>
                <c:pt idx="2">
                  <c:v>#N/A</c:v>
                </c:pt>
                <c:pt idx="3">
                  <c:v>10.51</c:v>
                </c:pt>
                <c:pt idx="4">
                  <c:v>#N/A</c:v>
                </c:pt>
                <c:pt idx="5">
                  <c:v>11.36</c:v>
                </c:pt>
                <c:pt idx="6">
                  <c:v>#N/A</c:v>
                </c:pt>
                <c:pt idx="7">
                  <c:v>10.71</c:v>
                </c:pt>
                <c:pt idx="8">
                  <c:v>#N/A</c:v>
                </c:pt>
                <c:pt idx="9">
                  <c:v>9.52</c:v>
                </c:pt>
              </c:numCache>
            </c:numRef>
          </c:val>
          <c:extLst>
            <c:ext xmlns:c16="http://schemas.microsoft.com/office/drawing/2014/chart" uri="{C3380CC4-5D6E-409C-BE32-E72D297353CC}">
              <c16:uniqueId val="{00000008-79D5-4DAC-A7B9-7F2286F7415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c:v>
                </c:pt>
                <c:pt idx="2">
                  <c:v>#N/A</c:v>
                </c:pt>
                <c:pt idx="3">
                  <c:v>8.9600000000000009</c:v>
                </c:pt>
                <c:pt idx="4">
                  <c:v>#N/A</c:v>
                </c:pt>
                <c:pt idx="5">
                  <c:v>11</c:v>
                </c:pt>
                <c:pt idx="6">
                  <c:v>#N/A</c:v>
                </c:pt>
                <c:pt idx="7">
                  <c:v>11.95</c:v>
                </c:pt>
                <c:pt idx="8">
                  <c:v>#N/A</c:v>
                </c:pt>
                <c:pt idx="9">
                  <c:v>12.7</c:v>
                </c:pt>
              </c:numCache>
            </c:numRef>
          </c:val>
          <c:extLst>
            <c:ext xmlns:c16="http://schemas.microsoft.com/office/drawing/2014/chart" uri="{C3380CC4-5D6E-409C-BE32-E72D297353CC}">
              <c16:uniqueId val="{00000009-79D5-4DAC-A7B9-7F2286F741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3889</c:v>
                </c:pt>
                <c:pt idx="5">
                  <c:v>3947</c:v>
                </c:pt>
                <c:pt idx="8">
                  <c:v>3778</c:v>
                </c:pt>
                <c:pt idx="11">
                  <c:v>3672</c:v>
                </c:pt>
                <c:pt idx="14">
                  <c:v>3194</c:v>
                </c:pt>
              </c:numCache>
            </c:numRef>
          </c:val>
          <c:extLst>
            <c:ext xmlns:c16="http://schemas.microsoft.com/office/drawing/2014/chart" uri="{C3380CC4-5D6E-409C-BE32-E72D297353CC}">
              <c16:uniqueId val="{00000000-4986-4EA4-8FD0-9A86E1E3DF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86-4EA4-8FD0-9A86E1E3DF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616</c:v>
                </c:pt>
                <c:pt idx="3">
                  <c:v>615</c:v>
                </c:pt>
                <c:pt idx="6">
                  <c:v>330</c:v>
                </c:pt>
                <c:pt idx="9">
                  <c:v>330</c:v>
                </c:pt>
                <c:pt idx="12">
                  <c:v>206</c:v>
                </c:pt>
              </c:numCache>
            </c:numRef>
          </c:val>
          <c:extLst>
            <c:ext xmlns:c16="http://schemas.microsoft.com/office/drawing/2014/chart" uri="{C3380CC4-5D6E-409C-BE32-E72D297353CC}">
              <c16:uniqueId val="{00000002-4986-4EA4-8FD0-9A86E1E3DF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142</c:v>
                </c:pt>
                <c:pt idx="3">
                  <c:v>152</c:v>
                </c:pt>
                <c:pt idx="6">
                  <c:v>104</c:v>
                </c:pt>
                <c:pt idx="9">
                  <c:v>101</c:v>
                </c:pt>
                <c:pt idx="12">
                  <c:v>76</c:v>
                </c:pt>
              </c:numCache>
            </c:numRef>
          </c:val>
          <c:extLst>
            <c:ext xmlns:c16="http://schemas.microsoft.com/office/drawing/2014/chart" uri="{C3380CC4-5D6E-409C-BE32-E72D297353CC}">
              <c16:uniqueId val="{00000003-4986-4EA4-8FD0-9A86E1E3DF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613</c:v>
                </c:pt>
                <c:pt idx="3">
                  <c:v>608</c:v>
                </c:pt>
                <c:pt idx="6">
                  <c:v>574</c:v>
                </c:pt>
                <c:pt idx="9">
                  <c:v>566</c:v>
                </c:pt>
                <c:pt idx="12">
                  <c:v>539</c:v>
                </c:pt>
              </c:numCache>
            </c:numRef>
          </c:val>
          <c:extLst>
            <c:ext xmlns:c16="http://schemas.microsoft.com/office/drawing/2014/chart" uri="{C3380CC4-5D6E-409C-BE32-E72D297353CC}">
              <c16:uniqueId val="{00000004-4986-4EA4-8FD0-9A86E1E3DF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86-4EA4-8FD0-9A86E1E3DF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86-4EA4-8FD0-9A86E1E3DF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3947</c:v>
                </c:pt>
                <c:pt idx="3">
                  <c:v>4021</c:v>
                </c:pt>
                <c:pt idx="6">
                  <c:v>4271</c:v>
                </c:pt>
                <c:pt idx="9">
                  <c:v>4233</c:v>
                </c:pt>
                <c:pt idx="12">
                  <c:v>3927</c:v>
                </c:pt>
              </c:numCache>
            </c:numRef>
          </c:val>
          <c:extLst>
            <c:ext xmlns:c16="http://schemas.microsoft.com/office/drawing/2014/chart" uri="{C3380CC4-5D6E-409C-BE32-E72D297353CC}">
              <c16:uniqueId val="{00000007-4986-4EA4-8FD0-9A86E1E3DF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1429</c:v>
                </c:pt>
                <c:pt idx="2">
                  <c:v>#N/A</c:v>
                </c:pt>
                <c:pt idx="3">
                  <c:v>#N/A</c:v>
                </c:pt>
                <c:pt idx="4">
                  <c:v>1449</c:v>
                </c:pt>
                <c:pt idx="5">
                  <c:v>#N/A</c:v>
                </c:pt>
                <c:pt idx="6">
                  <c:v>#N/A</c:v>
                </c:pt>
                <c:pt idx="7">
                  <c:v>1501</c:v>
                </c:pt>
                <c:pt idx="8">
                  <c:v>#N/A</c:v>
                </c:pt>
                <c:pt idx="9">
                  <c:v>#N/A</c:v>
                </c:pt>
                <c:pt idx="10">
                  <c:v>1558</c:v>
                </c:pt>
                <c:pt idx="11">
                  <c:v>#N/A</c:v>
                </c:pt>
                <c:pt idx="12">
                  <c:v>#N/A</c:v>
                </c:pt>
                <c:pt idx="13">
                  <c:v>1554</c:v>
                </c:pt>
                <c:pt idx="14">
                  <c:v>#N/A</c:v>
                </c:pt>
              </c:numCache>
            </c:numRef>
          </c:val>
          <c:smooth val="0"/>
          <c:extLst>
            <c:ext xmlns:c16="http://schemas.microsoft.com/office/drawing/2014/chart" uri="{C3380CC4-5D6E-409C-BE32-E72D297353CC}">
              <c16:uniqueId val="{00000008-4986-4EA4-8FD0-9A86E1E3DF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33410</c:v>
                </c:pt>
                <c:pt idx="5">
                  <c:v>32839</c:v>
                </c:pt>
                <c:pt idx="8">
                  <c:v>31146</c:v>
                </c:pt>
                <c:pt idx="11">
                  <c:v>29181</c:v>
                </c:pt>
                <c:pt idx="14">
                  <c:v>26741</c:v>
                </c:pt>
              </c:numCache>
            </c:numRef>
          </c:val>
          <c:extLst>
            <c:ext xmlns:c16="http://schemas.microsoft.com/office/drawing/2014/chart" uri="{C3380CC4-5D6E-409C-BE32-E72D297353CC}">
              <c16:uniqueId val="{00000000-B97C-4267-9B37-E1D949781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5670</c:v>
                </c:pt>
                <c:pt idx="5">
                  <c:v>5189</c:v>
                </c:pt>
                <c:pt idx="8">
                  <c:v>5341</c:v>
                </c:pt>
                <c:pt idx="11">
                  <c:v>5012</c:v>
                </c:pt>
                <c:pt idx="14">
                  <c:v>4863</c:v>
                </c:pt>
              </c:numCache>
            </c:numRef>
          </c:val>
          <c:extLst>
            <c:ext xmlns:c16="http://schemas.microsoft.com/office/drawing/2014/chart" uri="{C3380CC4-5D6E-409C-BE32-E72D297353CC}">
              <c16:uniqueId val="{00000001-B97C-4267-9B37-E1D949781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10490</c:v>
                </c:pt>
                <c:pt idx="5">
                  <c:v>12141</c:v>
                </c:pt>
                <c:pt idx="8">
                  <c:v>12315</c:v>
                </c:pt>
                <c:pt idx="11">
                  <c:v>12744</c:v>
                </c:pt>
                <c:pt idx="14">
                  <c:v>9187</c:v>
                </c:pt>
              </c:numCache>
            </c:numRef>
          </c:val>
          <c:extLst>
            <c:ext xmlns:c16="http://schemas.microsoft.com/office/drawing/2014/chart" uri="{C3380CC4-5D6E-409C-BE32-E72D297353CC}">
              <c16:uniqueId val="{00000002-B97C-4267-9B37-E1D949781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7C-4267-9B37-E1D949781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7C-4267-9B37-E1D949781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6</c:v>
                </c:pt>
                <c:pt idx="6">
                  <c:v>77</c:v>
                </c:pt>
                <c:pt idx="9">
                  <c:v>3</c:v>
                </c:pt>
                <c:pt idx="12">
                  <c:v>-1</c:v>
                </c:pt>
              </c:numCache>
            </c:numRef>
          </c:val>
          <c:extLst>
            <c:ext xmlns:c16="http://schemas.microsoft.com/office/drawing/2014/chart" uri="{C3380CC4-5D6E-409C-BE32-E72D297353CC}">
              <c16:uniqueId val="{00000005-B97C-4267-9B37-E1D949781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3885</c:v>
                </c:pt>
                <c:pt idx="3">
                  <c:v>3898</c:v>
                </c:pt>
                <c:pt idx="6">
                  <c:v>3834</c:v>
                </c:pt>
                <c:pt idx="9">
                  <c:v>3874</c:v>
                </c:pt>
                <c:pt idx="12">
                  <c:v>3767</c:v>
                </c:pt>
              </c:numCache>
            </c:numRef>
          </c:val>
          <c:extLst>
            <c:ext xmlns:c16="http://schemas.microsoft.com/office/drawing/2014/chart" uri="{C3380CC4-5D6E-409C-BE32-E72D297353CC}">
              <c16:uniqueId val="{00000006-B97C-4267-9B37-E1D949781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445</c:v>
                </c:pt>
                <c:pt idx="3">
                  <c:v>345</c:v>
                </c:pt>
                <c:pt idx="6">
                  <c:v>298</c:v>
                </c:pt>
                <c:pt idx="9">
                  <c:v>481</c:v>
                </c:pt>
                <c:pt idx="12">
                  <c:v>459</c:v>
                </c:pt>
              </c:numCache>
            </c:numRef>
          </c:val>
          <c:extLst>
            <c:ext xmlns:c16="http://schemas.microsoft.com/office/drawing/2014/chart" uri="{C3380CC4-5D6E-409C-BE32-E72D297353CC}">
              <c16:uniqueId val="{00000007-B97C-4267-9B37-E1D949781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5656</c:v>
                </c:pt>
                <c:pt idx="3">
                  <c:v>5523</c:v>
                </c:pt>
                <c:pt idx="6">
                  <c:v>5396</c:v>
                </c:pt>
                <c:pt idx="9">
                  <c:v>5420</c:v>
                </c:pt>
                <c:pt idx="12">
                  <c:v>5287</c:v>
                </c:pt>
              </c:numCache>
            </c:numRef>
          </c:val>
          <c:extLst>
            <c:ext xmlns:c16="http://schemas.microsoft.com/office/drawing/2014/chart" uri="{C3380CC4-5D6E-409C-BE32-E72D297353CC}">
              <c16:uniqueId val="{00000008-B97C-4267-9B37-E1D949781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2794</c:v>
                </c:pt>
                <c:pt idx="3">
                  <c:v>2215</c:v>
                </c:pt>
                <c:pt idx="6">
                  <c:v>1914</c:v>
                </c:pt>
                <c:pt idx="9">
                  <c:v>1596</c:v>
                </c:pt>
                <c:pt idx="12">
                  <c:v>1412</c:v>
                </c:pt>
              </c:numCache>
            </c:numRef>
          </c:val>
          <c:extLst>
            <c:ext xmlns:c16="http://schemas.microsoft.com/office/drawing/2014/chart" uri="{C3380CC4-5D6E-409C-BE32-E72D297353CC}">
              <c16:uniqueId val="{00000009-B97C-4267-9B37-E1D949781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36533</c:v>
                </c:pt>
                <c:pt idx="3">
                  <c:v>36915</c:v>
                </c:pt>
                <c:pt idx="6">
                  <c:v>34421</c:v>
                </c:pt>
                <c:pt idx="9">
                  <c:v>31539</c:v>
                </c:pt>
                <c:pt idx="12">
                  <c:v>30691</c:v>
                </c:pt>
              </c:numCache>
            </c:numRef>
          </c:val>
          <c:extLst>
            <c:ext xmlns:c16="http://schemas.microsoft.com/office/drawing/2014/chart" uri="{C3380CC4-5D6E-409C-BE32-E72D297353CC}">
              <c16:uniqueId val="{0000000A-B97C-4267-9B37-E1D949781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826</c:v>
                </c:pt>
                <c:pt idx="14">
                  <c:v>#N/A</c:v>
                </c:pt>
              </c:numCache>
            </c:numRef>
          </c:val>
          <c:smooth val="0"/>
          <c:extLst>
            <c:ext xmlns:c16="http://schemas.microsoft.com/office/drawing/2014/chart" uri="{C3380CC4-5D6E-409C-BE32-E72D297353CC}">
              <c16:uniqueId val="{0000000B-B97C-4267-9B37-E1D949781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5970</c:v>
                </c:pt>
                <c:pt idx="1">
                  <c:v>6528</c:v>
                </c:pt>
                <c:pt idx="2">
                  <c:v>4584</c:v>
                </c:pt>
              </c:numCache>
            </c:numRef>
          </c:val>
          <c:extLst>
            <c:ext xmlns:c16="http://schemas.microsoft.com/office/drawing/2014/chart" uri="{C3380CC4-5D6E-409C-BE32-E72D297353CC}">
              <c16:uniqueId val="{00000000-F285-40AF-AC8B-2A8D0EE4A3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85-40AF-AC8B-2A8D0EE4A3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4454</c:v>
                </c:pt>
                <c:pt idx="1">
                  <c:v>4669</c:v>
                </c:pt>
                <c:pt idx="2">
                  <c:v>3141</c:v>
                </c:pt>
              </c:numCache>
            </c:numRef>
          </c:val>
          <c:extLst>
            <c:ext xmlns:c16="http://schemas.microsoft.com/office/drawing/2014/chart" uri="{C3380CC4-5D6E-409C-BE32-E72D297353CC}">
              <c16:uniqueId val="{00000002-F285-40AF-AC8B-2A8D0EE4A3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年度のの実質公債費比率は前年度から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増加となった主な要因は、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増となったことから分母が増加した一方、元利償還金・準元利償還金に係る基準財政需要額算入額が減となったものの、それ以上に地方債の元利償還金及び準元利償還金が減少したことから分子が減少し、単年度で見ると前年度より微減となったが、実質公債費比率は３ヵ年の平均で算出されるものであり、３ヵ年の平均では、昨年度より増となった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今後は、施設の長寿命化を図るための大規模改修が想定されることから、引き続き起債対象事業の適切な選択を行い、世代間負担の公平化と償還額の平準化を図り、財政の健全化を確保した運営に努める。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年度将来負担比率は、前年度から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臨時財政対策債の償還が進んでいることにより地方債の現在高が減少したことや、入間川及び堀兼学校給食センター更新事業に係る施設取得費の割賦償還（</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進んだことにより債務負担行為に基づく支出予定額が減少したことで分子となる将来負担額が減少したものの、控除項目である充当可能財源等が大幅に減少したことから、将来負担額の減幅を充当可能財源等の減幅が上回り、分子がマイナスからプラスに転じた結果、前年度に比べ大幅に増加したも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しかしながら、引き続き早期健全化基準である３５０％を下回る水準となっている。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地方債残高や債務負担行為に基づく支出負担行為額の増加や充当可能基金の減少が見込まれるが、同時に今までの大規模事業の償還が進むことや、狭山工業団地拡張地区の土地利用転換構想による都市計画税収の増収等も期待されていることから、大幅な増加はないものと見込んで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埼玉県狭山市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年度において、財政調整基金をおよそ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億円積み立てた一方で、人件費及び入曽駅周辺整備事業に対して財政調整基金の取り崩しが増加したことにより、基金全体としては令和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年度末現在高に比べて</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災害等の不測の財政需要に備えるため、適宜積み立てていくことを予定している。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・都市基盤整備基金：都市基盤の整備資金に充てるため。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・教育施設整備基金：教育施設の整備及び備品購入の資金に充てるため。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・公共施設整備基金：公共施設の整備及び備品購入の資金に充てるため。</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・都市基盤整備基金：入曽駅周辺整備事業でおよそ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万円取り崩したことこによる減少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・教育施設整備基金：中学校校舎等改修事業等でおよそ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万円取り崩したことによる減少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・公共施設整備基金：道路維持補修事業や公園管理事業等でおよそ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万円取り崩したことによる減少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・都市基盤整備基金：多額の費用を要する狭山市駅加佐志線整備事業等のために計画的に積み立てを行っていたが、当該事業に対して取り崩しを行うので基金残高の減少を見込んでいる。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経年劣化による修繕のために計画的に積み立てを行っていたが、小・中学校の施設整備や校舎等の改修事業に対して多額の取り崩しを行うので、基金残高の減少を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経年劣化による修繕は随時発生することが予想されるため、決算の状況を踏まえて計画的に積み立てを行う必要がある。そのため、公共施設整備基金の現在高は増加を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減少の理由は、決算剰余金などを原資としておよそ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億円を積み立てた一方で、人件費及び入曽駅周辺整備事業に対して財政調整基金の取り崩しが増加した。そのほか、資金需要に応じて取り崩しを行ったことにより令和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年度と比較して財政調整基金の現在高が減少した。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具体的に目安とする額（標準財政規模の一定割合等）は定めていないが、決算の状況を踏まえ適宜積み立てていき、不測の財政需要が発生した場合には繰入を行う。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となったが、引き続き類似団体平均を上回る水準となっている。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は引き続き法人市民税や地方交付税等の増等、景気回復が見込まれているが、歳出は社会保障に係る経費が引き続き増加していく事が見込まれるとともに、老朽化した公共施設等の維持管理経費等についても対応が必要となり、引き続き厳しい財政状況が続くと予想される。今後も最低限現状を維持し、財政基盤を強化するため、財源確保に努めるとともに、経費削減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なり、引き続き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類似団体平均を下回る水準となった。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臨時財政対策債が減額となったものの、地方交付税や地方特例交付金等が増額となったことなどから、分母となる経常一般財源等の合計に加えた額が増額となった。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また、歳出において、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物件費では入間川・柏原センター施設維持管理等長期包括委託料の皆増などにより、扶助費では社会保障関連経費の全体的な増などにより、分子となる経常一般財源が増と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分子となる歳出の増加率を、分母となる歳入の増加率が上回ったことにより、歳入歳出の乖離が大きくなり、経常収支比率が前年度比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今後も引き続き、事務事業の選択と集中による経費の削減を進めるとともに、財源確保に努め、比率の低下を図る。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1000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8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62</xdr:row>
      <xdr:rowOff>52494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30883"/>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62</xdr:row>
      <xdr:rowOff>36406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30883"/>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35983</xdr:rowOff>
    </xdr:from>
    <xdr:to>
      <xdr:col>11</xdr:col>
      <xdr:colOff>82550</xdr:colOff>
      <xdr:row>58</xdr:row>
      <xdr:rowOff>137583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147760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人件費において、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人事院勧告により給料表が改定されたことや、期末及び勤勉手当の増額、会計年度任用職員に係る勤勉手当の皆増などにより増</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、物件費において、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入間川・柏原センター施設維持管理等長期包括委託料の皆増などにより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増となったこと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から、人件費・物件費合計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AI-OCR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等の活用による事務の効率化を図ることで、人件費や物件費の抑制を図り、行政コストの削減に努める。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50135</xdr:rowOff>
    </xdr:from>
    <xdr:to>
      <xdr:col>23</xdr:col>
      <xdr:colOff>133350</xdr:colOff>
      <xdr:row>82</xdr:row>
      <xdr:rowOff>170797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9035"/>
          <a:ext cx="838200" cy="1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50135</xdr:rowOff>
    </xdr:from>
    <xdr:to>
      <xdr:col>19</xdr:col>
      <xdr:colOff>133350</xdr:colOff>
      <xdr:row>82</xdr:row>
      <xdr:rowOff>84345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09035"/>
          <a:ext cx="889000" cy="3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28310</xdr:rowOff>
    </xdr:from>
    <xdr:to>
      <xdr:col>15</xdr:col>
      <xdr:colOff>82550</xdr:colOff>
      <xdr:row>82</xdr:row>
      <xdr:rowOff>84345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7210"/>
          <a:ext cx="889000" cy="5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112423</xdr:rowOff>
    </xdr:from>
    <xdr:to>
      <xdr:col>11</xdr:col>
      <xdr:colOff>31750</xdr:colOff>
      <xdr:row>82</xdr:row>
      <xdr:rowOff>28310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9873"/>
          <a:ext cx="889000" cy="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119997</xdr:rowOff>
    </xdr:from>
    <xdr:to>
      <xdr:col>23</xdr:col>
      <xdr:colOff>184150</xdr:colOff>
      <xdr:row>83</xdr:row>
      <xdr:rowOff>50147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136524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170785</xdr:rowOff>
    </xdr:from>
    <xdr:to>
      <xdr:col>19</xdr:col>
      <xdr:colOff>184150</xdr:colOff>
      <xdr:row>82</xdr:row>
      <xdr:rowOff>100935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111112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2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33545</xdr:rowOff>
    </xdr:from>
    <xdr:to>
      <xdr:col>15</xdr:col>
      <xdr:colOff>133350</xdr:colOff>
      <xdr:row>82</xdr:row>
      <xdr:rowOff>135145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145322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148960</xdr:rowOff>
    </xdr:from>
    <xdr:to>
      <xdr:col>11</xdr:col>
      <xdr:colOff>82550</xdr:colOff>
      <xdr:row>82</xdr:row>
      <xdr:rowOff>79110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89287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61623</xdr:rowOff>
    </xdr:from>
    <xdr:to>
      <xdr:col>7</xdr:col>
      <xdr:colOff>31750</xdr:colOff>
      <xdr:row>81</xdr:row>
      <xdr:rowOff>163223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国と比較して初任給基準が高いこと、また、高年齢層の昇給停止を実施していないこと等により上昇に転じているが、引き続き状況を注視しながら適正化に努める。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9525</xdr:rowOff>
    </xdr:from>
    <xdr:to>
      <xdr:col>81</xdr:col>
      <xdr:colOff>44450</xdr:colOff>
      <xdr:row>89</xdr:row>
      <xdr:rowOff>49741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685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9525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484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160866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170391</xdr:rowOff>
    </xdr:from>
    <xdr:to>
      <xdr:col>81</xdr:col>
      <xdr:colOff>95250</xdr:colOff>
      <xdr:row>89</xdr:row>
      <xdr:rowOff>100541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142468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回る水準となっている。　</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社会情勢における行政需要の増加・多様化に対応していくため、前年度の職員数を基準とし、年度ごとに追加又は廃止となる業務を精査し、当該業務に必要な人員を算出、また、県内の類似団体及び近隣市における人口</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人あたりの職員数の状況を踏まえながら職員計画数を決定して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後は、令和６年度に改訂した、「狭山市定員管理指針」を基に、世の中の環境の変化に柔軟に対応するためのマンパワーを確保しながら、デジタル技術の積極的な利活用により定例的な業務から職員を解放し、職員でなければできない業務に重点的に職員を配置することで、限られた経営資源の中で引き続き効率的な行政運営を実践し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42439</xdr:rowOff>
    </xdr:from>
    <xdr:to>
      <xdr:col>81</xdr:col>
      <xdr:colOff>44450</xdr:colOff>
      <xdr:row>62</xdr:row>
      <xdr:rowOff>72602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233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42439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622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32385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28363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58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38329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103416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93362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標準財政規模が増となったことから分母が増加した一方、元利償還金・準元利償還金に係る基準財政需要額算入額が減となった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それ以上に地方債の元利償還金及び準元利償還金が減少した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単年度で見ると前年度より微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となったが、実質公債費比率は３ヵ年の平均で算出されるものであり、３ヵ年の平均では、昨年度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となったもの。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今後は、施設の長寿命化を図るための大規模改修が想定されることから、引き続き起債対象事業の適切な選択を行い、世代間負担の公平化と償還額の平準化を図り、財政の健全化を確保した運営に努める。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93435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81945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臨時財政対策債の償還が進んでいることにより地方債の現在高が減少したことや、入間川及び堀兼学校給食センター更新事業に係る施設取得費の割賦償還（</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PFI</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）が進んだことにより債務負担行為に基づく支出予定額が減少したことで分子となる将来負担額が減少し</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、控除項目である充当可能財源等が大幅に減少したことから、将来負担額の減幅を充当可能財源等の減幅が上回り、分子がマイナスからプラスに転じた結果、前年度に比べ大幅に増加</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したもの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しかしながら、引き続き早期健全化基準である３５０％を下回る水準となって</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地方債残高や債務負担行為に基づく支出負担行為額の増加や充当可能基金の減少が見込まれるが、同時に今までの大規模事業の償還が進むことや、狭山工業団地拡張地区の土地利用転換構想による都市計画税収の増収等も期待されていることから、大幅な増加はないものと見込んでい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83548</xdr:rowOff>
    </xdr:from>
    <xdr:to>
      <xdr:col>81</xdr:col>
      <xdr:colOff>95250</xdr:colOff>
      <xdr:row>14</xdr:row>
      <xdr:rowOff>13698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55625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8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低下し、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職員数の増加等により人件費は増加したものの経常一般財源が増加したため、比率は低下しており、今後も継続して給与水準の適正化に努めていく。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比率上昇の主な要因は、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入間川・柏原センター施設維持管理等長期包括委託料の皆増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指定管理者制度の積極的な導入や業務委託への移行などに加え、物価高騰等の影響により、物件費は増加傾向であるが、事業の見直しや事務の効率化を図り、今後も効果的な財政運営に努める。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65278</xdr:rowOff>
    </xdr:from>
    <xdr:to>
      <xdr:col>82</xdr:col>
      <xdr:colOff>107950</xdr:colOff>
      <xdr:row>19</xdr:row>
      <xdr:rowOff>129286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228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19</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136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19</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942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942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78486</xdr:rowOff>
    </xdr:from>
    <xdr:to>
      <xdr:col>82</xdr:col>
      <xdr:colOff>158750</xdr:colOff>
      <xdr:row>20</xdr:row>
      <xdr:rowOff>8636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50563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14478</xdr:rowOff>
    </xdr:from>
    <xdr:to>
      <xdr:col>78</xdr:col>
      <xdr:colOff>120650</xdr:colOff>
      <xdr:row>19</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100855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5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、引き続き類似団体平均を下回る水準となっている。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扶助費の決算額自体は増えているものの、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等、臨時的経費が増えていることから、経常収支比率は減少となったものである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少子高齢化の進行や多様化するニーズへの対応により、扶助費に係る経常収支比率は依然高い状況にあり、今後も上昇していく事が見込まれるため、引き続き事業の見直しや事務の効率化を図り、効果的な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8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5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比率上昇の主な要因としては、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国民健康保険特別会計その他繰出金の増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今後も引き続き、特別会計の適正な執行に努めるとともに、税収を主な財源とする普通会計の負担額を削減するよう努める。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156935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7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91622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飯能斎場更新費用負担金の皆増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今後も、補助金等の支出にあたっては、補助金の交付先の状況など、補助金の必要性をよく検討したうえで見直しを図り。適正な執行に努める。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57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比率減少の主な要因は、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減収補てん債償還元金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の減額等によるものである。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今後も、起債対象事業の適切な選択を行い、世代間負担の公平化を図り、健全な財政運営に努める。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257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77</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170435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532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32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公債費以外に係る経常収支比率は、前回より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が大きく上昇したことから、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比率上昇の主な要因は、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分母となる臨時財政対策債を経常一般財源等の合計に加えた額が増額したものの、分子となる経常一般財源がそれ以上の増額となったことが考えられる。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引き続き、事務事業の選択と集中による見直しや事務の効率化による歳出の抑制や、市税徴収の強化等による歳入の増加施策等の取組みを続け、経常収支比率（合計）の低下につなげていく。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1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5334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77</xdr:row>
      <xdr:rowOff>77470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533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88916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34265</xdr:rowOff>
    </xdr:from>
    <xdr:to>
      <xdr:col>29</xdr:col>
      <xdr:colOff>127000</xdr:colOff>
      <xdr:row>17</xdr:row>
      <xdr:rowOff>116656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6540"/>
          <a:ext cx="647700" cy="82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116656</xdr:rowOff>
    </xdr:from>
    <xdr:to>
      <xdr:col>26</xdr:col>
      <xdr:colOff>50800</xdr:colOff>
      <xdr:row>17</xdr:row>
      <xdr:rowOff>156223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8931"/>
          <a:ext cx="698500" cy="39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156223</xdr:rowOff>
    </xdr:from>
    <xdr:to>
      <xdr:col>22</xdr:col>
      <xdr:colOff>114300</xdr:colOff>
      <xdr:row>17</xdr:row>
      <xdr:rowOff>166776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8498"/>
          <a:ext cx="6985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163671</xdr:rowOff>
    </xdr:from>
    <xdr:to>
      <xdr:col>18</xdr:col>
      <xdr:colOff>177800</xdr:colOff>
      <xdr:row>17</xdr:row>
      <xdr:rowOff>166776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25946"/>
          <a:ext cx="698500" cy="3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154915</xdr:rowOff>
    </xdr:from>
    <xdr:to>
      <xdr:col>29</xdr:col>
      <xdr:colOff>177800</xdr:colOff>
      <xdr:row>17</xdr:row>
      <xdr:rowOff>85065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126992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65856</xdr:rowOff>
    </xdr:from>
    <xdr:to>
      <xdr:col>26</xdr:col>
      <xdr:colOff>101600</xdr:colOff>
      <xdr:row>17</xdr:row>
      <xdr:rowOff>167456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152233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105423</xdr:rowOff>
    </xdr:from>
    <xdr:to>
      <xdr:col>22</xdr:col>
      <xdr:colOff>165100</xdr:colOff>
      <xdr:row>18</xdr:row>
      <xdr:rowOff>35573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20350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115976</xdr:rowOff>
    </xdr:from>
    <xdr:to>
      <xdr:col>19</xdr:col>
      <xdr:colOff>38100</xdr:colOff>
      <xdr:row>18</xdr:row>
      <xdr:rowOff>46126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30903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112871</xdr:rowOff>
    </xdr:from>
    <xdr:to>
      <xdr:col>15</xdr:col>
      <xdr:colOff>101600</xdr:colOff>
      <xdr:row>18</xdr:row>
      <xdr:rowOff>43021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27798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165862</xdr:rowOff>
    </xdr:from>
    <xdr:to>
      <xdr:col>29</xdr:col>
      <xdr:colOff>127000</xdr:colOff>
      <xdr:row>35</xdr:row>
      <xdr:rowOff>166548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6212"/>
          <a:ext cx="6477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150640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60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166548</xdr:rowOff>
    </xdr:from>
    <xdr:to>
      <xdr:col>26</xdr:col>
      <xdr:colOff>50800</xdr:colOff>
      <xdr:row>35</xdr:row>
      <xdr:rowOff>182169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6898"/>
          <a:ext cx="698500" cy="15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182169</xdr:rowOff>
    </xdr:from>
    <xdr:to>
      <xdr:col>22</xdr:col>
      <xdr:colOff>114300</xdr:colOff>
      <xdr:row>35</xdr:row>
      <xdr:rowOff>196609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2519"/>
          <a:ext cx="6985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196609</xdr:rowOff>
    </xdr:from>
    <xdr:to>
      <xdr:col>18</xdr:col>
      <xdr:colOff>177800</xdr:colOff>
      <xdr:row>35</xdr:row>
      <xdr:rowOff>202057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06959"/>
          <a:ext cx="6985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115062</xdr:rowOff>
    </xdr:from>
    <xdr:to>
      <xdr:col>29</xdr:col>
      <xdr:colOff>177800</xdr:colOff>
      <xdr:row>35</xdr:row>
      <xdr:rowOff>216662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303039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115748</xdr:rowOff>
    </xdr:from>
    <xdr:to>
      <xdr:col>26</xdr:col>
      <xdr:colOff>101600</xdr:colOff>
      <xdr:row>35</xdr:row>
      <xdr:rowOff>217348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227525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4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131369</xdr:rowOff>
    </xdr:from>
    <xdr:to>
      <xdr:col>22</xdr:col>
      <xdr:colOff>165100</xdr:colOff>
      <xdr:row>35</xdr:row>
      <xdr:rowOff>232969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243146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145809</xdr:rowOff>
    </xdr:from>
    <xdr:to>
      <xdr:col>19</xdr:col>
      <xdr:colOff>38100</xdr:colOff>
      <xdr:row>35</xdr:row>
      <xdr:rowOff>247409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6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151257</xdr:rowOff>
    </xdr:from>
    <xdr:to>
      <xdr:col>15</xdr:col>
      <xdr:colOff>101600</xdr:colOff>
      <xdr:row>35</xdr:row>
      <xdr:rowOff>252857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263034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3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56901</xdr:rowOff>
    </xdr:from>
    <xdr:to>
      <xdr:col>24</xdr:col>
      <xdr:colOff>63500</xdr:colOff>
      <xdr:row>36</xdr:row>
      <xdr:rowOff>133848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9101"/>
          <a:ext cx="8382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133848</xdr:rowOff>
    </xdr:from>
    <xdr:to>
      <xdr:col>19</xdr:col>
      <xdr:colOff>177800</xdr:colOff>
      <xdr:row>37</xdr:row>
      <xdr:rowOff>2791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06048"/>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2791</xdr:rowOff>
    </xdr:from>
    <xdr:to>
      <xdr:col>15</xdr:col>
      <xdr:colOff>50800</xdr:colOff>
      <xdr:row>37</xdr:row>
      <xdr:rowOff>18131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441"/>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18131</xdr:rowOff>
    </xdr:from>
    <xdr:to>
      <xdr:col>10</xdr:col>
      <xdr:colOff>114300</xdr:colOff>
      <xdr:row>37</xdr:row>
      <xdr:rowOff>37470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61781"/>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6101</xdr:rowOff>
    </xdr:from>
    <xdr:to>
      <xdr:col>24</xdr:col>
      <xdr:colOff>114300</xdr:colOff>
      <xdr:row>36</xdr:row>
      <xdr:rowOff>107701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155978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83048</xdr:rowOff>
    </xdr:from>
    <xdr:to>
      <xdr:col>20</xdr:col>
      <xdr:colOff>38100</xdr:colOff>
      <xdr:row>37</xdr:row>
      <xdr:rowOff>13198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123441</xdr:rowOff>
    </xdr:from>
    <xdr:to>
      <xdr:col>15</xdr:col>
      <xdr:colOff>101600</xdr:colOff>
      <xdr:row>37</xdr:row>
      <xdr:rowOff>53591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44718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8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138781</xdr:rowOff>
    </xdr:from>
    <xdr:to>
      <xdr:col>10</xdr:col>
      <xdr:colOff>165100</xdr:colOff>
      <xdr:row>37</xdr:row>
      <xdr:rowOff>68931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60058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0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158120</xdr:rowOff>
    </xdr:from>
    <xdr:to>
      <xdr:col>6</xdr:col>
      <xdr:colOff>38100</xdr:colOff>
      <xdr:row>37</xdr:row>
      <xdr:rowOff>88270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79397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46627</xdr:rowOff>
    </xdr:from>
    <xdr:to>
      <xdr:col>24</xdr:col>
      <xdr:colOff>63500</xdr:colOff>
      <xdr:row>57</xdr:row>
      <xdr:rowOff>124155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9277"/>
          <a:ext cx="838200" cy="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60343</xdr:rowOff>
    </xdr:from>
    <xdr:to>
      <xdr:col>19</xdr:col>
      <xdr:colOff>177800</xdr:colOff>
      <xdr:row>57</xdr:row>
      <xdr:rowOff>124155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2993"/>
          <a:ext cx="889000" cy="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60343</xdr:rowOff>
    </xdr:from>
    <xdr:to>
      <xdr:col>15</xdr:col>
      <xdr:colOff>50800</xdr:colOff>
      <xdr:row>57</xdr:row>
      <xdr:rowOff>110015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2993"/>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110015</xdr:rowOff>
    </xdr:from>
    <xdr:to>
      <xdr:col>10</xdr:col>
      <xdr:colOff>114300</xdr:colOff>
      <xdr:row>58</xdr:row>
      <xdr:rowOff>51412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2665"/>
          <a:ext cx="889000" cy="1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167277</xdr:rowOff>
    </xdr:from>
    <xdr:to>
      <xdr:col>24</xdr:col>
      <xdr:colOff>114300</xdr:colOff>
      <xdr:row>57</xdr:row>
      <xdr:rowOff>97427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145704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73355</xdr:rowOff>
    </xdr:from>
    <xdr:to>
      <xdr:col>20</xdr:col>
      <xdr:colOff>38100</xdr:colOff>
      <xdr:row>58</xdr:row>
      <xdr:rowOff>3505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166082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9543</xdr:rowOff>
    </xdr:from>
    <xdr:to>
      <xdr:col>15</xdr:col>
      <xdr:colOff>101600</xdr:colOff>
      <xdr:row>57</xdr:row>
      <xdr:rowOff>111143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102270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59215</xdr:rowOff>
    </xdr:from>
    <xdr:to>
      <xdr:col>10</xdr:col>
      <xdr:colOff>165100</xdr:colOff>
      <xdr:row>57</xdr:row>
      <xdr:rowOff>160815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151942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612</xdr:rowOff>
    </xdr:from>
    <xdr:to>
      <xdr:col>6</xdr:col>
      <xdr:colOff>38100</xdr:colOff>
      <xdr:row>58</xdr:row>
      <xdr:rowOff>102212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93339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131184</xdr:rowOff>
    </xdr:from>
    <xdr:to>
      <xdr:col>24</xdr:col>
      <xdr:colOff>63500</xdr:colOff>
      <xdr:row>77</xdr:row>
      <xdr:rowOff>142900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32834"/>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132728</xdr:rowOff>
    </xdr:from>
    <xdr:to>
      <xdr:col>19</xdr:col>
      <xdr:colOff>177800</xdr:colOff>
      <xdr:row>77</xdr:row>
      <xdr:rowOff>142900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4378"/>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132728</xdr:rowOff>
    </xdr:from>
    <xdr:to>
      <xdr:col>15</xdr:col>
      <xdr:colOff>50800</xdr:colOff>
      <xdr:row>77</xdr:row>
      <xdr:rowOff>145186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4378"/>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125470</xdr:rowOff>
    </xdr:from>
    <xdr:to>
      <xdr:col>10</xdr:col>
      <xdr:colOff>114300</xdr:colOff>
      <xdr:row>77</xdr:row>
      <xdr:rowOff>145186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7120"/>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80384</xdr:rowOff>
    </xdr:from>
    <xdr:to>
      <xdr:col>24</xdr:col>
      <xdr:colOff>114300</xdr:colOff>
      <xdr:row>78</xdr:row>
      <xdr:rowOff>10534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166761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92100</xdr:rowOff>
    </xdr:from>
    <xdr:to>
      <xdr:col>20</xdr:col>
      <xdr:colOff>38100</xdr:colOff>
      <xdr:row>78</xdr:row>
      <xdr:rowOff>22250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13377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386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81928</xdr:rowOff>
    </xdr:from>
    <xdr:to>
      <xdr:col>15</xdr:col>
      <xdr:colOff>101600</xdr:colOff>
      <xdr:row>78</xdr:row>
      <xdr:rowOff>12078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94386</xdr:rowOff>
    </xdr:from>
    <xdr:to>
      <xdr:col>10</xdr:col>
      <xdr:colOff>165100</xdr:colOff>
      <xdr:row>78</xdr:row>
      <xdr:rowOff>24536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15663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388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74670</xdr:rowOff>
    </xdr:from>
    <xdr:to>
      <xdr:col>6</xdr:col>
      <xdr:colOff>38100</xdr:colOff>
      <xdr:row>78</xdr:row>
      <xdr:rowOff>4820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167397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115880</xdr:rowOff>
    </xdr:from>
    <xdr:to>
      <xdr:col>24</xdr:col>
      <xdr:colOff>63500</xdr:colOff>
      <xdr:row>96</xdr:row>
      <xdr:rowOff>157409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080"/>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157409</xdr:rowOff>
    </xdr:from>
    <xdr:to>
      <xdr:col>19</xdr:col>
      <xdr:colOff>177800</xdr:colOff>
      <xdr:row>97</xdr:row>
      <xdr:rowOff>87892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16609"/>
          <a:ext cx="889000" cy="10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18421</xdr:rowOff>
    </xdr:from>
    <xdr:to>
      <xdr:col>15</xdr:col>
      <xdr:colOff>50800</xdr:colOff>
      <xdr:row>97</xdr:row>
      <xdr:rowOff>87892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49071"/>
          <a:ext cx="889000" cy="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18421</xdr:rowOff>
    </xdr:from>
    <xdr:to>
      <xdr:col>10</xdr:col>
      <xdr:colOff>114300</xdr:colOff>
      <xdr:row>98</xdr:row>
      <xdr:rowOff>6831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9071"/>
          <a:ext cx="889000" cy="1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65080</xdr:rowOff>
    </xdr:from>
    <xdr:to>
      <xdr:col>24</xdr:col>
      <xdr:colOff>114300</xdr:colOff>
      <xdr:row>96</xdr:row>
      <xdr:rowOff>166680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151457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106609</xdr:rowOff>
    </xdr:from>
    <xdr:to>
      <xdr:col>20</xdr:col>
      <xdr:colOff>38100</xdr:colOff>
      <xdr:row>97</xdr:row>
      <xdr:rowOff>36759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27886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5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37092</xdr:rowOff>
    </xdr:from>
    <xdr:to>
      <xdr:col>15</xdr:col>
      <xdr:colOff>101600</xdr:colOff>
      <xdr:row>97</xdr:row>
      <xdr:rowOff>138692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129819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139071</xdr:rowOff>
    </xdr:from>
    <xdr:to>
      <xdr:col>10</xdr:col>
      <xdr:colOff>165100</xdr:colOff>
      <xdr:row>97</xdr:row>
      <xdr:rowOff>69221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127481</xdr:rowOff>
    </xdr:from>
    <xdr:to>
      <xdr:col>6</xdr:col>
      <xdr:colOff>38100</xdr:colOff>
      <xdr:row>98</xdr:row>
      <xdr:rowOff>57631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48758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100762</xdr:rowOff>
    </xdr:from>
    <xdr:to>
      <xdr:col>55</xdr:col>
      <xdr:colOff>0</xdr:colOff>
      <xdr:row>37</xdr:row>
      <xdr:rowOff>101894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44412"/>
          <a:ext cx="8382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86926</xdr:rowOff>
    </xdr:from>
    <xdr:to>
      <xdr:col>50</xdr:col>
      <xdr:colOff>114300</xdr:colOff>
      <xdr:row>37</xdr:row>
      <xdr:rowOff>100762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0576"/>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86926</xdr:rowOff>
    </xdr:from>
    <xdr:to>
      <xdr:col>45</xdr:col>
      <xdr:colOff>177800</xdr:colOff>
      <xdr:row>37</xdr:row>
      <xdr:rowOff>114434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0576"/>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25019</xdr:rowOff>
    </xdr:from>
    <xdr:to>
      <xdr:col>41</xdr:col>
      <xdr:colOff>50800</xdr:colOff>
      <xdr:row>37</xdr:row>
      <xdr:rowOff>114434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39969"/>
          <a:ext cx="889000" cy="11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51094</xdr:rowOff>
    </xdr:from>
    <xdr:to>
      <xdr:col>55</xdr:col>
      <xdr:colOff>50800</xdr:colOff>
      <xdr:row>37</xdr:row>
      <xdr:rowOff>152694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29521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49962</xdr:rowOff>
    </xdr:from>
    <xdr:to>
      <xdr:col>50</xdr:col>
      <xdr:colOff>165100</xdr:colOff>
      <xdr:row>37</xdr:row>
      <xdr:rowOff>151562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142689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36126</xdr:rowOff>
    </xdr:from>
    <xdr:to>
      <xdr:col>46</xdr:col>
      <xdr:colOff>38100</xdr:colOff>
      <xdr:row>37</xdr:row>
      <xdr:rowOff>137726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128853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63634</xdr:rowOff>
    </xdr:from>
    <xdr:to>
      <xdr:col>41</xdr:col>
      <xdr:colOff>101600</xdr:colOff>
      <xdr:row>37</xdr:row>
      <xdr:rowOff>165234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156361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145669</xdr:rowOff>
    </xdr:from>
    <xdr:to>
      <xdr:col>36</xdr:col>
      <xdr:colOff>165100</xdr:colOff>
      <xdr:row>31</xdr:row>
      <xdr:rowOff>75819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66946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8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102122</xdr:rowOff>
    </xdr:from>
    <xdr:to>
      <xdr:col>55</xdr:col>
      <xdr:colOff>0</xdr:colOff>
      <xdr:row>58</xdr:row>
      <xdr:rowOff>9594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3322"/>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9594</xdr:rowOff>
    </xdr:from>
    <xdr:to>
      <xdr:col>50</xdr:col>
      <xdr:colOff>114300</xdr:colOff>
      <xdr:row>58</xdr:row>
      <xdr:rowOff>11444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53694"/>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98650</xdr:rowOff>
    </xdr:from>
    <xdr:to>
      <xdr:col>45</xdr:col>
      <xdr:colOff>177800</xdr:colOff>
      <xdr:row>58</xdr:row>
      <xdr:rowOff>11444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71300"/>
          <a:ext cx="889000" cy="8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47727</xdr:rowOff>
    </xdr:from>
    <xdr:to>
      <xdr:col>41</xdr:col>
      <xdr:colOff>50800</xdr:colOff>
      <xdr:row>57</xdr:row>
      <xdr:rowOff>98650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20377"/>
          <a:ext cx="889000" cy="5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51322</xdr:rowOff>
    </xdr:from>
    <xdr:to>
      <xdr:col>55</xdr:col>
      <xdr:colOff>50800</xdr:colOff>
      <xdr:row>56</xdr:row>
      <xdr:rowOff>152922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29749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130244</xdr:rowOff>
    </xdr:from>
    <xdr:to>
      <xdr:col>50</xdr:col>
      <xdr:colOff>165100</xdr:colOff>
      <xdr:row>58</xdr:row>
      <xdr:rowOff>60394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51521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9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132094</xdr:rowOff>
    </xdr:from>
    <xdr:to>
      <xdr:col>46</xdr:col>
      <xdr:colOff>38100</xdr:colOff>
      <xdr:row>58</xdr:row>
      <xdr:rowOff>62244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53371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47850</xdr:rowOff>
    </xdr:from>
    <xdr:to>
      <xdr:col>41</xdr:col>
      <xdr:colOff>101600</xdr:colOff>
      <xdr:row>57</xdr:row>
      <xdr:rowOff>149450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140577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168377</xdr:rowOff>
    </xdr:from>
    <xdr:to>
      <xdr:col>36</xdr:col>
      <xdr:colOff>165100</xdr:colOff>
      <xdr:row>57</xdr:row>
      <xdr:rowOff>98527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89654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1443</xdr:rowOff>
    </xdr:from>
    <xdr:to>
      <xdr:col>55</xdr:col>
      <xdr:colOff>0</xdr:colOff>
      <xdr:row>78</xdr:row>
      <xdr:rowOff>33537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74543"/>
          <a:ext cx="838200" cy="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171179</xdr:rowOff>
    </xdr:from>
    <xdr:to>
      <xdr:col>50</xdr:col>
      <xdr:colOff>114300</xdr:colOff>
      <xdr:row>78</xdr:row>
      <xdr:rowOff>33537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2829"/>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126785</xdr:rowOff>
    </xdr:from>
    <xdr:to>
      <xdr:col>45</xdr:col>
      <xdr:colOff>177800</xdr:colOff>
      <xdr:row>77</xdr:row>
      <xdr:rowOff>171179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28435"/>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126785</xdr:rowOff>
    </xdr:from>
    <xdr:to>
      <xdr:col>41</xdr:col>
      <xdr:colOff>50800</xdr:colOff>
      <xdr:row>77</xdr:row>
      <xdr:rowOff>149988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28435"/>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122093</xdr:rowOff>
    </xdr:from>
    <xdr:to>
      <xdr:col>55</xdr:col>
      <xdr:colOff>50800</xdr:colOff>
      <xdr:row>78</xdr:row>
      <xdr:rowOff>52243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100520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154187</xdr:rowOff>
    </xdr:from>
    <xdr:to>
      <xdr:col>50</xdr:col>
      <xdr:colOff>165100</xdr:colOff>
      <xdr:row>78</xdr:row>
      <xdr:rowOff>84337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75464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4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120379</xdr:rowOff>
    </xdr:from>
    <xdr:to>
      <xdr:col>46</xdr:col>
      <xdr:colOff>38100</xdr:colOff>
      <xdr:row>78</xdr:row>
      <xdr:rowOff>50529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41656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1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75985</xdr:rowOff>
    </xdr:from>
    <xdr:to>
      <xdr:col>41</xdr:col>
      <xdr:colOff>101600</xdr:colOff>
      <xdr:row>78</xdr:row>
      <xdr:rowOff>6135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168712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99188</xdr:rowOff>
    </xdr:from>
    <xdr:to>
      <xdr:col>36</xdr:col>
      <xdr:colOff>165100</xdr:colOff>
      <xdr:row>78</xdr:row>
      <xdr:rowOff>29338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20465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113320</xdr:rowOff>
    </xdr:from>
    <xdr:to>
      <xdr:col>55</xdr:col>
      <xdr:colOff>0</xdr:colOff>
      <xdr:row>96</xdr:row>
      <xdr:rowOff>144501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72520"/>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144501</xdr:rowOff>
    </xdr:from>
    <xdr:to>
      <xdr:col>50</xdr:col>
      <xdr:colOff>114300</xdr:colOff>
      <xdr:row>97</xdr:row>
      <xdr:rowOff>19228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370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19228</xdr:rowOff>
    </xdr:from>
    <xdr:to>
      <xdr:col>45</xdr:col>
      <xdr:colOff>177800</xdr:colOff>
      <xdr:row>97</xdr:row>
      <xdr:rowOff>27891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49878"/>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12210</xdr:rowOff>
    </xdr:from>
    <xdr:to>
      <xdr:col>41</xdr:col>
      <xdr:colOff>50800</xdr:colOff>
      <xdr:row>97</xdr:row>
      <xdr:rowOff>27891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471410"/>
          <a:ext cx="889000" cy="1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62520</xdr:rowOff>
    </xdr:from>
    <xdr:to>
      <xdr:col>55</xdr:col>
      <xdr:colOff>50800</xdr:colOff>
      <xdr:row>96</xdr:row>
      <xdr:rowOff>164120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40947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0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93701</xdr:rowOff>
    </xdr:from>
    <xdr:to>
      <xdr:col>50</xdr:col>
      <xdr:colOff>165100</xdr:colOff>
      <xdr:row>97</xdr:row>
      <xdr:rowOff>23851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14978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139878</xdr:rowOff>
    </xdr:from>
    <xdr:to>
      <xdr:col>46</xdr:col>
      <xdr:colOff>38100</xdr:colOff>
      <xdr:row>97</xdr:row>
      <xdr:rowOff>70028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148541</xdr:rowOff>
    </xdr:from>
    <xdr:to>
      <xdr:col>41</xdr:col>
      <xdr:colOff>101600</xdr:colOff>
      <xdr:row>97</xdr:row>
      <xdr:rowOff>78691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69818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132860</xdr:rowOff>
    </xdr:from>
    <xdr:to>
      <xdr:col>36</xdr:col>
      <xdr:colOff>165100</xdr:colOff>
      <xdr:row>96</xdr:row>
      <xdr:rowOff>63010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54137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18885</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33985"/>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139535</xdr:rowOff>
    </xdr:from>
    <xdr:to>
      <xdr:col>67</xdr:col>
      <xdr:colOff>101600</xdr:colOff>
      <xdr:row>38</xdr:row>
      <xdr:rowOff>69685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60812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7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17132</xdr:rowOff>
    </xdr:from>
    <xdr:to>
      <xdr:col>85</xdr:col>
      <xdr:colOff>127000</xdr:colOff>
      <xdr:row>76</xdr:row>
      <xdr:rowOff>54147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47332"/>
          <a:ext cx="8382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14027</xdr:rowOff>
    </xdr:from>
    <xdr:to>
      <xdr:col>81</xdr:col>
      <xdr:colOff>50800</xdr:colOff>
      <xdr:row>76</xdr:row>
      <xdr:rowOff>17132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44227"/>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14027</xdr:rowOff>
    </xdr:from>
    <xdr:to>
      <xdr:col>76</xdr:col>
      <xdr:colOff>114300</xdr:colOff>
      <xdr:row>76</xdr:row>
      <xdr:rowOff>47137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4422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47137</xdr:rowOff>
    </xdr:from>
    <xdr:to>
      <xdr:col>71</xdr:col>
      <xdr:colOff>177800</xdr:colOff>
      <xdr:row>76</xdr:row>
      <xdr:rowOff>56947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7733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3347</xdr:rowOff>
    </xdr:from>
    <xdr:to>
      <xdr:col>85</xdr:col>
      <xdr:colOff>177800</xdr:colOff>
      <xdr:row>76</xdr:row>
      <xdr:rowOff>104947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153224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137782</xdr:rowOff>
    </xdr:from>
    <xdr:to>
      <xdr:col>81</xdr:col>
      <xdr:colOff>101600</xdr:colOff>
      <xdr:row>76</xdr:row>
      <xdr:rowOff>67932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59059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134677</xdr:rowOff>
    </xdr:from>
    <xdr:to>
      <xdr:col>76</xdr:col>
      <xdr:colOff>165100</xdr:colOff>
      <xdr:row>76</xdr:row>
      <xdr:rowOff>64827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55954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167787</xdr:rowOff>
    </xdr:from>
    <xdr:to>
      <xdr:col>72</xdr:col>
      <xdr:colOff>38100</xdr:colOff>
      <xdr:row>76</xdr:row>
      <xdr:rowOff>97937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89064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6147</xdr:rowOff>
    </xdr:from>
    <xdr:to>
      <xdr:col>67</xdr:col>
      <xdr:colOff>101600</xdr:colOff>
      <xdr:row>76</xdr:row>
      <xdr:rowOff>107747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98874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55465</xdr:rowOff>
    </xdr:from>
    <xdr:to>
      <xdr:col>85</xdr:col>
      <xdr:colOff>127000</xdr:colOff>
      <xdr:row>98</xdr:row>
      <xdr:rowOff>85846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57565"/>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55465</xdr:rowOff>
    </xdr:from>
    <xdr:to>
      <xdr:col>81</xdr:col>
      <xdr:colOff>50800</xdr:colOff>
      <xdr:row>98</xdr:row>
      <xdr:rowOff>73076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57565"/>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32020</xdr:rowOff>
    </xdr:from>
    <xdr:to>
      <xdr:col>76</xdr:col>
      <xdr:colOff>114300</xdr:colOff>
      <xdr:row>98</xdr:row>
      <xdr:rowOff>73076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34120"/>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32020</xdr:rowOff>
    </xdr:from>
    <xdr:to>
      <xdr:col>71</xdr:col>
      <xdr:colOff>177800</xdr:colOff>
      <xdr:row>98</xdr:row>
      <xdr:rowOff>97729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4120"/>
          <a:ext cx="889000" cy="6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35046</xdr:rowOff>
    </xdr:from>
    <xdr:to>
      <xdr:col>85</xdr:col>
      <xdr:colOff>177800</xdr:colOff>
      <xdr:row>98</xdr:row>
      <xdr:rowOff>136646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4665</xdr:rowOff>
    </xdr:from>
    <xdr:to>
      <xdr:col>81</xdr:col>
      <xdr:colOff>101600</xdr:colOff>
      <xdr:row>98</xdr:row>
      <xdr:rowOff>106265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22276</xdr:rowOff>
    </xdr:from>
    <xdr:to>
      <xdr:col>76</xdr:col>
      <xdr:colOff>165100</xdr:colOff>
      <xdr:row>98</xdr:row>
      <xdr:rowOff>123876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115003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152670</xdr:rowOff>
    </xdr:from>
    <xdr:to>
      <xdr:col>72</xdr:col>
      <xdr:colOff>38100</xdr:colOff>
      <xdr:row>98</xdr:row>
      <xdr:rowOff>82820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99347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46929</xdr:rowOff>
    </xdr:from>
    <xdr:to>
      <xdr:col>67</xdr:col>
      <xdr:colOff>101600</xdr:colOff>
      <xdr:row>98</xdr:row>
      <xdr:rowOff>148529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139656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14904</xdr:rowOff>
    </xdr:from>
    <xdr:to>
      <xdr:col>116</xdr:col>
      <xdr:colOff>63500</xdr:colOff>
      <xdr:row>59</xdr:row>
      <xdr:rowOff>15932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30454"/>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14904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29520"/>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13970</xdr:rowOff>
    </xdr:from>
    <xdr:to>
      <xdr:col>107</xdr:col>
      <xdr:colOff>50800</xdr:colOff>
      <xdr:row>59</xdr:row>
      <xdr:rowOff>21342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29520"/>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17113</xdr:rowOff>
    </xdr:from>
    <xdr:to>
      <xdr:col>102</xdr:col>
      <xdr:colOff>114300</xdr:colOff>
      <xdr:row>59</xdr:row>
      <xdr:rowOff>21342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3266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136582</xdr:rowOff>
    </xdr:from>
    <xdr:to>
      <xdr:col>116</xdr:col>
      <xdr:colOff>114300</xdr:colOff>
      <xdr:row>59</xdr:row>
      <xdr:rowOff>66732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135554</xdr:rowOff>
    </xdr:from>
    <xdr:to>
      <xdr:col>112</xdr:col>
      <xdr:colOff>38100</xdr:colOff>
      <xdr:row>59</xdr:row>
      <xdr:rowOff>65704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56831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134620</xdr:rowOff>
    </xdr:from>
    <xdr:to>
      <xdr:col>107</xdr:col>
      <xdr:colOff>101600</xdr:colOff>
      <xdr:row>59</xdr:row>
      <xdr:rowOff>64770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55897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141992</xdr:rowOff>
    </xdr:from>
    <xdr:to>
      <xdr:col>102</xdr:col>
      <xdr:colOff>165100</xdr:colOff>
      <xdr:row>59</xdr:row>
      <xdr:rowOff>72142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63269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137763</xdr:rowOff>
    </xdr:from>
    <xdr:to>
      <xdr:col>98</xdr:col>
      <xdr:colOff>38100</xdr:colOff>
      <xdr:row>59</xdr:row>
      <xdr:rowOff>67913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59040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51298</xdr:rowOff>
    </xdr:from>
    <xdr:to>
      <xdr:col>116</xdr:col>
      <xdr:colOff>63500</xdr:colOff>
      <xdr:row>76</xdr:row>
      <xdr:rowOff>96233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81498"/>
          <a:ext cx="838200" cy="4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96233</xdr:rowOff>
    </xdr:from>
    <xdr:to>
      <xdr:col>111</xdr:col>
      <xdr:colOff>177800</xdr:colOff>
      <xdr:row>76</xdr:row>
      <xdr:rowOff>161939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26433"/>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161939</xdr:rowOff>
    </xdr:from>
    <xdr:to>
      <xdr:col>107</xdr:col>
      <xdr:colOff>50800</xdr:colOff>
      <xdr:row>76</xdr:row>
      <xdr:rowOff>164258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921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162821</xdr:rowOff>
    </xdr:from>
    <xdr:to>
      <xdr:col>102</xdr:col>
      <xdr:colOff>114300</xdr:colOff>
      <xdr:row>76</xdr:row>
      <xdr:rowOff>164258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193021"/>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498</xdr:rowOff>
    </xdr:from>
    <xdr:to>
      <xdr:col>116</xdr:col>
      <xdr:colOff>114300</xdr:colOff>
      <xdr:row>76</xdr:row>
      <xdr:rowOff>102098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150375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0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45433</xdr:rowOff>
    </xdr:from>
    <xdr:to>
      <xdr:col>112</xdr:col>
      <xdr:colOff>38100</xdr:colOff>
      <xdr:row>76</xdr:row>
      <xdr:rowOff>147033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138160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111139</xdr:rowOff>
    </xdr:from>
    <xdr:to>
      <xdr:col>107</xdr:col>
      <xdr:colOff>101600</xdr:colOff>
      <xdr:row>77</xdr:row>
      <xdr:rowOff>41289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32416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113458</xdr:rowOff>
    </xdr:from>
    <xdr:to>
      <xdr:col>102</xdr:col>
      <xdr:colOff>165100</xdr:colOff>
      <xdr:row>77</xdr:row>
      <xdr:rowOff>43608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34735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112021</xdr:rowOff>
    </xdr:from>
    <xdr:to>
      <xdr:col>98</xdr:col>
      <xdr:colOff>38100</xdr:colOff>
      <xdr:row>77</xdr:row>
      <xdr:rowOff>42171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33298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人件費においては、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人事院勧告により給料表が改定されたことや、期末及び勤勉手当の増額、会計年度任用職員に係る勤勉手当の皆増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等から増加傾向となっているものの、類似団体平均を下回る水準で推移している。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入間</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川・柏原センター施設維持管理等長期包括委託料の皆</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、類似団体平均を下回る水準で推移している。今後も事務の効率化を図り、人件費とともに物件費についても抑制に努めていく。扶助費においては、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定額減税調整給付金の皆増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増加したものの、引き続き類似団体平均を下回る水準で推移している。今後も必要なサービスや支援体制を維持するため、事業の見直しや事務の効率化を図り効率的な運用に努める。補助費等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水道使用者負担軽減補助金の皆減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等により減少となり、引き続き類似団体平均を下回る水準となっている。今後も補助金の必要性を検討した上で、随時必要な見直しを行い、適正な執行に努める。普通建設事業費においては、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入曽駅周辺整備事業費の大幅な増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等により増加となっているものの、類似団体平均を下回る水準で推移している。今後、入曽駅周辺整備事業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が完了となることから減少傾向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となる見込みだが、実施計画に則り計画的な事業実施に努める。公債費においては、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減収補てん債償還元金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減等により、減少となっており、類似団体平均を下回る水準で推移している。今後も起債対象事業の適切な選択を行い、世代間負担の公平化を図るとともに財政の健全化を確保した運営に努めていく。繰出金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への繰出金の増等により増加となっているものの、引き続き類似団体平均を下回る水準で推移している。今後も高齢化の影響により、介護保険特別会計や後期高齢者医療特別会計への繰出金は増加傾向が続く見込みのため、特別会計においても事務の効率化や歳出抑制策を検討するなど、適正な執行に努めていく。</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20256</xdr:rowOff>
    </xdr:from>
    <xdr:to>
      <xdr:col>24</xdr:col>
      <xdr:colOff>63500</xdr:colOff>
      <xdr:row>38</xdr:row>
      <xdr:rowOff>79121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535356"/>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40831</xdr:rowOff>
    </xdr:from>
    <xdr:to>
      <xdr:col>19</xdr:col>
      <xdr:colOff>177800</xdr:colOff>
      <xdr:row>38</xdr:row>
      <xdr:rowOff>79121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555931"/>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40831</xdr:rowOff>
    </xdr:from>
    <xdr:to>
      <xdr:col>15</xdr:col>
      <xdr:colOff>50800</xdr:colOff>
      <xdr:row>38</xdr:row>
      <xdr:rowOff>56261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55593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27686</xdr:rowOff>
    </xdr:from>
    <xdr:to>
      <xdr:col>10</xdr:col>
      <xdr:colOff>114300</xdr:colOff>
      <xdr:row>38</xdr:row>
      <xdr:rowOff>56261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542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140907</xdr:rowOff>
    </xdr:from>
    <xdr:to>
      <xdr:col>24</xdr:col>
      <xdr:colOff>114300</xdr:colOff>
      <xdr:row>38</xdr:row>
      <xdr:rowOff>71056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55834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3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28321</xdr:rowOff>
    </xdr:from>
    <xdr:to>
      <xdr:col>20</xdr:col>
      <xdr:colOff>38100</xdr:colOff>
      <xdr:row>38</xdr:row>
      <xdr:rowOff>129921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121048</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161481</xdr:rowOff>
    </xdr:from>
    <xdr:to>
      <xdr:col>15</xdr:col>
      <xdr:colOff>101600</xdr:colOff>
      <xdr:row>38</xdr:row>
      <xdr:rowOff>91631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82758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xdr:rowOff>
    </xdr:from>
    <xdr:to>
      <xdr:col>10</xdr:col>
      <xdr:colOff>165100</xdr:colOff>
      <xdr:row>38</xdr:row>
      <xdr:rowOff>107061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98188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148336</xdr:rowOff>
    </xdr:from>
    <xdr:to>
      <xdr:col>6</xdr:col>
      <xdr:colOff>38100</xdr:colOff>
      <xdr:row>38</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69613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37199</xdr:rowOff>
    </xdr:from>
    <xdr:to>
      <xdr:col>24</xdr:col>
      <xdr:colOff>63500</xdr:colOff>
      <xdr:row>58</xdr:row>
      <xdr:rowOff>51011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81299"/>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37199</xdr:rowOff>
    </xdr:from>
    <xdr:to>
      <xdr:col>19</xdr:col>
      <xdr:colOff>177800</xdr:colOff>
      <xdr:row>58</xdr:row>
      <xdr:rowOff>43040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81299"/>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42823</xdr:rowOff>
    </xdr:from>
    <xdr:to>
      <xdr:col>15</xdr:col>
      <xdr:colOff>50800</xdr:colOff>
      <xdr:row>58</xdr:row>
      <xdr:rowOff>43040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86923"/>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25038</xdr:rowOff>
    </xdr:from>
    <xdr:to>
      <xdr:col>10</xdr:col>
      <xdr:colOff>114300</xdr:colOff>
      <xdr:row>58</xdr:row>
      <xdr:rowOff>42823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6238"/>
          <a:ext cx="889000" cy="3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211</xdr:rowOff>
    </xdr:from>
    <xdr:to>
      <xdr:col>24</xdr:col>
      <xdr:colOff>114300</xdr:colOff>
      <xdr:row>58</xdr:row>
      <xdr:rowOff>101811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86588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157849</xdr:rowOff>
    </xdr:from>
    <xdr:to>
      <xdr:col>20</xdr:col>
      <xdr:colOff>38100</xdr:colOff>
      <xdr:row>58</xdr:row>
      <xdr:rowOff>87999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79126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2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163690</xdr:rowOff>
    </xdr:from>
    <xdr:to>
      <xdr:col>15</xdr:col>
      <xdr:colOff>101600</xdr:colOff>
      <xdr:row>58</xdr:row>
      <xdr:rowOff>93840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2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163473</xdr:rowOff>
    </xdr:from>
    <xdr:to>
      <xdr:col>10</xdr:col>
      <xdr:colOff>165100</xdr:colOff>
      <xdr:row>58</xdr:row>
      <xdr:rowOff>93623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84750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145688</xdr:rowOff>
    </xdr:from>
    <xdr:to>
      <xdr:col>6</xdr:col>
      <xdr:colOff>38100</xdr:colOff>
      <xdr:row>56</xdr:row>
      <xdr:rowOff>75838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66965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141643</xdr:rowOff>
    </xdr:from>
    <xdr:to>
      <xdr:col>24</xdr:col>
      <xdr:colOff>63500</xdr:colOff>
      <xdr:row>77</xdr:row>
      <xdr:rowOff>16714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71843"/>
          <a:ext cx="838200" cy="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16714</xdr:rowOff>
    </xdr:from>
    <xdr:to>
      <xdr:col>19</xdr:col>
      <xdr:colOff>177800</xdr:colOff>
      <xdr:row>77</xdr:row>
      <xdr:rowOff>78642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18364"/>
          <a:ext cx="8890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68213</xdr:rowOff>
    </xdr:from>
    <xdr:to>
      <xdr:col>15</xdr:col>
      <xdr:colOff>50800</xdr:colOff>
      <xdr:row>77</xdr:row>
      <xdr:rowOff>78642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69863"/>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68213</xdr:rowOff>
    </xdr:from>
    <xdr:to>
      <xdr:col>10</xdr:col>
      <xdr:colOff>114300</xdr:colOff>
      <xdr:row>77</xdr:row>
      <xdr:rowOff>163117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69863"/>
          <a:ext cx="889000" cy="9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90843</xdr:rowOff>
    </xdr:from>
    <xdr:to>
      <xdr:col>24</xdr:col>
      <xdr:colOff>114300</xdr:colOff>
      <xdr:row>77</xdr:row>
      <xdr:rowOff>20993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5770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137364</xdr:rowOff>
    </xdr:from>
    <xdr:to>
      <xdr:col>20</xdr:col>
      <xdr:colOff>38100</xdr:colOff>
      <xdr:row>77</xdr:row>
      <xdr:rowOff>67514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58641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27842</xdr:rowOff>
    </xdr:from>
    <xdr:to>
      <xdr:col>15</xdr:col>
      <xdr:colOff>101600</xdr:colOff>
      <xdr:row>77</xdr:row>
      <xdr:rowOff>129442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120569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17413</xdr:rowOff>
    </xdr:from>
    <xdr:to>
      <xdr:col>10</xdr:col>
      <xdr:colOff>165100</xdr:colOff>
      <xdr:row>77</xdr:row>
      <xdr:rowOff>119013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110140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112317</xdr:rowOff>
    </xdr:from>
    <xdr:to>
      <xdr:col>6</xdr:col>
      <xdr:colOff>38100</xdr:colOff>
      <xdr:row>78</xdr:row>
      <xdr:rowOff>42467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33594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161589</xdr:rowOff>
    </xdr:from>
    <xdr:to>
      <xdr:col>24</xdr:col>
      <xdr:colOff>63500</xdr:colOff>
      <xdr:row>98</xdr:row>
      <xdr:rowOff>37991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792239"/>
          <a:ext cx="838200" cy="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123889</xdr:rowOff>
    </xdr:from>
    <xdr:to>
      <xdr:col>19</xdr:col>
      <xdr:colOff>177800</xdr:colOff>
      <xdr:row>97</xdr:row>
      <xdr:rowOff>161589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54539"/>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123889</xdr:rowOff>
    </xdr:from>
    <xdr:to>
      <xdr:col>15</xdr:col>
      <xdr:colOff>50800</xdr:colOff>
      <xdr:row>97</xdr:row>
      <xdr:rowOff>151264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754539"/>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151264</xdr:rowOff>
    </xdr:from>
    <xdr:to>
      <xdr:col>10</xdr:col>
      <xdr:colOff>114300</xdr:colOff>
      <xdr:row>98</xdr:row>
      <xdr:rowOff>138957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81914"/>
          <a:ext cx="889000" cy="1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158641</xdr:rowOff>
    </xdr:from>
    <xdr:to>
      <xdr:col>24</xdr:col>
      <xdr:colOff>114300</xdr:colOff>
      <xdr:row>98</xdr:row>
      <xdr:rowOff>88791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73568</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110789</xdr:rowOff>
    </xdr:from>
    <xdr:to>
      <xdr:col>20</xdr:col>
      <xdr:colOff>38100</xdr:colOff>
      <xdr:row>98</xdr:row>
      <xdr:rowOff>40939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7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32066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8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73089</xdr:rowOff>
    </xdr:from>
    <xdr:to>
      <xdr:col>15</xdr:col>
      <xdr:colOff>101600</xdr:colOff>
      <xdr:row>98</xdr:row>
      <xdr:rowOff>3239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165816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100464</xdr:rowOff>
    </xdr:from>
    <xdr:to>
      <xdr:col>10</xdr:col>
      <xdr:colOff>165100</xdr:colOff>
      <xdr:row>98</xdr:row>
      <xdr:rowOff>30614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21741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88157</xdr:rowOff>
    </xdr:from>
    <xdr:to>
      <xdr:col>6</xdr:col>
      <xdr:colOff>38100</xdr:colOff>
      <xdr:row>99</xdr:row>
      <xdr:rowOff>18307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80264</xdr:rowOff>
    </xdr:from>
    <xdr:to>
      <xdr:col>55</xdr:col>
      <xdr:colOff>0</xdr:colOff>
      <xdr:row>38</xdr:row>
      <xdr:rowOff>87884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9536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84455</xdr:rowOff>
    </xdr:from>
    <xdr:to>
      <xdr:col>50</xdr:col>
      <xdr:colOff>114300</xdr:colOff>
      <xdr:row>38</xdr:row>
      <xdr:rowOff>87884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995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57023</xdr:rowOff>
    </xdr:from>
    <xdr:to>
      <xdr:col>45</xdr:col>
      <xdr:colOff>177800</xdr:colOff>
      <xdr:row>38</xdr:row>
      <xdr:rowOff>84455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57212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57023</xdr:rowOff>
    </xdr:from>
    <xdr:to>
      <xdr:col>41</xdr:col>
      <xdr:colOff>50800</xdr:colOff>
      <xdr:row>38</xdr:row>
      <xdr:rowOff>77978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57212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29464</xdr:rowOff>
    </xdr:from>
    <xdr:to>
      <xdr:col>55</xdr:col>
      <xdr:colOff>50800</xdr:colOff>
      <xdr:row>38</xdr:row>
      <xdr:rowOff>131064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7891</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37084</xdr:rowOff>
    </xdr:from>
    <xdr:to>
      <xdr:col>50</xdr:col>
      <xdr:colOff>165100</xdr:colOff>
      <xdr:row>38</xdr:row>
      <xdr:rowOff>138684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33655</xdr:rowOff>
    </xdr:from>
    <xdr:to>
      <xdr:col>46</xdr:col>
      <xdr:colOff>38100</xdr:colOff>
      <xdr:row>38</xdr:row>
      <xdr:rowOff>135255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126382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6223</xdr:rowOff>
    </xdr:from>
    <xdr:to>
      <xdr:col>41</xdr:col>
      <xdr:colOff>101600</xdr:colOff>
      <xdr:row>38</xdr:row>
      <xdr:rowOff>107823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98950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1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27178</xdr:rowOff>
    </xdr:from>
    <xdr:to>
      <xdr:col>36</xdr:col>
      <xdr:colOff>165100</xdr:colOff>
      <xdr:row>38</xdr:row>
      <xdr:rowOff>128778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119905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78344</xdr:rowOff>
    </xdr:from>
    <xdr:to>
      <xdr:col>55</xdr:col>
      <xdr:colOff>0</xdr:colOff>
      <xdr:row>58</xdr:row>
      <xdr:rowOff>86437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22444"/>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75052</xdr:rowOff>
    </xdr:from>
    <xdr:to>
      <xdr:col>50</xdr:col>
      <xdr:colOff>114300</xdr:colOff>
      <xdr:row>58</xdr:row>
      <xdr:rowOff>86437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10019152"/>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75052</xdr:rowOff>
    </xdr:from>
    <xdr:to>
      <xdr:col>45</xdr:col>
      <xdr:colOff>177800</xdr:colOff>
      <xdr:row>58</xdr:row>
      <xdr:rowOff>89499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10019152"/>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153096</xdr:rowOff>
    </xdr:from>
    <xdr:to>
      <xdr:col>41</xdr:col>
      <xdr:colOff>50800</xdr:colOff>
      <xdr:row>58</xdr:row>
      <xdr:rowOff>89499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25746"/>
          <a:ext cx="889000" cy="10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27544</xdr:rowOff>
    </xdr:from>
    <xdr:to>
      <xdr:col>55</xdr:col>
      <xdr:colOff>50800</xdr:colOff>
      <xdr:row>58</xdr:row>
      <xdr:rowOff>129144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113921</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8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35637</xdr:rowOff>
    </xdr:from>
    <xdr:to>
      <xdr:col>50</xdr:col>
      <xdr:colOff>165100</xdr:colOff>
      <xdr:row>58</xdr:row>
      <xdr:rowOff>137237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128364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24252</xdr:rowOff>
    </xdr:from>
    <xdr:to>
      <xdr:col>46</xdr:col>
      <xdr:colOff>38100</xdr:colOff>
      <xdr:row>58</xdr:row>
      <xdr:rowOff>125852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116979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6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38699</xdr:rowOff>
    </xdr:from>
    <xdr:to>
      <xdr:col>41</xdr:col>
      <xdr:colOff>101600</xdr:colOff>
      <xdr:row>58</xdr:row>
      <xdr:rowOff>140299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131426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7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102296</xdr:rowOff>
    </xdr:from>
    <xdr:to>
      <xdr:col>36</xdr:col>
      <xdr:colOff>165100</xdr:colOff>
      <xdr:row>58</xdr:row>
      <xdr:rowOff>32446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23573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140481</xdr:rowOff>
    </xdr:from>
    <xdr:to>
      <xdr:col>55</xdr:col>
      <xdr:colOff>0</xdr:colOff>
      <xdr:row>78</xdr:row>
      <xdr:rowOff>144538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513581"/>
          <a:ext cx="8382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117563</xdr:rowOff>
    </xdr:from>
    <xdr:to>
      <xdr:col>50</xdr:col>
      <xdr:colOff>114300</xdr:colOff>
      <xdr:row>78</xdr:row>
      <xdr:rowOff>144538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9066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117563</xdr:rowOff>
    </xdr:from>
    <xdr:to>
      <xdr:col>45</xdr:col>
      <xdr:colOff>177800</xdr:colOff>
      <xdr:row>78</xdr:row>
      <xdr:rowOff>145720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9066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8046</xdr:rowOff>
    </xdr:from>
    <xdr:to>
      <xdr:col>41</xdr:col>
      <xdr:colOff>50800</xdr:colOff>
      <xdr:row>78</xdr:row>
      <xdr:rowOff>145720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81146"/>
          <a:ext cx="889000" cy="1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89681</xdr:rowOff>
    </xdr:from>
    <xdr:to>
      <xdr:col>55</xdr:col>
      <xdr:colOff>50800</xdr:colOff>
      <xdr:row>79</xdr:row>
      <xdr:rowOff>19831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4608</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7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93738</xdr:rowOff>
    </xdr:from>
    <xdr:to>
      <xdr:col>50</xdr:col>
      <xdr:colOff>165100</xdr:colOff>
      <xdr:row>79</xdr:row>
      <xdr:rowOff>23888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15015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66763</xdr:rowOff>
    </xdr:from>
    <xdr:to>
      <xdr:col>46</xdr:col>
      <xdr:colOff>38100</xdr:colOff>
      <xdr:row>78</xdr:row>
      <xdr:rowOff>168363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159490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94920</xdr:rowOff>
    </xdr:from>
    <xdr:to>
      <xdr:col>41</xdr:col>
      <xdr:colOff>101600</xdr:colOff>
      <xdr:row>79</xdr:row>
      <xdr:rowOff>25070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16197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128696</xdr:rowOff>
    </xdr:from>
    <xdr:to>
      <xdr:col>36</xdr:col>
      <xdr:colOff>165100</xdr:colOff>
      <xdr:row>78</xdr:row>
      <xdr:rowOff>58846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145301</xdr:rowOff>
    </xdr:from>
    <xdr:to>
      <xdr:col>55</xdr:col>
      <xdr:colOff>0</xdr:colOff>
      <xdr:row>98</xdr:row>
      <xdr:rowOff>88398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33051"/>
          <a:ext cx="838200" cy="4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88398</xdr:rowOff>
    </xdr:from>
    <xdr:to>
      <xdr:col>50</xdr:col>
      <xdr:colOff>114300</xdr:colOff>
      <xdr:row>98</xdr:row>
      <xdr:rowOff>100248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90498"/>
          <a:ext cx="889000" cy="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11418</xdr:rowOff>
    </xdr:from>
    <xdr:to>
      <xdr:col>45</xdr:col>
      <xdr:colOff>177800</xdr:colOff>
      <xdr:row>98</xdr:row>
      <xdr:rowOff>100248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2068"/>
          <a:ext cx="889000" cy="26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11418</xdr:rowOff>
    </xdr:from>
    <xdr:to>
      <xdr:col>41</xdr:col>
      <xdr:colOff>50800</xdr:colOff>
      <xdr:row>98</xdr:row>
      <xdr:rowOff>26429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42068"/>
          <a:ext cx="889000" cy="18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94501</xdr:rowOff>
    </xdr:from>
    <xdr:to>
      <xdr:col>55</xdr:col>
      <xdr:colOff>50800</xdr:colOff>
      <xdr:row>96</xdr:row>
      <xdr:rowOff>24651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117378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3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37598</xdr:rowOff>
    </xdr:from>
    <xdr:to>
      <xdr:col>50</xdr:col>
      <xdr:colOff>165100</xdr:colOff>
      <xdr:row>98</xdr:row>
      <xdr:rowOff>139198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130325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49448</xdr:rowOff>
    </xdr:from>
    <xdr:to>
      <xdr:col>46</xdr:col>
      <xdr:colOff>38100</xdr:colOff>
      <xdr:row>98</xdr:row>
      <xdr:rowOff>151048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142175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132068</xdr:rowOff>
    </xdr:from>
    <xdr:to>
      <xdr:col>41</xdr:col>
      <xdr:colOff>101600</xdr:colOff>
      <xdr:row>97</xdr:row>
      <xdr:rowOff>62218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147079</xdr:rowOff>
    </xdr:from>
    <xdr:to>
      <xdr:col>36</xdr:col>
      <xdr:colOff>165100</xdr:colOff>
      <xdr:row>98</xdr:row>
      <xdr:rowOff>77229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98095</xdr:rowOff>
    </xdr:from>
    <xdr:to>
      <xdr:col>85</xdr:col>
      <xdr:colOff>127000</xdr:colOff>
      <xdr:row>36</xdr:row>
      <xdr:rowOff>147838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270295"/>
          <a:ext cx="8382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33995</xdr:rowOff>
    </xdr:from>
    <xdr:to>
      <xdr:col>81</xdr:col>
      <xdr:colOff>50800</xdr:colOff>
      <xdr:row>36</xdr:row>
      <xdr:rowOff>147838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206195"/>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33995</xdr:rowOff>
    </xdr:from>
    <xdr:to>
      <xdr:col>76</xdr:col>
      <xdr:colOff>114300</xdr:colOff>
      <xdr:row>36</xdr:row>
      <xdr:rowOff>65268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06195"/>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65268</xdr:rowOff>
    </xdr:from>
    <xdr:to>
      <xdr:col>71</xdr:col>
      <xdr:colOff>177800</xdr:colOff>
      <xdr:row>36</xdr:row>
      <xdr:rowOff>69383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23746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25722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97038</xdr:rowOff>
    </xdr:from>
    <xdr:to>
      <xdr:col>81</xdr:col>
      <xdr:colOff>101600</xdr:colOff>
      <xdr:row>37</xdr:row>
      <xdr:rowOff>27188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18315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154645</xdr:rowOff>
    </xdr:from>
    <xdr:to>
      <xdr:col>76</xdr:col>
      <xdr:colOff>165100</xdr:colOff>
      <xdr:row>36</xdr:row>
      <xdr:rowOff>84795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1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101322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9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14468</xdr:rowOff>
    </xdr:from>
    <xdr:to>
      <xdr:col>72</xdr:col>
      <xdr:colOff>38100</xdr:colOff>
      <xdr:row>36</xdr:row>
      <xdr:rowOff>116068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1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132595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6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18583</xdr:rowOff>
    </xdr:from>
    <xdr:to>
      <xdr:col>67</xdr:col>
      <xdr:colOff>101600</xdr:colOff>
      <xdr:row>36</xdr:row>
      <xdr:rowOff>120183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136710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159036</xdr:rowOff>
    </xdr:from>
    <xdr:to>
      <xdr:col>85</xdr:col>
      <xdr:colOff>127000</xdr:colOff>
      <xdr:row>57</xdr:row>
      <xdr:rowOff>30143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60236"/>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30143</xdr:rowOff>
    </xdr:from>
    <xdr:to>
      <xdr:col>81</xdr:col>
      <xdr:colOff>50800</xdr:colOff>
      <xdr:row>57</xdr:row>
      <xdr:rowOff>126041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02793"/>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3264</xdr:rowOff>
    </xdr:from>
    <xdr:to>
      <xdr:col>76</xdr:col>
      <xdr:colOff>114300</xdr:colOff>
      <xdr:row>57</xdr:row>
      <xdr:rowOff>126041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75914"/>
          <a:ext cx="8890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3264</xdr:rowOff>
    </xdr:from>
    <xdr:to>
      <xdr:col>71</xdr:col>
      <xdr:colOff>177800</xdr:colOff>
      <xdr:row>57</xdr:row>
      <xdr:rowOff>11037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7591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108236</xdr:rowOff>
    </xdr:from>
    <xdr:to>
      <xdr:col>85</xdr:col>
      <xdr:colOff>177800</xdr:colOff>
      <xdr:row>57</xdr:row>
      <xdr:rowOff>38386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23163</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150793</xdr:rowOff>
    </xdr:from>
    <xdr:to>
      <xdr:col>81</xdr:col>
      <xdr:colOff>101600</xdr:colOff>
      <xdr:row>57</xdr:row>
      <xdr:rowOff>80943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72070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4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75241</xdr:rowOff>
    </xdr:from>
    <xdr:to>
      <xdr:col>76</xdr:col>
      <xdr:colOff>165100</xdr:colOff>
      <xdr:row>58</xdr:row>
      <xdr:rowOff>5391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167968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123914</xdr:rowOff>
    </xdr:from>
    <xdr:to>
      <xdr:col>72</xdr:col>
      <xdr:colOff>38100</xdr:colOff>
      <xdr:row>57</xdr:row>
      <xdr:rowOff>54064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45191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131687</xdr:rowOff>
    </xdr:from>
    <xdr:to>
      <xdr:col>67</xdr:col>
      <xdr:colOff>101600</xdr:colOff>
      <xdr:row>57</xdr:row>
      <xdr:rowOff>61837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52964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18886</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1986"/>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139536</xdr:rowOff>
    </xdr:from>
    <xdr:to>
      <xdr:col>67</xdr:col>
      <xdr:colOff>101600</xdr:colOff>
      <xdr:row>78</xdr:row>
      <xdr:rowOff>69686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60813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3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17132</xdr:rowOff>
    </xdr:from>
    <xdr:to>
      <xdr:col>85</xdr:col>
      <xdr:colOff>127000</xdr:colOff>
      <xdr:row>96</xdr:row>
      <xdr:rowOff>54147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76332"/>
          <a:ext cx="8382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14027</xdr:rowOff>
    </xdr:from>
    <xdr:to>
      <xdr:col>81</xdr:col>
      <xdr:colOff>50800</xdr:colOff>
      <xdr:row>96</xdr:row>
      <xdr:rowOff>17132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73227"/>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14027</xdr:rowOff>
    </xdr:from>
    <xdr:to>
      <xdr:col>76</xdr:col>
      <xdr:colOff>114300</xdr:colOff>
      <xdr:row>96</xdr:row>
      <xdr:rowOff>47137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7322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47137</xdr:rowOff>
    </xdr:from>
    <xdr:to>
      <xdr:col>71</xdr:col>
      <xdr:colOff>177800</xdr:colOff>
      <xdr:row>96</xdr:row>
      <xdr:rowOff>56947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0633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3347</xdr:rowOff>
    </xdr:from>
    <xdr:to>
      <xdr:col>85</xdr:col>
      <xdr:colOff>177800</xdr:colOff>
      <xdr:row>96</xdr:row>
      <xdr:rowOff>104947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153224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4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137782</xdr:rowOff>
    </xdr:from>
    <xdr:to>
      <xdr:col>81</xdr:col>
      <xdr:colOff>101600</xdr:colOff>
      <xdr:row>96</xdr:row>
      <xdr:rowOff>67932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59059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134677</xdr:rowOff>
    </xdr:from>
    <xdr:to>
      <xdr:col>76</xdr:col>
      <xdr:colOff>165100</xdr:colOff>
      <xdr:row>96</xdr:row>
      <xdr:rowOff>64827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55954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167787</xdr:rowOff>
    </xdr:from>
    <xdr:to>
      <xdr:col>72</xdr:col>
      <xdr:colOff>38100</xdr:colOff>
      <xdr:row>96</xdr:row>
      <xdr:rowOff>97937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89064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6147</xdr:rowOff>
    </xdr:from>
    <xdr:to>
      <xdr:col>67</xdr:col>
      <xdr:colOff>101600</xdr:colOff>
      <xdr:row>96</xdr:row>
      <xdr:rowOff>107747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98874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議会費においては、議会運営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事業費が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している。総務費においては、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定額減税給付金の皆増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等により、前年度より増加している。民生費においては、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保育所児童入所委託料や児童手当費の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増などにより、前年度より増加している。今後も少子高齢化の進行により増加していく見込みであるが、類似団体平均を下回る水準で推移している。衛生費においては、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水道使用者負担軽減補助金の</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減等により、前年度より減少している。農林水産業費においては、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ナラ枯れ被害対策事業補助金や土地改良施設維持管理適正化事業工事費の皆増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している。商工費においては、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企業立地奨励金や入間川にこにこテラス管理事業費における植栽管理委託料の増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している。土木費においては、入曽駅周辺整備事業費の増等により、前年度より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増加している。消防費においては、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埼玉西部消防組合負担金の増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している。教育費においては、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入間川・柏原センター施設維持管理等長期包括委託料や柏原中学校校舎外壁等改修工事費の皆増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等により、前年度より増加している。公債費においては、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減収補てん債償還元金の減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等により、前年度より減少している。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財政調整基金残高については、積立額約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億円、取崩額約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億円となったことから、残高が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において普通建設事業費が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こと等から歳出全体が増額となったものの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、それ以上に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歳入において普通交付税や市債等が増とな</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歳入全体</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増額となった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結果</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、歳入歳出の乖離が大幅に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拡大</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したことで、前年度に比べて実質収支額が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額し、実質単年度収支が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字に転じた。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今後も行財政改革を推進するとともに、市税等の歳入確保に努める。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年度の連結赤字比率は、前年度より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ポイント黒字が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一般会計の実質収支額が前年度に比べ大幅に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今後も引き続き、収入の安定確保と内部経費の削減に努め、適正な運営を図っていく。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60299673</v>
      </c>
      <c r="BO4" s="371"/>
      <c r="BP4" s="371"/>
      <c r="BQ4" s="371"/>
      <c r="BR4" s="371"/>
      <c r="BS4" s="371"/>
      <c r="BT4" s="371"/>
      <c r="BU4" s="372"/>
      <c r="BV4" s="370">
        <v>54342777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2.2000000000000002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57397914</v>
      </c>
      <c r="BO5" s="408"/>
      <c r="BP5" s="408"/>
      <c r="BQ5" s="408"/>
      <c r="BR5" s="408"/>
      <c r="BS5" s="408"/>
      <c r="BT5" s="408"/>
      <c r="BU5" s="409"/>
      <c r="BV5" s="407">
        <v>53273382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93.8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2901759</v>
      </c>
      <c r="BO6" s="408"/>
      <c r="BP6" s="408"/>
      <c r="BQ6" s="408"/>
      <c r="BR6" s="408"/>
      <c r="BS6" s="408"/>
      <c r="BT6" s="408"/>
      <c r="BU6" s="409"/>
      <c r="BV6" s="407">
        <v>1069395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42256</v>
      </c>
      <c r="BO7" s="408"/>
      <c r="BP7" s="408"/>
      <c r="BQ7" s="408"/>
      <c r="BR7" s="408"/>
      <c r="BS7" s="408"/>
      <c r="BT7" s="408"/>
      <c r="BU7" s="409"/>
      <c r="BV7" s="407">
        <v>403925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30614530</v>
      </c>
      <c r="CU7" s="408"/>
      <c r="CV7" s="408"/>
      <c r="CW7" s="408"/>
      <c r="CX7" s="408"/>
      <c r="CY7" s="408"/>
      <c r="CZ7" s="408"/>
      <c r="DA7" s="409"/>
      <c r="DB7" s="407">
        <v>29777960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2859503</v>
      </c>
      <c r="BO8" s="408"/>
      <c r="BP8" s="408"/>
      <c r="BQ8" s="408"/>
      <c r="BR8" s="408"/>
      <c r="BS8" s="408"/>
      <c r="BT8" s="408"/>
      <c r="BU8" s="409"/>
      <c r="BV8" s="407">
        <v>665470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0.84</v>
      </c>
      <c r="CU8" s="448"/>
      <c r="CV8" s="448"/>
      <c r="CW8" s="448"/>
      <c r="CX8" s="448"/>
      <c r="CY8" s="448"/>
      <c r="CZ8" s="448"/>
      <c r="DA8" s="449"/>
      <c r="DB8" s="447">
        <v>0.85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148699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2194033</v>
      </c>
      <c r="BO9" s="408"/>
      <c r="BP9" s="408"/>
      <c r="BQ9" s="408"/>
      <c r="BR9" s="408"/>
      <c r="BS9" s="408"/>
      <c r="BT9" s="408"/>
      <c r="BU9" s="409"/>
      <c r="BV9" s="407">
        <v>-1539566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10.6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152405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1555785</v>
      </c>
      <c r="BO10" s="408"/>
      <c r="BP10" s="408"/>
      <c r="BQ10" s="408"/>
      <c r="BR10" s="408"/>
      <c r="BS10" s="408"/>
      <c r="BT10" s="408"/>
      <c r="BU10" s="409"/>
      <c r="BV10" s="407">
        <v>1557494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148221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3500000</v>
      </c>
      <c r="BO12" s="408"/>
      <c r="BP12" s="408"/>
      <c r="BQ12" s="408"/>
      <c r="BR12" s="408"/>
      <c r="BS12" s="408"/>
      <c r="BT12" s="408"/>
      <c r="BU12" s="409"/>
      <c r="BV12" s="407">
        <v>1000000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144473</v>
      </c>
      <c r="S13" s="492"/>
      <c r="T13" s="492"/>
      <c r="U13" s="492"/>
      <c r="V13" s="493"/>
      <c r="W13" s="423" t="s">
        <v>131</v>
      </c>
      <c r="X13" s="424"/>
      <c r="Y13" s="424"/>
      <c r="Z13" s="424"/>
      <c r="AA13" s="424"/>
      <c r="AB13" s="414"/>
      <c r="AC13" s="458">
        <v>1184</v>
      </c>
      <c r="AD13" s="459"/>
      <c r="AE13" s="459"/>
      <c r="AF13" s="459"/>
      <c r="AG13" s="501"/>
      <c r="AH13" s="458">
        <v>1324</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249818</v>
      </c>
      <c r="BO13" s="408"/>
      <c r="BP13" s="408"/>
      <c r="BQ13" s="408"/>
      <c r="BR13" s="408"/>
      <c r="BS13" s="408"/>
      <c r="BT13" s="408"/>
      <c r="BU13" s="409"/>
      <c r="BV13" s="407">
        <v>-982072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148872</v>
      </c>
      <c r="S14" s="492"/>
      <c r="T14" s="492"/>
      <c r="U14" s="492"/>
      <c r="V14" s="493"/>
      <c r="W14" s="397"/>
      <c r="X14" s="398"/>
      <c r="Y14" s="398"/>
      <c r="Z14" s="398"/>
      <c r="AA14" s="398"/>
      <c r="AB14" s="387"/>
      <c r="AC14" s="494">
        <v>1.8</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145560</v>
      </c>
      <c r="S15" s="492"/>
      <c r="T15" s="492"/>
      <c r="U15" s="492"/>
      <c r="V15" s="493"/>
      <c r="W15" s="423" t="s">
        <v>137</v>
      </c>
      <c r="X15" s="424"/>
      <c r="Y15" s="424"/>
      <c r="Z15" s="424"/>
      <c r="AA15" s="424"/>
      <c r="AB15" s="414"/>
      <c r="AC15" s="458">
        <v>16116</v>
      </c>
      <c r="AD15" s="459"/>
      <c r="AE15" s="459"/>
      <c r="AF15" s="459"/>
      <c r="AG15" s="501"/>
      <c r="AH15" s="458">
        <v>16853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20368581</v>
      </c>
      <c r="BO15" s="371"/>
      <c r="BP15" s="371"/>
      <c r="BQ15" s="371"/>
      <c r="BR15" s="371"/>
      <c r="BS15" s="371"/>
      <c r="BT15" s="371"/>
      <c r="BU15" s="372"/>
      <c r="BV15" s="370">
        <v>20113992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24.4</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24972681</v>
      </c>
      <c r="BO16" s="408"/>
      <c r="BP16" s="408"/>
      <c r="BQ16" s="408"/>
      <c r="BR16" s="408"/>
      <c r="BS16" s="408"/>
      <c r="BT16" s="408"/>
      <c r="BU16" s="409"/>
      <c r="BV16" s="407">
        <v>24078315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48645</v>
      </c>
      <c r="AD17" s="459"/>
      <c r="AE17" s="459"/>
      <c r="AF17" s="459"/>
      <c r="AG17" s="501"/>
      <c r="AH17" s="458">
        <v>47936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25836649</v>
      </c>
      <c r="BO17" s="408"/>
      <c r="BP17" s="408"/>
      <c r="BQ17" s="408"/>
      <c r="BR17" s="408"/>
      <c r="BS17" s="408"/>
      <c r="BT17" s="408"/>
      <c r="BU17" s="409"/>
      <c r="BV17" s="407">
        <v>25498617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48.99</v>
      </c>
      <c r="M18" s="531"/>
      <c r="N18" s="531"/>
      <c r="O18" s="531"/>
      <c r="P18" s="531"/>
      <c r="Q18" s="531"/>
      <c r="R18" s="532"/>
      <c r="S18" s="532"/>
      <c r="T18" s="532"/>
      <c r="U18" s="532"/>
      <c r="V18" s="533"/>
      <c r="W18" s="425"/>
      <c r="X18" s="426"/>
      <c r="Y18" s="426"/>
      <c r="Z18" s="426"/>
      <c r="AA18" s="426"/>
      <c r="AB18" s="417"/>
      <c r="AC18" s="534">
        <v>73.8</v>
      </c>
      <c r="AD18" s="535"/>
      <c r="AE18" s="535"/>
      <c r="AF18" s="535"/>
      <c r="AG18" s="536"/>
      <c r="AH18" s="534">
        <v>72.5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30080659</v>
      </c>
      <c r="BO18" s="408"/>
      <c r="BP18" s="408"/>
      <c r="BQ18" s="408"/>
      <c r="BR18" s="408"/>
      <c r="BS18" s="408"/>
      <c r="BT18" s="408"/>
      <c r="BU18" s="409"/>
      <c r="BV18" s="407">
        <v>29121779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3035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40617129</v>
      </c>
      <c r="BO19" s="408"/>
      <c r="BP19" s="408"/>
      <c r="BQ19" s="408"/>
      <c r="BR19" s="408"/>
      <c r="BS19" s="408"/>
      <c r="BT19" s="408"/>
      <c r="BU19" s="409"/>
      <c r="BV19" s="407">
        <v>38980776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63776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30691260</v>
      </c>
      <c r="BO22" s="371"/>
      <c r="BP22" s="371"/>
      <c r="BQ22" s="371"/>
      <c r="BR22" s="371"/>
      <c r="BS22" s="371"/>
      <c r="BT22" s="371"/>
      <c r="BU22" s="372"/>
      <c r="BV22" s="370">
        <v>31538535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21426253</v>
      </c>
      <c r="BO23" s="408"/>
      <c r="BP23" s="408"/>
      <c r="BQ23" s="408"/>
      <c r="BR23" s="408"/>
      <c r="BS23" s="408"/>
      <c r="BT23" s="408"/>
      <c r="BU23" s="409"/>
      <c r="BV23" s="407">
        <v>23753255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9700</v>
      </c>
      <c r="R24" s="459"/>
      <c r="S24" s="459"/>
      <c r="T24" s="459"/>
      <c r="U24" s="459"/>
      <c r="V24" s="501"/>
      <c r="W24" s="553"/>
      <c r="X24" s="554"/>
      <c r="Y24" s="555"/>
      <c r="Z24" s="457" t="s">
        <v>162</v>
      </c>
      <c r="AA24" s="437"/>
      <c r="AB24" s="437"/>
      <c r="AC24" s="437"/>
      <c r="AD24" s="437"/>
      <c r="AE24" s="437"/>
      <c r="AF24" s="437"/>
      <c r="AG24" s="438"/>
      <c r="AH24" s="458">
        <v>800</v>
      </c>
      <c r="AI24" s="459"/>
      <c r="AJ24" s="459"/>
      <c r="AK24" s="459"/>
      <c r="AL24" s="501"/>
      <c r="AM24" s="458">
        <v>2456000</v>
      </c>
      <c r="AN24" s="459"/>
      <c r="AO24" s="459"/>
      <c r="AP24" s="459"/>
      <c r="AQ24" s="459"/>
      <c r="AR24" s="501"/>
      <c r="AS24" s="458">
        <v>3070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11068223</v>
      </c>
      <c r="BO24" s="408"/>
      <c r="BP24" s="408"/>
      <c r="BQ24" s="408"/>
      <c r="BR24" s="408"/>
      <c r="BS24" s="408"/>
      <c r="BT24" s="408"/>
      <c r="BU24" s="409"/>
      <c r="BV24" s="407">
        <v>9995615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8150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17711729</v>
      </c>
      <c r="BO25" s="371"/>
      <c r="BP25" s="371"/>
      <c r="BQ25" s="371"/>
      <c r="BR25" s="371"/>
      <c r="BS25" s="371"/>
      <c r="BT25" s="371"/>
      <c r="BU25" s="372"/>
      <c r="BV25" s="370">
        <v>19729831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7500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70265</v>
      </c>
      <c r="AN26" s="459"/>
      <c r="AO26" s="459"/>
      <c r="AP26" s="459"/>
      <c r="AQ26" s="459"/>
      <c r="AR26" s="501"/>
      <c r="AS26" s="458">
        <v>3055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70000</v>
      </c>
      <c r="BO26" s="408"/>
      <c r="BP26" s="408"/>
      <c r="BQ26" s="408"/>
      <c r="BR26" s="408"/>
      <c r="BS26" s="408"/>
      <c r="BT26" s="408"/>
      <c r="BU26" s="409"/>
      <c r="BV26" s="407">
        <v>70000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5100</v>
      </c>
      <c r="R27" s="459"/>
      <c r="S27" s="459"/>
      <c r="T27" s="459"/>
      <c r="U27" s="459"/>
      <c r="V27" s="501"/>
      <c r="W27" s="553"/>
      <c r="X27" s="554"/>
      <c r="Y27" s="555"/>
      <c r="Z27" s="457" t="s">
        <v>171</v>
      </c>
      <c r="AA27" s="437"/>
      <c r="AB27" s="437"/>
      <c r="AC27" s="437"/>
      <c r="AD27" s="437"/>
      <c r="AE27" s="437"/>
      <c r="AF27" s="437"/>
      <c r="AG27" s="438"/>
      <c r="AH27" s="458">
        <v>21</v>
      </c>
      <c r="AI27" s="459"/>
      <c r="AJ27" s="459"/>
      <c r="AK27" s="459"/>
      <c r="AL27" s="501"/>
      <c r="AM27" s="458">
        <v>82232</v>
      </c>
      <c r="AN27" s="459"/>
      <c r="AO27" s="459"/>
      <c r="AP27" s="459"/>
      <c r="AQ27" s="459"/>
      <c r="AR27" s="501"/>
      <c r="AS27" s="458">
        <v>3916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4583624</v>
      </c>
      <c r="BO28" s="371"/>
      <c r="BP28" s="371"/>
      <c r="BQ28" s="371"/>
      <c r="BR28" s="371"/>
      <c r="BS28" s="371"/>
      <c r="BT28" s="371"/>
      <c r="BU28" s="372"/>
      <c r="BV28" s="370">
        <v>6527839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4400</v>
      </c>
      <c r="R29" s="459"/>
      <c r="S29" s="459"/>
      <c r="T29" s="459"/>
      <c r="U29" s="459"/>
      <c r="V29" s="501"/>
      <c r="W29" s="556"/>
      <c r="X29" s="557"/>
      <c r="Y29" s="558"/>
      <c r="Z29" s="457" t="s">
        <v>177</v>
      </c>
      <c r="AA29" s="437"/>
      <c r="AB29" s="437"/>
      <c r="AC29" s="437"/>
      <c r="AD29" s="437"/>
      <c r="AE29" s="437"/>
      <c r="AF29" s="437"/>
      <c r="AG29" s="438"/>
      <c r="AH29" s="458">
        <v>821</v>
      </c>
      <c r="AI29" s="459"/>
      <c r="AJ29" s="459"/>
      <c r="AK29" s="459"/>
      <c r="AL29" s="501"/>
      <c r="AM29" s="458">
        <v>2538232</v>
      </c>
      <c r="AN29" s="459"/>
      <c r="AO29" s="459"/>
      <c r="AP29" s="459"/>
      <c r="AQ29" s="459"/>
      <c r="AR29" s="501"/>
      <c r="AS29" s="458">
        <v>3092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3141062</v>
      </c>
      <c r="BO30" s="527"/>
      <c r="BP30" s="527"/>
      <c r="BQ30" s="527"/>
      <c r="BR30" s="527"/>
      <c r="BS30" s="527"/>
      <c r="BT30" s="527"/>
      <c r="BU30" s="528"/>
      <c r="BV30" s="526">
        <v>4668735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埼玉県後期高齢者医療広域連合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狭山市勤労者福祉サービスセンター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埼玉県後期高齢者医療広域連合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埼玉県都市ボートレース企業団</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広域飯能斎場組合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埼玉西部消防組合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4szgL7FUXQx1/vFCUsLmvPqeX/VGwbeQG23H/gbxP7mKjtiXAou5jnM2nrJ69spYDZ+kQQ2y4pFZh6UQcuEbg==" saltValue="K8fgZoIa1wReXtR7xKgi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8.5</v>
      </c>
      <c r="G34" s="33">
        <v>8.9600000000000009</v>
      </c>
      <c r="H34" s="33">
        <v>11</v>
      </c>
      <c r="I34" s="33">
        <v>11.95</v>
      </c>
      <c r="J34" s="34">
        <v>12.7</v>
      </c>
      <c r="K34" s="22"/>
      <c r="L34" s="22"/>
      <c r="M34" s="22"/>
      <c r="N34" s="22"/>
      <c r="O34" s="22"/>
      <c r="P34" s="22"/>
    </row>
    <row r="35" spans="1:16" ht="39" customHeight="1" x14ac:dyDescent="0.15">
      <c r="A35" s="22"/>
      <c r="B35" s="35"/>
      <c r="C35" s="1145" t="s">
        <v>531</v>
      </c>
      <c r="D35" s="1146"/>
      <c r="E35" s="1147"/>
      <c r="F35" s="36">
        <v>11.3</v>
      </c>
      <c r="G35" s="37">
        <v>10.51</v>
      </c>
      <c r="H35" s="37">
        <v>11.36</v>
      </c>
      <c r="I35" s="37">
        <v>10.71</v>
      </c>
      <c r="J35" s="38">
        <v>9.52</v>
      </c>
      <c r="K35" s="22"/>
      <c r="L35" s="22"/>
      <c r="M35" s="22"/>
      <c r="N35" s="22"/>
      <c r="O35" s="22"/>
      <c r="P35" s="22"/>
    </row>
    <row r="36" spans="1:16" ht="39" customHeight="1" x14ac:dyDescent="0.15">
      <c r="A36" s="22"/>
      <c r="B36" s="35"/>
      <c r="C36" s="1145" t="s">
        <v>532</v>
      </c>
      <c r="D36" s="1146"/>
      <c r="E36" s="1147"/>
      <c r="F36" s="36">
        <v>2.71</v>
      </c>
      <c r="G36" s="37">
        <v>8.89</v>
      </c>
      <c r="H36" s="37">
        <v>7.62</v>
      </c>
      <c r="I36" s="37">
        <v>2.23</v>
      </c>
      <c r="J36" s="38">
        <v>9.34</v>
      </c>
      <c r="K36" s="22"/>
      <c r="L36" s="22"/>
      <c r="M36" s="22"/>
      <c r="N36" s="22"/>
      <c r="O36" s="22"/>
      <c r="P36" s="22"/>
    </row>
    <row r="37" spans="1:16" ht="39" customHeight="1" x14ac:dyDescent="0.15">
      <c r="A37" s="22"/>
      <c r="B37" s="35"/>
      <c r="C37" s="1145" t="s">
        <v>533</v>
      </c>
      <c r="D37" s="1146"/>
      <c r="E37" s="1147"/>
      <c r="F37" s="36">
        <v>3.99</v>
      </c>
      <c r="G37" s="37">
        <v>2.2000000000000002</v>
      </c>
      <c r="H37" s="37">
        <v>2.4</v>
      </c>
      <c r="I37" s="37">
        <v>2.0299999999999998</v>
      </c>
      <c r="J37" s="38">
        <v>2.56</v>
      </c>
      <c r="K37" s="22"/>
      <c r="L37" s="22"/>
      <c r="M37" s="22"/>
      <c r="N37" s="22"/>
      <c r="O37" s="22"/>
      <c r="P37" s="22"/>
    </row>
    <row r="38" spans="1:16" ht="39" customHeight="1" x14ac:dyDescent="0.15">
      <c r="A38" s="22"/>
      <c r="B38" s="35"/>
      <c r="C38" s="1145" t="s">
        <v>534</v>
      </c>
      <c r="D38" s="1146"/>
      <c r="E38" s="1147"/>
      <c r="F38" s="36">
        <v>0.04</v>
      </c>
      <c r="G38" s="37">
        <v>0.04</v>
      </c>
      <c r="H38" s="37">
        <v>0.1</v>
      </c>
      <c r="I38" s="37">
        <v>0.06</v>
      </c>
      <c r="J38" s="38">
        <v>7.0000000000000007E-2</v>
      </c>
      <c r="K38" s="22"/>
      <c r="L38" s="22"/>
      <c r="M38" s="22"/>
      <c r="N38" s="22"/>
      <c r="O38" s="22"/>
      <c r="P38" s="22"/>
    </row>
    <row r="39" spans="1:16" ht="39" customHeight="1" x14ac:dyDescent="0.15">
      <c r="A39" s="22"/>
      <c r="B39" s="35"/>
      <c r="C39" s="1145" t="s">
        <v>535</v>
      </c>
      <c r="D39" s="1146"/>
      <c r="E39" s="1147"/>
      <c r="F39" s="36">
        <v>1.43</v>
      </c>
      <c r="G39" s="37">
        <v>1.26</v>
      </c>
      <c r="H39" s="37">
        <v>0.83</v>
      </c>
      <c r="I39" s="37">
        <v>0.36</v>
      </c>
      <c r="J39" s="38">
        <v>0.06</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1jxb4Gvxy62O7Uy+GD3BZEbBv0aot06nto3Rt6hiibNTU9ZKRumxqG3eHQrYOkLDQjc+6ECuR165Iw5mjCrRg==" saltValue="IKEKP7SFaWx/z3oVjwUe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3947</v>
      </c>
      <c r="L45" s="60">
        <v>4021</v>
      </c>
      <c r="M45" s="60">
        <v>4271</v>
      </c>
      <c r="N45" s="60">
        <v>4233</v>
      </c>
      <c r="O45" s="61">
        <v>3927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613</v>
      </c>
      <c r="L48" s="64">
        <v>608</v>
      </c>
      <c r="M48" s="64">
        <v>574</v>
      </c>
      <c r="N48" s="64">
        <v>566</v>
      </c>
      <c r="O48" s="65">
        <v>539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142</v>
      </c>
      <c r="L49" s="64">
        <v>152</v>
      </c>
      <c r="M49" s="64">
        <v>104</v>
      </c>
      <c r="N49" s="64">
        <v>101</v>
      </c>
      <c r="O49" s="65">
        <v>76</v>
      </c>
      <c r="P49" s="48"/>
      <c r="Q49" s="48"/>
      <c r="R49" s="48"/>
      <c r="S49" s="48"/>
      <c r="T49" s="48"/>
      <c r="U49" s="48"/>
    </row>
    <row r="50" spans="1:21" ht="30.75" customHeight="1" x14ac:dyDescent="0.15">
      <c r="A50" s="48"/>
      <c r="B50" s="1155"/>
      <c r="C50" s="1156"/>
      <c r="D50" s="62"/>
      <c r="E50" s="1161" t="s">
        <v>15</v>
      </c>
      <c r="F50" s="1161"/>
      <c r="G50" s="1161"/>
      <c r="H50" s="1161"/>
      <c r="I50" s="1161"/>
      <c r="J50" s="1162"/>
      <c r="K50" s="63">
        <v>616</v>
      </c>
      <c r="L50" s="64">
        <v>615</v>
      </c>
      <c r="M50" s="64">
        <v>330</v>
      </c>
      <c r="N50" s="64">
        <v>330</v>
      </c>
      <c r="O50" s="65">
        <v>206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3889</v>
      </c>
      <c r="L52" s="64">
        <v>3947</v>
      </c>
      <c r="M52" s="64">
        <v>3778</v>
      </c>
      <c r="N52" s="64">
        <v>3672</v>
      </c>
      <c r="O52" s="65">
        <v>3194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1429</v>
      </c>
      <c r="L53" s="69">
        <v>1449</v>
      </c>
      <c r="M53" s="69">
        <v>1501</v>
      </c>
      <c r="N53" s="69">
        <v>1558</v>
      </c>
      <c r="O53" s="70">
        <v>1554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EpT1fA3Tm2OvrtIHtWcynZ0lDVoPuJNFUbqyeYhhqnD+NyHaYh6+uJ2UKso7qSdS2v3mJSF0xkFYra/fa3Qrg==" saltValue="loZHAX6W5OvkwBN2rpo9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36533</v>
      </c>
      <c r="J41" s="344">
        <v>36915</v>
      </c>
      <c r="K41" s="344">
        <v>34421</v>
      </c>
      <c r="L41" s="344">
        <v>31539</v>
      </c>
      <c r="M41" s="345">
        <v>30691</v>
      </c>
    </row>
    <row r="42" spans="2:13" ht="27.75" customHeight="1" x14ac:dyDescent="0.15">
      <c r="B42" s="1186"/>
      <c r="C42" s="1187"/>
      <c r="D42" s="106"/>
      <c r="E42" s="1192" t="s">
        <v>32</v>
      </c>
      <c r="F42" s="1192"/>
      <c r="G42" s="1192"/>
      <c r="H42" s="1193"/>
      <c r="I42" s="346">
        <v>2794</v>
      </c>
      <c r="J42" s="347">
        <v>2215</v>
      </c>
      <c r="K42" s="347">
        <v>1914</v>
      </c>
      <c r="L42" s="347">
        <v>1596</v>
      </c>
      <c r="M42" s="348">
        <v>1412</v>
      </c>
    </row>
    <row r="43" spans="2:13" ht="27.75" customHeight="1" x14ac:dyDescent="0.15">
      <c r="B43" s="1186"/>
      <c r="C43" s="1187"/>
      <c r="D43" s="106"/>
      <c r="E43" s="1192" t="s">
        <v>33</v>
      </c>
      <c r="F43" s="1192"/>
      <c r="G43" s="1192"/>
      <c r="H43" s="1193"/>
      <c r="I43" s="346">
        <v>5656</v>
      </c>
      <c r="J43" s="347">
        <v>5523</v>
      </c>
      <c r="K43" s="347">
        <v>5396</v>
      </c>
      <c r="L43" s="347">
        <v>5420</v>
      </c>
      <c r="M43" s="348">
        <v>5287</v>
      </c>
    </row>
    <row r="44" spans="2:13" ht="27.75" customHeight="1" x14ac:dyDescent="0.15">
      <c r="B44" s="1186"/>
      <c r="C44" s="1187"/>
      <c r="D44" s="106"/>
      <c r="E44" s="1192" t="s">
        <v>34</v>
      </c>
      <c r="F44" s="1192"/>
      <c r="G44" s="1192"/>
      <c r="H44" s="1193"/>
      <c r="I44" s="346">
        <v>445</v>
      </c>
      <c r="J44" s="347">
        <v>345</v>
      </c>
      <c r="K44" s="347">
        <v>298</v>
      </c>
      <c r="L44" s="347">
        <v>481</v>
      </c>
      <c r="M44" s="348">
        <v>459</v>
      </c>
    </row>
    <row r="45" spans="2:13" ht="27.75" customHeight="1" x14ac:dyDescent="0.15">
      <c r="B45" s="1186"/>
      <c r="C45" s="1187"/>
      <c r="D45" s="106"/>
      <c r="E45" s="1192" t="s">
        <v>35</v>
      </c>
      <c r="F45" s="1192"/>
      <c r="G45" s="1192"/>
      <c r="H45" s="1193"/>
      <c r="I45" s="346">
        <v>3885</v>
      </c>
      <c r="J45" s="347">
        <v>3898</v>
      </c>
      <c r="K45" s="347">
        <v>3834</v>
      </c>
      <c r="L45" s="347">
        <v>3874</v>
      </c>
      <c r="M45" s="348">
        <v>3767</v>
      </c>
    </row>
    <row r="46" spans="2:13" ht="27.75" customHeight="1" x14ac:dyDescent="0.15">
      <c r="B46" s="1186"/>
      <c r="C46" s="1187"/>
      <c r="D46" s="107"/>
      <c r="E46" s="1192" t="s">
        <v>36</v>
      </c>
      <c r="F46" s="1192"/>
      <c r="G46" s="1192"/>
      <c r="H46" s="1193"/>
      <c r="I46" s="346" t="s">
        <v>485</v>
      </c>
      <c r="J46" s="347">
        <v>6</v>
      </c>
      <c r="K46" s="347">
        <v>77</v>
      </c>
      <c r="L46" s="347">
        <v>3</v>
      </c>
      <c r="M46" s="348">
        <v>-1</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10490</v>
      </c>
      <c r="J50" s="347">
        <v>12141</v>
      </c>
      <c r="K50" s="347">
        <v>12315</v>
      </c>
      <c r="L50" s="347">
        <v>12744</v>
      </c>
      <c r="M50" s="348">
        <v>9187</v>
      </c>
    </row>
    <row r="51" spans="2:13" ht="27.75" customHeight="1" x14ac:dyDescent="0.15">
      <c r="B51" s="1186"/>
      <c r="C51" s="1187"/>
      <c r="D51" s="106"/>
      <c r="E51" s="1192" t="s">
        <v>42</v>
      </c>
      <c r="F51" s="1192"/>
      <c r="G51" s="1192"/>
      <c r="H51" s="1193"/>
      <c r="I51" s="346">
        <v>5670</v>
      </c>
      <c r="J51" s="347">
        <v>5189</v>
      </c>
      <c r="K51" s="347">
        <v>5341</v>
      </c>
      <c r="L51" s="347">
        <v>5012</v>
      </c>
      <c r="M51" s="348">
        <v>4863</v>
      </c>
    </row>
    <row r="52" spans="2:13" ht="27.75" customHeight="1" x14ac:dyDescent="0.15">
      <c r="B52" s="1188"/>
      <c r="C52" s="1189"/>
      <c r="D52" s="106"/>
      <c r="E52" s="1192" t="s">
        <v>43</v>
      </c>
      <c r="F52" s="1192"/>
      <c r="G52" s="1192"/>
      <c r="H52" s="1193"/>
      <c r="I52" s="346">
        <v>33410</v>
      </c>
      <c r="J52" s="347">
        <v>32839</v>
      </c>
      <c r="K52" s="347">
        <v>31146</v>
      </c>
      <c r="L52" s="347">
        <v>29181</v>
      </c>
      <c r="M52" s="348">
        <v>26741</v>
      </c>
    </row>
    <row r="53" spans="2:13" ht="27.75" customHeight="1" thickBot="1" x14ac:dyDescent="0.2">
      <c r="B53" s="1199" t="s">
        <v>19</v>
      </c>
      <c r="C53" s="1200"/>
      <c r="D53" s="110"/>
      <c r="E53" s="1201" t="s">
        <v>44</v>
      </c>
      <c r="F53" s="1201"/>
      <c r="G53" s="1201"/>
      <c r="H53" s="1202"/>
      <c r="I53" s="349">
        <v>-257</v>
      </c>
      <c r="J53" s="350">
        <v>-1266</v>
      </c>
      <c r="K53" s="350">
        <v>-2862</v>
      </c>
      <c r="L53" s="350">
        <v>-4025</v>
      </c>
      <c r="M53" s="351">
        <v>826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cozzd/+12XS8J3MFjQN+g4IzDpmQ2FO0EuApEE/Ik1QFnR3TQov4uo9Orb5ORQgoKJyvCT0pQtMEYXJFFmJg==" saltValue="Qqd2/jGzzplNLTCLJiAO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5970</v>
      </c>
      <c r="G55" s="352">
        <v>6528</v>
      </c>
      <c r="H55" s="353">
        <v>4584</v>
      </c>
    </row>
    <row r="56" spans="2:8" ht="52.5" customHeight="1" x14ac:dyDescent="0.15">
      <c r="B56" s="122"/>
      <c r="C56" s="1213" t="s">
        <v>47</v>
      </c>
      <c r="D56" s="1213"/>
      <c r="E56" s="1214"/>
      <c r="F56" s="354" t="s">
        <v>485</v>
      </c>
      <c r="G56" s="354" t="s">
        <v>485</v>
      </c>
      <c r="H56" s="355" t="s">
        <v>485</v>
      </c>
    </row>
    <row r="57" spans="2:8" ht="53.25" customHeight="1" x14ac:dyDescent="0.15">
      <c r="B57" s="122"/>
      <c r="C57" s="1215" t="s">
        <v>48</v>
      </c>
      <c r="D57" s="1215"/>
      <c r="E57" s="1216"/>
      <c r="F57" s="356">
        <v>4454</v>
      </c>
      <c r="G57" s="356">
        <v>4669</v>
      </c>
      <c r="H57" s="357">
        <v>3141</v>
      </c>
    </row>
    <row r="58" spans="2:8" ht="45.75" customHeight="1" x14ac:dyDescent="0.15">
      <c r="B58" s="123"/>
      <c r="C58" s="1203" t="s">
        <v>554</v>
      </c>
      <c r="D58" s="1204"/>
      <c r="E58" s="1205"/>
      <c r="F58" s="358">
        <v>66</v>
      </c>
      <c r="G58" s="358">
        <v>89</v>
      </c>
      <c r="H58" s="359">
        <v>97</v>
      </c>
    </row>
    <row r="59" spans="2:8" ht="45.75" customHeight="1" x14ac:dyDescent="0.15">
      <c r="B59" s="123"/>
      <c r="C59" s="1203" t="s">
        <v>553</v>
      </c>
      <c r="D59" s="1204"/>
      <c r="E59" s="1205"/>
      <c r="F59" s="358">
        <v>55</v>
      </c>
      <c r="G59" s="358">
        <v>53</v>
      </c>
      <c r="H59" s="359">
        <v>64</v>
      </c>
    </row>
    <row r="60" spans="2:8" ht="45.75" customHeight="1" x14ac:dyDescent="0.15">
      <c r="B60" s="123"/>
      <c r="C60" s="1203" t="s">
        <v>555</v>
      </c>
      <c r="D60" s="1204"/>
      <c r="E60" s="1205"/>
      <c r="F60" s="358">
        <v>338</v>
      </c>
      <c r="G60" s="358">
        <v>357</v>
      </c>
      <c r="H60" s="359">
        <v>369</v>
      </c>
    </row>
    <row r="61" spans="2:8" ht="45.75" customHeight="1" x14ac:dyDescent="0.15">
      <c r="B61" s="123"/>
      <c r="C61" s="1203" t="s">
        <v>556</v>
      </c>
      <c r="D61" s="1204"/>
      <c r="E61" s="1205"/>
      <c r="F61" s="358">
        <v>612</v>
      </c>
      <c r="G61" s="358">
        <v>951</v>
      </c>
      <c r="H61" s="359">
        <v>849</v>
      </c>
    </row>
    <row r="62" spans="2:8" ht="45.75" customHeight="1" thickBot="1" x14ac:dyDescent="0.2">
      <c r="B62" s="124"/>
      <c r="C62" s="1206" t="s">
        <v>557</v>
      </c>
      <c r="D62" s="1207"/>
      <c r="E62" s="1208"/>
      <c r="F62" s="360">
        <v>32</v>
      </c>
      <c r="G62" s="360">
        <v>129</v>
      </c>
      <c r="H62" s="361">
        <v>30</v>
      </c>
    </row>
    <row r="63" spans="2:8" ht="52.5" customHeight="1" thickBot="1" x14ac:dyDescent="0.2">
      <c r="B63" s="125"/>
      <c r="C63" s="1209" t="s">
        <v>49</v>
      </c>
      <c r="D63" s="1209"/>
      <c r="E63" s="1210"/>
      <c r="F63" s="362">
        <v>10424</v>
      </c>
      <c r="G63" s="362">
        <v>11197</v>
      </c>
      <c r="H63" s="363">
        <v>7725</v>
      </c>
    </row>
    <row r="64" spans="2:8" x14ac:dyDescent="0.15"/>
  </sheetData>
  <sheetProtection algorithmName="SHA-512" hashValue="sYevlkxqcNJPjETW1FtkVPFp7EpkKOJmn4VySRtfPhbA4u6xqKxamDFRAFE52UTeezNmaInvBXwnc/4vM3Ymjg==" saltValue="/C2CCTXcKHJaDxg09eMD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36199</v>
      </c>
      <c r="E3" s="144"/>
      <c r="F3" s="145">
        <v>44161</v>
      </c>
      <c r="G3" s="146"/>
      <c r="H3" s="147"/>
    </row>
    <row r="4" spans="1:8" x14ac:dyDescent="0.15">
      <c r="A4" s="148"/>
      <c r="B4" s="149"/>
      <c r="C4" s="150"/>
      <c r="D4" s="151">
        <v>26518</v>
      </c>
      <c r="E4" s="152"/>
      <c r="F4" s="153">
        <v>23644</v>
      </c>
      <c r="G4" s="154"/>
      <c r="H4" s="155"/>
    </row>
    <row r="5" spans="1:8" x14ac:dyDescent="0.15">
      <c r="A5" s="136" t="s">
        <v>518</v>
      </c>
      <c r="B5" s="141"/>
      <c r="C5" s="142"/>
      <c r="D5" s="143">
        <v>31521</v>
      </c>
      <c r="E5" s="144"/>
      <c r="F5" s="145">
        <v>43955</v>
      </c>
      <c r="G5" s="146"/>
      <c r="H5" s="147"/>
    </row>
    <row r="6" spans="1:8" x14ac:dyDescent="0.15">
      <c r="A6" s="148"/>
      <c r="B6" s="149"/>
      <c r="C6" s="150"/>
      <c r="D6" s="151">
        <v>24188</v>
      </c>
      <c r="E6" s="152"/>
      <c r="F6" s="153">
        <v>21318</v>
      </c>
      <c r="G6" s="154"/>
      <c r="H6" s="155"/>
    </row>
    <row r="7" spans="1:8" x14ac:dyDescent="0.15">
      <c r="A7" s="136" t="s">
        <v>519</v>
      </c>
      <c r="B7" s="141"/>
      <c r="C7" s="142"/>
      <c r="D7" s="143">
        <v>23782</v>
      </c>
      <c r="E7" s="144"/>
      <c r="F7" s="145">
        <v>41921</v>
      </c>
      <c r="G7" s="146"/>
      <c r="H7" s="147"/>
    </row>
    <row r="8" spans="1:8" x14ac:dyDescent="0.15">
      <c r="A8" s="148"/>
      <c r="B8" s="149"/>
      <c r="C8" s="150"/>
      <c r="D8" s="151">
        <v>17047</v>
      </c>
      <c r="E8" s="152"/>
      <c r="F8" s="153">
        <v>21655</v>
      </c>
      <c r="G8" s="154"/>
      <c r="H8" s="155"/>
    </row>
    <row r="9" spans="1:8" x14ac:dyDescent="0.15">
      <c r="A9" s="136" t="s">
        <v>520</v>
      </c>
      <c r="B9" s="141"/>
      <c r="C9" s="142"/>
      <c r="D9" s="143">
        <v>23952</v>
      </c>
      <c r="E9" s="144"/>
      <c r="F9" s="145">
        <v>44585</v>
      </c>
      <c r="G9" s="146"/>
      <c r="H9" s="147"/>
    </row>
    <row r="10" spans="1:8" x14ac:dyDescent="0.15">
      <c r="A10" s="148"/>
      <c r="B10" s="149"/>
      <c r="C10" s="150"/>
      <c r="D10" s="151">
        <v>18201</v>
      </c>
      <c r="E10" s="152"/>
      <c r="F10" s="153">
        <v>23077</v>
      </c>
      <c r="G10" s="154"/>
      <c r="H10" s="155"/>
    </row>
    <row r="11" spans="1:8" x14ac:dyDescent="0.15">
      <c r="A11" s="136" t="s">
        <v>521</v>
      </c>
      <c r="B11" s="141"/>
      <c r="C11" s="142"/>
      <c r="D11" s="143">
        <v>46952</v>
      </c>
      <c r="E11" s="144"/>
      <c r="F11" s="145">
        <v>49779</v>
      </c>
      <c r="G11" s="146"/>
      <c r="H11" s="147"/>
    </row>
    <row r="12" spans="1:8" x14ac:dyDescent="0.15">
      <c r="A12" s="148"/>
      <c r="B12" s="149"/>
      <c r="C12" s="156"/>
      <c r="D12" s="151">
        <v>29237</v>
      </c>
      <c r="E12" s="152"/>
      <c r="F12" s="153">
        <v>28921</v>
      </c>
      <c r="G12" s="154"/>
      <c r="H12" s="155"/>
    </row>
    <row r="13" spans="1:8" x14ac:dyDescent="0.15">
      <c r="A13" s="136"/>
      <c r="B13" s="141"/>
      <c r="C13" s="157"/>
      <c r="D13" s="158">
        <v>32481</v>
      </c>
      <c r="E13" s="159"/>
      <c r="F13" s="160">
        <v>44880</v>
      </c>
      <c r="G13" s="161"/>
      <c r="H13" s="147"/>
    </row>
    <row r="14" spans="1:8" x14ac:dyDescent="0.15">
      <c r="A14" s="148"/>
      <c r="B14" s="149"/>
      <c r="C14" s="150"/>
      <c r="D14" s="151">
        <v>23038</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2.72</v>
      </c>
      <c r="C19" s="162">
        <f>ROUND(VALUE(SUBSTITUTE(実質収支比率等に係る経年分析!G$48,"▲","-")),2)</f>
        <v>8.9</v>
      </c>
      <c r="D19" s="162">
        <f>ROUND(VALUE(SUBSTITUTE(実質収支比率等に係る経年分析!H$48,"▲","-")),2)</f>
        <v>7.62</v>
      </c>
      <c r="E19" s="162">
        <f>ROUND(VALUE(SUBSTITUTE(実質収支比率等に係る経年分析!I$48,"▲","-")),2)</f>
        <v>2.23</v>
      </c>
      <c r="F19" s="162">
        <f>ROUND(VALUE(SUBSTITUTE(実質収支比率等に係る経年分析!J$48,"▲","-")),2)</f>
        <v>9.34</v>
      </c>
    </row>
    <row r="20" spans="1:11" x14ac:dyDescent="0.15">
      <c r="A20" s="162" t="s">
        <v>53</v>
      </c>
      <c r="B20" s="162">
        <f>ROUND(VALUE(SUBSTITUTE(実質収支比率等に係る経年分析!F$47,"▲","-")),2)</f>
        <v>15.94</v>
      </c>
      <c r="C20" s="162">
        <f>ROUND(VALUE(SUBSTITUTE(実質収支比率等に係る経年分析!G$47,"▲","-")),2)</f>
        <v>17.45</v>
      </c>
      <c r="D20" s="162">
        <f>ROUND(VALUE(SUBSTITUTE(実質収支比率等に係る経年分析!H$47,"▲","-")),2)</f>
        <v>20.64</v>
      </c>
      <c r="E20" s="162">
        <f>ROUND(VALUE(SUBSTITUTE(実質収支比率等に係る経年分析!I$47,"▲","-")),2)</f>
        <v>21.92</v>
      </c>
      <c r="F20" s="162">
        <f>ROUND(VALUE(SUBSTITUTE(実質収支比率等に係る経年分析!J$47,"▲","-")),2)</f>
        <v>14.97</v>
      </c>
    </row>
    <row r="21" spans="1:11" x14ac:dyDescent="0.15">
      <c r="A21" s="162" t="s">
        <v>54</v>
      </c>
      <c r="B21" s="162">
        <f>IF(ISNUMBER(VALUE(SUBSTITUTE(実質収支比率等に係る経年分析!F$49,"▲","-"))),ROUND(VALUE(SUBSTITUTE(実質収支比率等に係る経年分析!F$49,"▲","-")),2),NA())</f>
        <v>0.42</v>
      </c>
      <c r="C21" s="162">
        <f>IF(ISNUMBER(VALUE(SUBSTITUTE(実質収支比率等に係る経年分析!G$49,"▲","-"))),ROUND(VALUE(SUBSTITUTE(実質収支比率等に係る経年分析!G$49,"▲","-")),2),NA())</f>
        <v>8.56</v>
      </c>
      <c r="D21" s="162">
        <f>IF(ISNUMBER(VALUE(SUBSTITUTE(実質収支比率等に係る経年分析!H$49,"▲","-"))),ROUND(VALUE(SUBSTITUTE(実質収支比率等に係る経年分析!H$49,"▲","-")),2),NA())</f>
        <v>1.29</v>
      </c>
      <c r="E21" s="162">
        <f>IF(ISNUMBER(VALUE(SUBSTITUTE(実質収支比率等に係る経年分析!I$49,"▲","-"))),ROUND(VALUE(SUBSTITUTE(実質収支比率等に係る経年分析!I$49,"▲","-")),2),NA())</f>
        <v>-3.3</v>
      </c>
      <c r="F21" s="162">
        <f>IF(ISNUMBER(VALUE(SUBSTITUTE(実質収支比率等に係る経年分析!J$49,"▲","-"))),ROUND(VALUE(SUBSTITUTE(実質収支比率等に係る経年分析!J$49,"▲","-")),2),NA())</f>
        <v>0.82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2.2000000000000002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2.0299999999999998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9.34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9.52</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8.9600000000000009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3889</v>
      </c>
      <c r="E42" s="164"/>
      <c r="F42" s="164"/>
      <c r="G42" s="164">
        <f>'実質公債費比率（分子）の構造'!L$52</f>
        <v>3947</v>
      </c>
      <c r="H42" s="164"/>
      <c r="I42" s="164"/>
      <c r="J42" s="164">
        <f>'実質公債費比率（分子）の構造'!M$52</f>
        <v>3778</v>
      </c>
      <c r="K42" s="164"/>
      <c r="L42" s="164"/>
      <c r="M42" s="164">
        <f>'実質公債費比率（分子）の構造'!N$52</f>
        <v>3672</v>
      </c>
      <c r="N42" s="164"/>
      <c r="O42" s="164"/>
      <c r="P42" s="164">
        <f>'実質公債費比率（分子）の構造'!O$52</f>
        <v>3194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616</v>
      </c>
      <c r="C44" s="164"/>
      <c r="D44" s="164"/>
      <c r="E44" s="164">
        <f>'実質公債費比率（分子）の構造'!L$50</f>
        <v>615</v>
      </c>
      <c r="F44" s="164"/>
      <c r="G44" s="164"/>
      <c r="H44" s="164">
        <f>'実質公債費比率（分子）の構造'!M$50</f>
        <v>330</v>
      </c>
      <c r="I44" s="164"/>
      <c r="J44" s="164"/>
      <c r="K44" s="164">
        <f>'実質公債費比率（分子）の構造'!N$50</f>
        <v>330</v>
      </c>
      <c r="L44" s="164"/>
      <c r="M44" s="164"/>
      <c r="N44" s="164">
        <f>'実質公債費比率（分子）の構造'!O$50</f>
        <v>206</v>
      </c>
      <c r="O44" s="164"/>
      <c r="P44" s="164"/>
    </row>
    <row r="45" spans="1:16" x14ac:dyDescent="0.15">
      <c r="A45" s="164" t="s">
        <v>63</v>
      </c>
      <c r="B45" s="164">
        <f>'実質公債費比率（分子）の構造'!K$49</f>
        <v>142</v>
      </c>
      <c r="C45" s="164"/>
      <c r="D45" s="164"/>
      <c r="E45" s="164">
        <f>'実質公債費比率（分子）の構造'!L$49</f>
        <v>152</v>
      </c>
      <c r="F45" s="164"/>
      <c r="G45" s="164"/>
      <c r="H45" s="164">
        <f>'実質公債費比率（分子）の構造'!M$49</f>
        <v>104</v>
      </c>
      <c r="I45" s="164"/>
      <c r="J45" s="164"/>
      <c r="K45" s="164">
        <f>'実質公債費比率（分子）の構造'!N$49</f>
        <v>101</v>
      </c>
      <c r="L45" s="164"/>
      <c r="M45" s="164"/>
      <c r="N45" s="164">
        <f>'実質公債費比率（分子）の構造'!O$49</f>
        <v>76</v>
      </c>
      <c r="O45" s="164"/>
      <c r="P45" s="164"/>
    </row>
    <row r="46" spans="1:16" x14ac:dyDescent="0.15">
      <c r="A46" s="164" t="s">
        <v>64</v>
      </c>
      <c r="B46" s="164">
        <f>'実質公債費比率（分子）の構造'!K$48</f>
        <v>613</v>
      </c>
      <c r="C46" s="164"/>
      <c r="D46" s="164"/>
      <c r="E46" s="164">
        <f>'実質公債費比率（分子）の構造'!L$48</f>
        <v>608</v>
      </c>
      <c r="F46" s="164"/>
      <c r="G46" s="164"/>
      <c r="H46" s="164">
        <f>'実質公債費比率（分子）の構造'!M$48</f>
        <v>574</v>
      </c>
      <c r="I46" s="164"/>
      <c r="J46" s="164"/>
      <c r="K46" s="164">
        <f>'実質公債費比率（分子）の構造'!N$48</f>
        <v>566</v>
      </c>
      <c r="L46" s="164"/>
      <c r="M46" s="164"/>
      <c r="N46" s="164">
        <f>'実質公債費比率（分子）の構造'!O$48</f>
        <v>539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3947</v>
      </c>
      <c r="C49" s="164"/>
      <c r="D49" s="164"/>
      <c r="E49" s="164">
        <f>'実質公債費比率（分子）の構造'!L$45</f>
        <v>4021</v>
      </c>
      <c r="F49" s="164"/>
      <c r="G49" s="164"/>
      <c r="H49" s="164">
        <f>'実質公債費比率（分子）の構造'!M$45</f>
        <v>4271</v>
      </c>
      <c r="I49" s="164"/>
      <c r="J49" s="164"/>
      <c r="K49" s="164">
        <f>'実質公債費比率（分子）の構造'!N$45</f>
        <v>4233</v>
      </c>
      <c r="L49" s="164"/>
      <c r="M49" s="164"/>
      <c r="N49" s="164">
        <f>'実質公債費比率（分子）の構造'!O$45</f>
        <v>3927</v>
      </c>
      <c r="O49" s="164"/>
      <c r="P49" s="164"/>
    </row>
    <row r="50" spans="1:16" x14ac:dyDescent="0.15">
      <c r="A50" s="164" t="s">
        <v>67</v>
      </c>
      <c r="B50" s="164" t="e">
        <f>NA()</f>
        <v>#N/A</v>
      </c>
      <c r="C50" s="164">
        <f>IF(ISNUMBER('実質公債費比率（分子）の構造'!K$53),'実質公債費比率（分子）の構造'!K$53,NA())</f>
        <v>1429</v>
      </c>
      <c r="D50" s="164" t="e">
        <f>NA()</f>
        <v>#N/A</v>
      </c>
      <c r="E50" s="164" t="e">
        <f>NA()</f>
        <v>#N/A</v>
      </c>
      <c r="F50" s="164">
        <f>IF(ISNUMBER('実質公債費比率（分子）の構造'!L$53),'実質公債費比率（分子）の構造'!L$53,NA())</f>
        <v>1449</v>
      </c>
      <c r="G50" s="164" t="e">
        <f>NA()</f>
        <v>#N/A</v>
      </c>
      <c r="H50" s="164" t="e">
        <f>NA()</f>
        <v>#N/A</v>
      </c>
      <c r="I50" s="164">
        <f>IF(ISNUMBER('実質公債費比率（分子）の構造'!M$53),'実質公債費比率（分子）の構造'!M$53,NA())</f>
        <v>1501</v>
      </c>
      <c r="J50" s="164" t="e">
        <f>NA()</f>
        <v>#N/A</v>
      </c>
      <c r="K50" s="164" t="e">
        <f>NA()</f>
        <v>#N/A</v>
      </c>
      <c r="L50" s="164">
        <f>IF(ISNUMBER('実質公債費比率（分子）の構造'!N$53),'実質公債費比率（分子）の構造'!N$53,NA())</f>
        <v>1558</v>
      </c>
      <c r="M50" s="164" t="e">
        <f>NA()</f>
        <v>#N/A</v>
      </c>
      <c r="N50" s="164" t="e">
        <f>NA()</f>
        <v>#N/A</v>
      </c>
      <c r="O50" s="164">
        <f>IF(ISNUMBER('実質公債費比率（分子）の構造'!O$53),'実質公債費比率（分子）の構造'!O$53,NA())</f>
        <v>1554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33410</v>
      </c>
      <c r="E56" s="163"/>
      <c r="F56" s="163"/>
      <c r="G56" s="163">
        <f>'将来負担比率（分子）の構造'!J$52</f>
        <v>32839</v>
      </c>
      <c r="H56" s="163"/>
      <c r="I56" s="163"/>
      <c r="J56" s="163">
        <f>'将来負担比率（分子）の構造'!K$52</f>
        <v>31146</v>
      </c>
      <c r="K56" s="163"/>
      <c r="L56" s="163"/>
      <c r="M56" s="163">
        <f>'将来負担比率（分子）の構造'!L$52</f>
        <v>29181</v>
      </c>
      <c r="N56" s="163"/>
      <c r="O56" s="163"/>
      <c r="P56" s="163">
        <f>'将来負担比率（分子）の構造'!M$52</f>
        <v>26741</v>
      </c>
    </row>
    <row r="57" spans="1:16" x14ac:dyDescent="0.15">
      <c r="A57" s="163" t="s">
        <v>42</v>
      </c>
      <c r="B57" s="163"/>
      <c r="C57" s="163"/>
      <c r="D57" s="163">
        <f>'将来負担比率（分子）の構造'!I$51</f>
        <v>5670</v>
      </c>
      <c r="E57" s="163"/>
      <c r="F57" s="163"/>
      <c r="G57" s="163">
        <f>'将来負担比率（分子）の構造'!J$51</f>
        <v>5189</v>
      </c>
      <c r="H57" s="163"/>
      <c r="I57" s="163"/>
      <c r="J57" s="163">
        <f>'将来負担比率（分子）の構造'!K$51</f>
        <v>5341</v>
      </c>
      <c r="K57" s="163"/>
      <c r="L57" s="163"/>
      <c r="M57" s="163">
        <f>'将来負担比率（分子）の構造'!L$51</f>
        <v>5012</v>
      </c>
      <c r="N57" s="163"/>
      <c r="O57" s="163"/>
      <c r="P57" s="163">
        <f>'将来負担比率（分子）の構造'!M$51</f>
        <v>4863</v>
      </c>
    </row>
    <row r="58" spans="1:16" x14ac:dyDescent="0.15">
      <c r="A58" s="163" t="s">
        <v>41</v>
      </c>
      <c r="B58" s="163"/>
      <c r="C58" s="163"/>
      <c r="D58" s="163">
        <f>'将来負担比率（分子）の構造'!I$50</f>
        <v>10490</v>
      </c>
      <c r="E58" s="163"/>
      <c r="F58" s="163"/>
      <c r="G58" s="163">
        <f>'将来負担比率（分子）の構造'!J$50</f>
        <v>12141</v>
      </c>
      <c r="H58" s="163"/>
      <c r="I58" s="163"/>
      <c r="J58" s="163">
        <f>'将来負担比率（分子）の構造'!K$50</f>
        <v>12315</v>
      </c>
      <c r="K58" s="163"/>
      <c r="L58" s="163"/>
      <c r="M58" s="163">
        <f>'将来負担比率（分子）の構造'!L$50</f>
        <v>12744</v>
      </c>
      <c r="N58" s="163"/>
      <c r="O58" s="163"/>
      <c r="P58" s="163">
        <f>'将来負担比率（分子）の構造'!M$50</f>
        <v>9187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6</v>
      </c>
      <c r="F61" s="163"/>
      <c r="G61" s="163"/>
      <c r="H61" s="163">
        <f>'将来負担比率（分子）の構造'!K$46</f>
        <v>77</v>
      </c>
      <c r="I61" s="163"/>
      <c r="J61" s="163"/>
      <c r="K61" s="163">
        <f>'将来負担比率（分子）の構造'!L$46</f>
        <v>3</v>
      </c>
      <c r="L61" s="163"/>
      <c r="M61" s="163"/>
      <c r="N61" s="163">
        <f>'将来負担比率（分子）の構造'!M$46</f>
        <v>-1</v>
      </c>
      <c r="O61" s="163"/>
      <c r="P61" s="163"/>
    </row>
    <row r="62" spans="1:16" x14ac:dyDescent="0.15">
      <c r="A62" s="163" t="s">
        <v>35</v>
      </c>
      <c r="B62" s="163">
        <f>'将来負担比率（分子）の構造'!I$45</f>
        <v>3885</v>
      </c>
      <c r="C62" s="163"/>
      <c r="D62" s="163"/>
      <c r="E62" s="163">
        <f>'将来負担比率（分子）の構造'!J$45</f>
        <v>3898</v>
      </c>
      <c r="F62" s="163"/>
      <c r="G62" s="163"/>
      <c r="H62" s="163">
        <f>'将来負担比率（分子）の構造'!K$45</f>
        <v>3834</v>
      </c>
      <c r="I62" s="163"/>
      <c r="J62" s="163"/>
      <c r="K62" s="163">
        <f>'将来負担比率（分子）の構造'!L$45</f>
        <v>3874</v>
      </c>
      <c r="L62" s="163"/>
      <c r="M62" s="163"/>
      <c r="N62" s="163">
        <f>'将来負担比率（分子）の構造'!M$45</f>
        <v>3767</v>
      </c>
      <c r="O62" s="163"/>
      <c r="P62" s="163"/>
    </row>
    <row r="63" spans="1:16" x14ac:dyDescent="0.15">
      <c r="A63" s="163" t="s">
        <v>34</v>
      </c>
      <c r="B63" s="163">
        <f>'将来負担比率（分子）の構造'!I$44</f>
        <v>445</v>
      </c>
      <c r="C63" s="163"/>
      <c r="D63" s="163"/>
      <c r="E63" s="163">
        <f>'将来負担比率（分子）の構造'!J$44</f>
        <v>345</v>
      </c>
      <c r="F63" s="163"/>
      <c r="G63" s="163"/>
      <c r="H63" s="163">
        <f>'将来負担比率（分子）の構造'!K$44</f>
        <v>298</v>
      </c>
      <c r="I63" s="163"/>
      <c r="J63" s="163"/>
      <c r="K63" s="163">
        <f>'将来負担比率（分子）の構造'!L$44</f>
        <v>481</v>
      </c>
      <c r="L63" s="163"/>
      <c r="M63" s="163"/>
      <c r="N63" s="163">
        <f>'将来負担比率（分子）の構造'!M$44</f>
        <v>459</v>
      </c>
      <c r="O63" s="163"/>
      <c r="P63" s="163"/>
    </row>
    <row r="64" spans="1:16" x14ac:dyDescent="0.15">
      <c r="A64" s="163" t="s">
        <v>33</v>
      </c>
      <c r="B64" s="163">
        <f>'将来負担比率（分子）の構造'!I$43</f>
        <v>5656</v>
      </c>
      <c r="C64" s="163"/>
      <c r="D64" s="163"/>
      <c r="E64" s="163">
        <f>'将来負担比率（分子）の構造'!J$43</f>
        <v>5523</v>
      </c>
      <c r="F64" s="163"/>
      <c r="G64" s="163"/>
      <c r="H64" s="163">
        <f>'将来負担比率（分子）の構造'!K$43</f>
        <v>5396</v>
      </c>
      <c r="I64" s="163"/>
      <c r="J64" s="163"/>
      <c r="K64" s="163">
        <f>'将来負担比率（分子）の構造'!L$43</f>
        <v>5420</v>
      </c>
      <c r="L64" s="163"/>
      <c r="M64" s="163"/>
      <c r="N64" s="163">
        <f>'将来負担比率（分子）の構造'!M$43</f>
        <v>5287</v>
      </c>
      <c r="O64" s="163"/>
      <c r="P64" s="163"/>
    </row>
    <row r="65" spans="1:16" x14ac:dyDescent="0.15">
      <c r="A65" s="163" t="s">
        <v>32</v>
      </c>
      <c r="B65" s="163">
        <f>'将来負担比率（分子）の構造'!I$42</f>
        <v>2794</v>
      </c>
      <c r="C65" s="163"/>
      <c r="D65" s="163"/>
      <c r="E65" s="163">
        <f>'将来負担比率（分子）の構造'!J$42</f>
        <v>2215</v>
      </c>
      <c r="F65" s="163"/>
      <c r="G65" s="163"/>
      <c r="H65" s="163">
        <f>'将来負担比率（分子）の構造'!K$42</f>
        <v>1914</v>
      </c>
      <c r="I65" s="163"/>
      <c r="J65" s="163"/>
      <c r="K65" s="163">
        <f>'将来負担比率（分子）の構造'!L$42</f>
        <v>1596</v>
      </c>
      <c r="L65" s="163"/>
      <c r="M65" s="163"/>
      <c r="N65" s="163">
        <f>'将来負担比率（分子）の構造'!M$42</f>
        <v>1412</v>
      </c>
      <c r="O65" s="163"/>
      <c r="P65" s="163"/>
    </row>
    <row r="66" spans="1:16" x14ac:dyDescent="0.15">
      <c r="A66" s="163" t="s">
        <v>31</v>
      </c>
      <c r="B66" s="163">
        <f>'将来負担比率（分子）の構造'!I$41</f>
        <v>36533</v>
      </c>
      <c r="C66" s="163"/>
      <c r="D66" s="163"/>
      <c r="E66" s="163">
        <f>'将来負担比率（分子）の構造'!J$41</f>
        <v>36915</v>
      </c>
      <c r="F66" s="163"/>
      <c r="G66" s="163"/>
      <c r="H66" s="163">
        <f>'将来負担比率（分子）の構造'!K$41</f>
        <v>34421</v>
      </c>
      <c r="I66" s="163"/>
      <c r="J66" s="163"/>
      <c r="K66" s="163">
        <f>'将来負担比率（分子）の構造'!L$41</f>
        <v>31539</v>
      </c>
      <c r="L66" s="163"/>
      <c r="M66" s="163"/>
      <c r="N66" s="163">
        <f>'将来負担比率（分子）の構造'!M$41</f>
        <v>30691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826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5970</v>
      </c>
      <c r="C72" s="167">
        <f>基金残高に係る経年分析!G55</f>
        <v>6528</v>
      </c>
      <c r="D72" s="167">
        <f>基金残高に係る経年分析!H55</f>
        <v>4584</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4454</v>
      </c>
      <c r="C74" s="167">
        <f>基金残高に係る経年分析!G57</f>
        <v>4669</v>
      </c>
      <c r="D74" s="167">
        <f>基金残高に係る経年分析!H57</f>
        <v>3141</v>
      </c>
    </row>
  </sheetData>
  <sheetProtection algorithmName="SHA-512" hashValue="ZjK6rLnlZ/phgN5GyTpZzYHb/fBMkgKeh1FLGGWLv4Fya5Ei773BQOmaUPZXS7VTjC0VwQe2tu0X85yTfnQODw==" saltValue="gDy03Y8dsuYJ9cDmjSm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22062632</v>
      </c>
      <c r="S5" s="613"/>
      <c r="T5" s="613"/>
      <c r="U5" s="613"/>
      <c r="V5" s="613"/>
      <c r="W5" s="613"/>
      <c r="X5" s="613"/>
      <c r="Y5" s="614"/>
      <c r="Z5" s="615">
        <v>36.6</v>
      </c>
      <c r="AA5" s="615"/>
      <c r="AB5" s="615"/>
      <c r="AC5" s="615"/>
      <c r="AD5" s="616">
        <v>20993393</v>
      </c>
      <c r="AE5" s="616"/>
      <c r="AF5" s="616"/>
      <c r="AG5" s="616"/>
      <c r="AH5" s="616"/>
      <c r="AI5" s="616"/>
      <c r="AJ5" s="616"/>
      <c r="AK5" s="616"/>
      <c r="AL5" s="617">
        <v>65</v>
      </c>
      <c r="AM5" s="618"/>
      <c r="AN5" s="618"/>
      <c r="AO5" s="619"/>
      <c r="AP5" s="609" t="s">
        <v>216</v>
      </c>
      <c r="AQ5" s="610"/>
      <c r="AR5" s="610"/>
      <c r="AS5" s="610"/>
      <c r="AT5" s="610"/>
      <c r="AU5" s="610"/>
      <c r="AV5" s="610"/>
      <c r="AW5" s="610"/>
      <c r="AX5" s="610"/>
      <c r="AY5" s="610"/>
      <c r="AZ5" s="610"/>
      <c r="BA5" s="610"/>
      <c r="BB5" s="610"/>
      <c r="BC5" s="610"/>
      <c r="BD5" s="610"/>
      <c r="BE5" s="610"/>
      <c r="BF5" s="611"/>
      <c r="BG5" s="623">
        <v>20993393</v>
      </c>
      <c r="BH5" s="624"/>
      <c r="BI5" s="624"/>
      <c r="BJ5" s="624"/>
      <c r="BK5" s="624"/>
      <c r="BL5" s="624"/>
      <c r="BM5" s="624"/>
      <c r="BN5" s="625"/>
      <c r="BO5" s="626">
        <v>95.2</v>
      </c>
      <c r="BP5" s="626"/>
      <c r="BQ5" s="626"/>
      <c r="BR5" s="626"/>
      <c r="BS5" s="627">
        <v>237648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321777</v>
      </c>
      <c r="S6" s="624"/>
      <c r="T6" s="624"/>
      <c r="U6" s="624"/>
      <c r="V6" s="624"/>
      <c r="W6" s="624"/>
      <c r="X6" s="624"/>
      <c r="Y6" s="625"/>
      <c r="Z6" s="626">
        <v>0.5</v>
      </c>
      <c r="AA6" s="626"/>
      <c r="AB6" s="626"/>
      <c r="AC6" s="626"/>
      <c r="AD6" s="627">
        <v>321777</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20993393</v>
      </c>
      <c r="BH6" s="624"/>
      <c r="BI6" s="624"/>
      <c r="BJ6" s="624"/>
      <c r="BK6" s="624"/>
      <c r="BL6" s="624"/>
      <c r="BM6" s="624"/>
      <c r="BN6" s="625"/>
      <c r="BO6" s="626">
        <v>95.2</v>
      </c>
      <c r="BP6" s="626"/>
      <c r="BQ6" s="626"/>
      <c r="BR6" s="626"/>
      <c r="BS6" s="627">
        <v>237648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297728</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297728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9838</v>
      </c>
      <c r="S7" s="624"/>
      <c r="T7" s="624"/>
      <c r="U7" s="624"/>
      <c r="V7" s="624"/>
      <c r="W7" s="624"/>
      <c r="X7" s="624"/>
      <c r="Y7" s="625"/>
      <c r="Z7" s="626">
        <v>0</v>
      </c>
      <c r="AA7" s="626"/>
      <c r="AB7" s="626"/>
      <c r="AC7" s="626"/>
      <c r="AD7" s="627">
        <v>9838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9521373</v>
      </c>
      <c r="BH7" s="624"/>
      <c r="BI7" s="624"/>
      <c r="BJ7" s="624"/>
      <c r="BK7" s="624"/>
      <c r="BL7" s="624"/>
      <c r="BM7" s="624"/>
      <c r="BN7" s="625"/>
      <c r="BO7" s="626">
        <v>43.2</v>
      </c>
      <c r="BP7" s="626"/>
      <c r="BQ7" s="626"/>
      <c r="BR7" s="626"/>
      <c r="BS7" s="627">
        <v>237648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6414714</v>
      </c>
      <c r="CS7" s="624"/>
      <c r="CT7" s="624"/>
      <c r="CU7" s="624"/>
      <c r="CV7" s="624"/>
      <c r="CW7" s="624"/>
      <c r="CX7" s="624"/>
      <c r="CY7" s="625"/>
      <c r="CZ7" s="626">
        <v>11.2</v>
      </c>
      <c r="DA7" s="626"/>
      <c r="DB7" s="626"/>
      <c r="DC7" s="626"/>
      <c r="DD7" s="632">
        <v>284419</v>
      </c>
      <c r="DE7" s="624"/>
      <c r="DF7" s="624"/>
      <c r="DG7" s="624"/>
      <c r="DH7" s="624"/>
      <c r="DI7" s="624"/>
      <c r="DJ7" s="624"/>
      <c r="DK7" s="624"/>
      <c r="DL7" s="624"/>
      <c r="DM7" s="624"/>
      <c r="DN7" s="624"/>
      <c r="DO7" s="624"/>
      <c r="DP7" s="625"/>
      <c r="DQ7" s="632">
        <v>5675821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186431</v>
      </c>
      <c r="S8" s="624"/>
      <c r="T8" s="624"/>
      <c r="U8" s="624"/>
      <c r="V8" s="624"/>
      <c r="W8" s="624"/>
      <c r="X8" s="624"/>
      <c r="Y8" s="625"/>
      <c r="Z8" s="626">
        <v>0.3</v>
      </c>
      <c r="AA8" s="626"/>
      <c r="AB8" s="626"/>
      <c r="AC8" s="626"/>
      <c r="AD8" s="627">
        <v>186431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243314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25875673</v>
      </c>
      <c r="CS8" s="624"/>
      <c r="CT8" s="624"/>
      <c r="CU8" s="624"/>
      <c r="CV8" s="624"/>
      <c r="CW8" s="624"/>
      <c r="CX8" s="624"/>
      <c r="CY8" s="625"/>
      <c r="CZ8" s="626">
        <v>45.1</v>
      </c>
      <c r="DA8" s="626"/>
      <c r="DB8" s="626"/>
      <c r="DC8" s="626"/>
      <c r="DD8" s="632">
        <v>190001</v>
      </c>
      <c r="DE8" s="624"/>
      <c r="DF8" s="624"/>
      <c r="DG8" s="624"/>
      <c r="DH8" s="624"/>
      <c r="DI8" s="624"/>
      <c r="DJ8" s="624"/>
      <c r="DK8" s="624"/>
      <c r="DL8" s="624"/>
      <c r="DM8" s="624"/>
      <c r="DN8" s="624"/>
      <c r="DO8" s="624"/>
      <c r="DP8" s="625"/>
      <c r="DQ8" s="632">
        <v>14354329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267184</v>
      </c>
      <c r="S9" s="624"/>
      <c r="T9" s="624"/>
      <c r="U9" s="624"/>
      <c r="V9" s="624"/>
      <c r="W9" s="624"/>
      <c r="X9" s="624"/>
      <c r="Y9" s="625"/>
      <c r="Z9" s="626">
        <v>0.4</v>
      </c>
      <c r="AA9" s="626"/>
      <c r="AB9" s="626"/>
      <c r="AC9" s="626"/>
      <c r="AD9" s="627">
        <v>267184</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7917145</v>
      </c>
      <c r="BH9" s="624"/>
      <c r="BI9" s="624"/>
      <c r="BJ9" s="624"/>
      <c r="BK9" s="624"/>
      <c r="BL9" s="624"/>
      <c r="BM9" s="624"/>
      <c r="BN9" s="625"/>
      <c r="BO9" s="626">
        <v>35.9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4348708</v>
      </c>
      <c r="CS9" s="624"/>
      <c r="CT9" s="624"/>
      <c r="CU9" s="624"/>
      <c r="CV9" s="624"/>
      <c r="CW9" s="624"/>
      <c r="CX9" s="624"/>
      <c r="CY9" s="625"/>
      <c r="CZ9" s="626">
        <v>7.6</v>
      </c>
      <c r="DA9" s="626"/>
      <c r="DB9" s="626"/>
      <c r="DC9" s="626"/>
      <c r="DD9" s="632">
        <v>125068</v>
      </c>
      <c r="DE9" s="624"/>
      <c r="DF9" s="624"/>
      <c r="DG9" s="624"/>
      <c r="DH9" s="624"/>
      <c r="DI9" s="624"/>
      <c r="DJ9" s="624"/>
      <c r="DK9" s="624"/>
      <c r="DL9" s="624"/>
      <c r="DM9" s="624"/>
      <c r="DN9" s="624"/>
      <c r="DO9" s="624"/>
      <c r="DP9" s="625"/>
      <c r="DQ9" s="632">
        <v>3485868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395552</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52764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47939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3712949</v>
      </c>
      <c r="S11" s="624"/>
      <c r="T11" s="624"/>
      <c r="U11" s="624"/>
      <c r="V11" s="624"/>
      <c r="W11" s="624"/>
      <c r="X11" s="624"/>
      <c r="Y11" s="625"/>
      <c r="Z11" s="628">
        <v>6.2</v>
      </c>
      <c r="AA11" s="629"/>
      <c r="AB11" s="629"/>
      <c r="AC11" s="635"/>
      <c r="AD11" s="632">
        <v>3712949</v>
      </c>
      <c r="AE11" s="624"/>
      <c r="AF11" s="624"/>
      <c r="AG11" s="624"/>
      <c r="AH11" s="624"/>
      <c r="AI11" s="624"/>
      <c r="AJ11" s="624"/>
      <c r="AK11" s="625"/>
      <c r="AL11" s="628">
        <v>11.5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965362</v>
      </c>
      <c r="BH11" s="624"/>
      <c r="BI11" s="624"/>
      <c r="BJ11" s="624"/>
      <c r="BK11" s="624"/>
      <c r="BL11" s="624"/>
      <c r="BM11" s="624"/>
      <c r="BN11" s="625"/>
      <c r="BO11" s="626">
        <v>4.4000000000000004</v>
      </c>
      <c r="BP11" s="626"/>
      <c r="BQ11" s="626"/>
      <c r="BR11" s="626"/>
      <c r="BS11" s="627">
        <v>237648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198931</v>
      </c>
      <c r="CS11" s="624"/>
      <c r="CT11" s="624"/>
      <c r="CU11" s="624"/>
      <c r="CV11" s="624"/>
      <c r="CW11" s="624"/>
      <c r="CX11" s="624"/>
      <c r="CY11" s="625"/>
      <c r="CZ11" s="626">
        <v>0.3</v>
      </c>
      <c r="DA11" s="626"/>
      <c r="DB11" s="626"/>
      <c r="DC11" s="626"/>
      <c r="DD11" s="632">
        <v>6147</v>
      </c>
      <c r="DE11" s="624"/>
      <c r="DF11" s="624"/>
      <c r="DG11" s="624"/>
      <c r="DH11" s="624"/>
      <c r="DI11" s="624"/>
      <c r="DJ11" s="624"/>
      <c r="DK11" s="624"/>
      <c r="DL11" s="624"/>
      <c r="DM11" s="624"/>
      <c r="DN11" s="624"/>
      <c r="DO11" s="624"/>
      <c r="DP11" s="625"/>
      <c r="DQ11" s="632">
        <v>172890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31291</v>
      </c>
      <c r="S12" s="624"/>
      <c r="T12" s="624"/>
      <c r="U12" s="624"/>
      <c r="V12" s="624"/>
      <c r="W12" s="624"/>
      <c r="X12" s="624"/>
      <c r="Y12" s="625"/>
      <c r="Z12" s="626">
        <v>0.1</v>
      </c>
      <c r="AA12" s="626"/>
      <c r="AB12" s="626"/>
      <c r="AC12" s="626"/>
      <c r="AD12" s="627">
        <v>31291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10063781</v>
      </c>
      <c r="BH12" s="624"/>
      <c r="BI12" s="624"/>
      <c r="BJ12" s="624"/>
      <c r="BK12" s="624"/>
      <c r="BL12" s="624"/>
      <c r="BM12" s="624"/>
      <c r="BN12" s="625"/>
      <c r="BO12" s="626">
        <v>45.6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586860</v>
      </c>
      <c r="CS12" s="624"/>
      <c r="CT12" s="624"/>
      <c r="CU12" s="624"/>
      <c r="CV12" s="624"/>
      <c r="CW12" s="624"/>
      <c r="CX12" s="624"/>
      <c r="CY12" s="625"/>
      <c r="CZ12" s="626">
        <v>1</v>
      </c>
      <c r="DA12" s="626"/>
      <c r="DB12" s="626"/>
      <c r="DC12" s="626"/>
      <c r="DD12" s="632">
        <v>8278</v>
      </c>
      <c r="DE12" s="624"/>
      <c r="DF12" s="624"/>
      <c r="DG12" s="624"/>
      <c r="DH12" s="624"/>
      <c r="DI12" s="624"/>
      <c r="DJ12" s="624"/>
      <c r="DK12" s="624"/>
      <c r="DL12" s="624"/>
      <c r="DM12" s="624"/>
      <c r="DN12" s="624"/>
      <c r="DO12" s="624"/>
      <c r="DP12" s="625"/>
      <c r="DQ12" s="632">
        <v>365202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10049148</v>
      </c>
      <c r="BH13" s="624"/>
      <c r="BI13" s="624"/>
      <c r="BJ13" s="624"/>
      <c r="BK13" s="624"/>
      <c r="BL13" s="624"/>
      <c r="BM13" s="624"/>
      <c r="BN13" s="625"/>
      <c r="BO13" s="626">
        <v>45.5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7515684</v>
      </c>
      <c r="CS13" s="624"/>
      <c r="CT13" s="624"/>
      <c r="CU13" s="624"/>
      <c r="CV13" s="624"/>
      <c r="CW13" s="624"/>
      <c r="CX13" s="624"/>
      <c r="CY13" s="625"/>
      <c r="CZ13" s="626">
        <v>13.1</v>
      </c>
      <c r="DA13" s="626"/>
      <c r="DB13" s="626"/>
      <c r="DC13" s="626"/>
      <c r="DD13" s="632">
        <v>5028190</v>
      </c>
      <c r="DE13" s="624"/>
      <c r="DF13" s="624"/>
      <c r="DG13" s="624"/>
      <c r="DH13" s="624"/>
      <c r="DI13" s="624"/>
      <c r="DJ13" s="624"/>
      <c r="DK13" s="624"/>
      <c r="DL13" s="624"/>
      <c r="DM13" s="624"/>
      <c r="DN13" s="624"/>
      <c r="DO13" s="624"/>
      <c r="DP13" s="625"/>
      <c r="DQ13" s="632">
        <v>2848035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370323</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2105474</v>
      </c>
      <c r="CS14" s="624"/>
      <c r="CT14" s="624"/>
      <c r="CU14" s="624"/>
      <c r="CV14" s="624"/>
      <c r="CW14" s="624"/>
      <c r="CX14" s="624"/>
      <c r="CY14" s="625"/>
      <c r="CZ14" s="626">
        <v>3.7</v>
      </c>
      <c r="DA14" s="626"/>
      <c r="DB14" s="626"/>
      <c r="DC14" s="626"/>
      <c r="DD14" s="632">
        <v>51742</v>
      </c>
      <c r="DE14" s="624"/>
      <c r="DF14" s="624"/>
      <c r="DG14" s="624"/>
      <c r="DH14" s="624"/>
      <c r="DI14" s="624"/>
      <c r="DJ14" s="624"/>
      <c r="DK14" s="624"/>
      <c r="DL14" s="624"/>
      <c r="DM14" s="624"/>
      <c r="DN14" s="624"/>
      <c r="DO14" s="624"/>
      <c r="DP14" s="625"/>
      <c r="DQ14" s="632">
        <v>2073329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68732</v>
      </c>
      <c r="S15" s="624"/>
      <c r="T15" s="624"/>
      <c r="U15" s="624"/>
      <c r="V15" s="624"/>
      <c r="W15" s="624"/>
      <c r="X15" s="624"/>
      <c r="Y15" s="625"/>
      <c r="Z15" s="626">
        <v>0.1</v>
      </c>
      <c r="AA15" s="626"/>
      <c r="AB15" s="626"/>
      <c r="AC15" s="626"/>
      <c r="AD15" s="627">
        <v>68732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1037916</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6074838</v>
      </c>
      <c r="CS15" s="624"/>
      <c r="CT15" s="624"/>
      <c r="CU15" s="624"/>
      <c r="CV15" s="624"/>
      <c r="CW15" s="624"/>
      <c r="CX15" s="624"/>
      <c r="CY15" s="625"/>
      <c r="CZ15" s="626">
        <v>10.6</v>
      </c>
      <c r="DA15" s="626"/>
      <c r="DB15" s="626"/>
      <c r="DC15" s="626"/>
      <c r="DD15" s="632">
        <v>1265501</v>
      </c>
      <c r="DE15" s="624"/>
      <c r="DF15" s="624"/>
      <c r="DG15" s="624"/>
      <c r="DH15" s="624"/>
      <c r="DI15" s="624"/>
      <c r="DJ15" s="624"/>
      <c r="DK15" s="624"/>
      <c r="DL15" s="624"/>
      <c r="DM15" s="624"/>
      <c r="DN15" s="624"/>
      <c r="DO15" s="624"/>
      <c r="DP15" s="625"/>
      <c r="DQ15" s="632">
        <v>4510343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333221</v>
      </c>
      <c r="S16" s="624"/>
      <c r="T16" s="624"/>
      <c r="U16" s="624"/>
      <c r="V16" s="624"/>
      <c r="W16" s="624"/>
      <c r="X16" s="624"/>
      <c r="Y16" s="625"/>
      <c r="Z16" s="626">
        <v>0.6</v>
      </c>
      <c r="AA16" s="626"/>
      <c r="AB16" s="626"/>
      <c r="AC16" s="626"/>
      <c r="AD16" s="627">
        <v>333221</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866993</v>
      </c>
      <c r="S17" s="624"/>
      <c r="T17" s="624"/>
      <c r="U17" s="624"/>
      <c r="V17" s="624"/>
      <c r="W17" s="624"/>
      <c r="X17" s="624"/>
      <c r="Y17" s="625"/>
      <c r="Z17" s="626">
        <v>1.4</v>
      </c>
      <c r="AA17" s="626"/>
      <c r="AB17" s="626"/>
      <c r="AC17" s="626"/>
      <c r="AD17" s="627">
        <v>866993</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3926540</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3883886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165327</v>
      </c>
      <c r="S18" s="624"/>
      <c r="T18" s="624"/>
      <c r="U18" s="624"/>
      <c r="V18" s="624"/>
      <c r="W18" s="624"/>
      <c r="X18" s="624"/>
      <c r="Y18" s="625"/>
      <c r="Z18" s="626">
        <v>0.3</v>
      </c>
      <c r="AA18" s="626"/>
      <c r="AB18" s="626"/>
      <c r="AC18" s="626"/>
      <c r="AD18" s="627">
        <v>165327</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685972</v>
      </c>
      <c r="S19" s="624"/>
      <c r="T19" s="624"/>
      <c r="U19" s="624"/>
      <c r="V19" s="624"/>
      <c r="W19" s="624"/>
      <c r="X19" s="624"/>
      <c r="Y19" s="625"/>
      <c r="Z19" s="626">
        <v>1.1000000000000001</v>
      </c>
      <c r="AA19" s="626"/>
      <c r="AB19" s="626"/>
      <c r="AC19" s="626"/>
      <c r="AD19" s="627">
        <v>685972</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1069239</v>
      </c>
      <c r="BH19" s="624"/>
      <c r="BI19" s="624"/>
      <c r="BJ19" s="624"/>
      <c r="BK19" s="624"/>
      <c r="BL19" s="624"/>
      <c r="BM19" s="624"/>
      <c r="BN19" s="625"/>
      <c r="BO19" s="626">
        <v>4.8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15694</v>
      </c>
      <c r="S20" s="624"/>
      <c r="T20" s="624"/>
      <c r="U20" s="624"/>
      <c r="V20" s="624"/>
      <c r="W20" s="624"/>
      <c r="X20" s="624"/>
      <c r="Y20" s="625"/>
      <c r="Z20" s="626">
        <v>0</v>
      </c>
      <c r="AA20" s="626"/>
      <c r="AB20" s="626"/>
      <c r="AC20" s="626"/>
      <c r="AD20" s="627">
        <v>15694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1069239</v>
      </c>
      <c r="BH20" s="624"/>
      <c r="BI20" s="624"/>
      <c r="BJ20" s="624"/>
      <c r="BK20" s="624"/>
      <c r="BL20" s="624"/>
      <c r="BM20" s="624"/>
      <c r="BN20" s="625"/>
      <c r="BO20" s="626">
        <v>4.8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57397914</v>
      </c>
      <c r="CS20" s="624"/>
      <c r="CT20" s="624"/>
      <c r="CU20" s="624"/>
      <c r="CV20" s="624"/>
      <c r="CW20" s="624"/>
      <c r="CX20" s="624"/>
      <c r="CY20" s="625"/>
      <c r="CZ20" s="626">
        <v>100</v>
      </c>
      <c r="DA20" s="626"/>
      <c r="DB20" s="626"/>
      <c r="DC20" s="626"/>
      <c r="DD20" s="632">
        <v>6959346</v>
      </c>
      <c r="DE20" s="624"/>
      <c r="DF20" s="624"/>
      <c r="DG20" s="624"/>
      <c r="DH20" s="624"/>
      <c r="DI20" s="624"/>
      <c r="DJ20" s="624"/>
      <c r="DK20" s="624"/>
      <c r="DL20" s="624"/>
      <c r="DM20" s="624"/>
      <c r="DN20" s="624"/>
      <c r="DO20" s="624"/>
      <c r="DP20" s="625"/>
      <c r="DQ20" s="632">
        <v>37715370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4855680</v>
      </c>
      <c r="S21" s="624"/>
      <c r="T21" s="624"/>
      <c r="U21" s="624"/>
      <c r="V21" s="624"/>
      <c r="W21" s="624"/>
      <c r="X21" s="624"/>
      <c r="Y21" s="625"/>
      <c r="Z21" s="626">
        <v>8.1</v>
      </c>
      <c r="AA21" s="626"/>
      <c r="AB21" s="626"/>
      <c r="AC21" s="626"/>
      <c r="AD21" s="627">
        <v>4628433</v>
      </c>
      <c r="AE21" s="627"/>
      <c r="AF21" s="627"/>
      <c r="AG21" s="627"/>
      <c r="AH21" s="627"/>
      <c r="AI21" s="627"/>
      <c r="AJ21" s="627"/>
      <c r="AK21" s="627"/>
      <c r="AL21" s="628">
        <v>14.3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4628433</v>
      </c>
      <c r="S22" s="624"/>
      <c r="T22" s="624"/>
      <c r="U22" s="624"/>
      <c r="V22" s="624"/>
      <c r="W22" s="624"/>
      <c r="X22" s="624"/>
      <c r="Y22" s="625"/>
      <c r="Z22" s="626">
        <v>7.7</v>
      </c>
      <c r="AA22" s="626"/>
      <c r="AB22" s="626"/>
      <c r="AC22" s="626"/>
      <c r="AD22" s="627">
        <v>4628433</v>
      </c>
      <c r="AE22" s="627"/>
      <c r="AF22" s="627"/>
      <c r="AG22" s="627"/>
      <c r="AH22" s="627"/>
      <c r="AI22" s="627"/>
      <c r="AJ22" s="627"/>
      <c r="AK22" s="627"/>
      <c r="AL22" s="628">
        <v>14.3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227030</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1069239</v>
      </c>
      <c r="BH23" s="624"/>
      <c r="BI23" s="624"/>
      <c r="BJ23" s="624"/>
      <c r="BK23" s="624"/>
      <c r="BL23" s="624"/>
      <c r="BM23" s="624"/>
      <c r="BN23" s="625"/>
      <c r="BO23" s="626">
        <v>4.8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217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28642007</v>
      </c>
      <c r="CS24" s="613"/>
      <c r="CT24" s="613"/>
      <c r="CU24" s="613"/>
      <c r="CV24" s="613"/>
      <c r="CW24" s="613"/>
      <c r="CX24" s="613"/>
      <c r="CY24" s="614"/>
      <c r="CZ24" s="617">
        <v>49.9</v>
      </c>
      <c r="DA24" s="618"/>
      <c r="DB24" s="618"/>
      <c r="DC24" s="634"/>
      <c r="DD24" s="658">
        <v>17962036</v>
      </c>
      <c r="DE24" s="613"/>
      <c r="DF24" s="613"/>
      <c r="DG24" s="613"/>
      <c r="DH24" s="613"/>
      <c r="DI24" s="613"/>
      <c r="DJ24" s="613"/>
      <c r="DK24" s="614"/>
      <c r="DL24" s="658">
        <v>15059402</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32716728</v>
      </c>
      <c r="S25" s="624"/>
      <c r="T25" s="624"/>
      <c r="U25" s="624"/>
      <c r="V25" s="624"/>
      <c r="W25" s="624"/>
      <c r="X25" s="624"/>
      <c r="Y25" s="625"/>
      <c r="Z25" s="626">
        <v>54.3</v>
      </c>
      <c r="AA25" s="626"/>
      <c r="AB25" s="626"/>
      <c r="AC25" s="626"/>
      <c r="AD25" s="627">
        <v>31420242</v>
      </c>
      <c r="AE25" s="627"/>
      <c r="AF25" s="627"/>
      <c r="AG25" s="627"/>
      <c r="AH25" s="627"/>
      <c r="AI25" s="627"/>
      <c r="AJ25" s="627"/>
      <c r="AK25" s="627"/>
      <c r="AL25" s="628">
        <v>97.3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8688984</v>
      </c>
      <c r="CS25" s="655"/>
      <c r="CT25" s="655"/>
      <c r="CU25" s="655"/>
      <c r="CV25" s="655"/>
      <c r="CW25" s="655"/>
      <c r="CX25" s="655"/>
      <c r="CY25" s="656"/>
      <c r="CZ25" s="628">
        <v>15.1</v>
      </c>
      <c r="DA25" s="653"/>
      <c r="DB25" s="653"/>
      <c r="DC25" s="657"/>
      <c r="DD25" s="632">
        <v>8036962</v>
      </c>
      <c r="DE25" s="655"/>
      <c r="DF25" s="655"/>
      <c r="DG25" s="655"/>
      <c r="DH25" s="655"/>
      <c r="DI25" s="655"/>
      <c r="DJ25" s="655"/>
      <c r="DK25" s="656"/>
      <c r="DL25" s="632">
        <v>6978658</v>
      </c>
      <c r="DM25" s="655"/>
      <c r="DN25" s="655"/>
      <c r="DO25" s="655"/>
      <c r="DP25" s="655"/>
      <c r="DQ25" s="655"/>
      <c r="DR25" s="655"/>
      <c r="DS25" s="655"/>
      <c r="DT25" s="655"/>
      <c r="DU25" s="655"/>
      <c r="DV25" s="656"/>
      <c r="DW25" s="628">
        <v>21.5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14271</v>
      </c>
      <c r="S26" s="624"/>
      <c r="T26" s="624"/>
      <c r="U26" s="624"/>
      <c r="V26" s="624"/>
      <c r="W26" s="624"/>
      <c r="X26" s="624"/>
      <c r="Y26" s="625"/>
      <c r="Z26" s="626">
        <v>0</v>
      </c>
      <c r="AA26" s="626"/>
      <c r="AB26" s="626"/>
      <c r="AC26" s="626"/>
      <c r="AD26" s="627">
        <v>14271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5455463</v>
      </c>
      <c r="CS26" s="624"/>
      <c r="CT26" s="624"/>
      <c r="CU26" s="624"/>
      <c r="CV26" s="624"/>
      <c r="CW26" s="624"/>
      <c r="CX26" s="624"/>
      <c r="CY26" s="625"/>
      <c r="CZ26" s="628">
        <v>9.5</v>
      </c>
      <c r="DA26" s="653"/>
      <c r="DB26" s="653"/>
      <c r="DC26" s="657"/>
      <c r="DD26" s="632">
        <v>5042247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160253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22062632</v>
      </c>
      <c r="BH27" s="624"/>
      <c r="BI27" s="624"/>
      <c r="BJ27" s="624"/>
      <c r="BK27" s="624"/>
      <c r="BL27" s="624"/>
      <c r="BM27" s="624"/>
      <c r="BN27" s="625"/>
      <c r="BO27" s="626">
        <v>100</v>
      </c>
      <c r="BP27" s="626"/>
      <c r="BQ27" s="626"/>
      <c r="BR27" s="626"/>
      <c r="BS27" s="627">
        <v>237648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16026483</v>
      </c>
      <c r="CS27" s="655"/>
      <c r="CT27" s="655"/>
      <c r="CU27" s="655"/>
      <c r="CV27" s="655"/>
      <c r="CW27" s="655"/>
      <c r="CX27" s="655"/>
      <c r="CY27" s="656"/>
      <c r="CZ27" s="628">
        <v>27.9</v>
      </c>
      <c r="DA27" s="653"/>
      <c r="DB27" s="653"/>
      <c r="DC27" s="657"/>
      <c r="DD27" s="632">
        <v>6041188</v>
      </c>
      <c r="DE27" s="655"/>
      <c r="DF27" s="655"/>
      <c r="DG27" s="655"/>
      <c r="DH27" s="655"/>
      <c r="DI27" s="655"/>
      <c r="DJ27" s="655"/>
      <c r="DK27" s="656"/>
      <c r="DL27" s="632">
        <v>4196858</v>
      </c>
      <c r="DM27" s="655"/>
      <c r="DN27" s="655"/>
      <c r="DO27" s="655"/>
      <c r="DP27" s="655"/>
      <c r="DQ27" s="655"/>
      <c r="DR27" s="655"/>
      <c r="DS27" s="655"/>
      <c r="DT27" s="655"/>
      <c r="DU27" s="655"/>
      <c r="DV27" s="656"/>
      <c r="DW27" s="628">
        <v>12.9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579828</v>
      </c>
      <c r="S28" s="624"/>
      <c r="T28" s="624"/>
      <c r="U28" s="624"/>
      <c r="V28" s="624"/>
      <c r="W28" s="624"/>
      <c r="X28" s="624"/>
      <c r="Y28" s="625"/>
      <c r="Z28" s="626">
        <v>1</v>
      </c>
      <c r="AA28" s="626"/>
      <c r="AB28" s="626"/>
      <c r="AC28" s="626"/>
      <c r="AD28" s="627">
        <v>150560</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3926540</v>
      </c>
      <c r="CS28" s="624"/>
      <c r="CT28" s="624"/>
      <c r="CU28" s="624"/>
      <c r="CV28" s="624"/>
      <c r="CW28" s="624"/>
      <c r="CX28" s="624"/>
      <c r="CY28" s="625"/>
      <c r="CZ28" s="628">
        <v>6.8</v>
      </c>
      <c r="DA28" s="653"/>
      <c r="DB28" s="653"/>
      <c r="DC28" s="657"/>
      <c r="DD28" s="632">
        <v>3883886</v>
      </c>
      <c r="DE28" s="624"/>
      <c r="DF28" s="624"/>
      <c r="DG28" s="624"/>
      <c r="DH28" s="624"/>
      <c r="DI28" s="624"/>
      <c r="DJ28" s="624"/>
      <c r="DK28" s="625"/>
      <c r="DL28" s="632">
        <v>3883886</v>
      </c>
      <c r="DM28" s="624"/>
      <c r="DN28" s="624"/>
      <c r="DO28" s="624"/>
      <c r="DP28" s="624"/>
      <c r="DQ28" s="624"/>
      <c r="DR28" s="624"/>
      <c r="DS28" s="624"/>
      <c r="DT28" s="624"/>
      <c r="DU28" s="624"/>
      <c r="DV28" s="625"/>
      <c r="DW28" s="628">
        <v>12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267256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3926540</v>
      </c>
      <c r="CS29" s="655"/>
      <c r="CT29" s="655"/>
      <c r="CU29" s="655"/>
      <c r="CV29" s="655"/>
      <c r="CW29" s="655"/>
      <c r="CX29" s="655"/>
      <c r="CY29" s="656"/>
      <c r="CZ29" s="628">
        <v>6.8</v>
      </c>
      <c r="DA29" s="653"/>
      <c r="DB29" s="653"/>
      <c r="DC29" s="657"/>
      <c r="DD29" s="632">
        <v>3883886</v>
      </c>
      <c r="DE29" s="655"/>
      <c r="DF29" s="655"/>
      <c r="DG29" s="655"/>
      <c r="DH29" s="655"/>
      <c r="DI29" s="655"/>
      <c r="DJ29" s="655"/>
      <c r="DK29" s="656"/>
      <c r="DL29" s="632">
        <v>3883886</v>
      </c>
      <c r="DM29" s="655"/>
      <c r="DN29" s="655"/>
      <c r="DO29" s="655"/>
      <c r="DP29" s="655"/>
      <c r="DQ29" s="655"/>
      <c r="DR29" s="655"/>
      <c r="DS29" s="655"/>
      <c r="DT29" s="655"/>
      <c r="DU29" s="655"/>
      <c r="DV29" s="656"/>
      <c r="DW29" s="628">
        <v>12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11111818</v>
      </c>
      <c r="S30" s="624"/>
      <c r="T30" s="624"/>
      <c r="U30" s="624"/>
      <c r="V30" s="624"/>
      <c r="W30" s="624"/>
      <c r="X30" s="624"/>
      <c r="Y30" s="625"/>
      <c r="Z30" s="626">
        <v>18.399999999999999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3854623</v>
      </c>
      <c r="CS30" s="624"/>
      <c r="CT30" s="624"/>
      <c r="CU30" s="624"/>
      <c r="CV30" s="624"/>
      <c r="CW30" s="624"/>
      <c r="CX30" s="624"/>
      <c r="CY30" s="625"/>
      <c r="CZ30" s="628">
        <v>6.7</v>
      </c>
      <c r="DA30" s="653"/>
      <c r="DB30" s="653"/>
      <c r="DC30" s="657"/>
      <c r="DD30" s="632">
        <v>3811969</v>
      </c>
      <c r="DE30" s="624"/>
      <c r="DF30" s="624"/>
      <c r="DG30" s="624"/>
      <c r="DH30" s="624"/>
      <c r="DI30" s="624"/>
      <c r="DJ30" s="624"/>
      <c r="DK30" s="625"/>
      <c r="DL30" s="632">
        <v>3811969</v>
      </c>
      <c r="DM30" s="624"/>
      <c r="DN30" s="624"/>
      <c r="DO30" s="624"/>
      <c r="DP30" s="624"/>
      <c r="DQ30" s="624"/>
      <c r="DR30" s="624"/>
      <c r="DS30" s="624"/>
      <c r="DT30" s="624"/>
      <c r="DU30" s="624"/>
      <c r="DV30" s="625"/>
      <c r="DW30" s="628">
        <v>11.7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638175</v>
      </c>
      <c r="S31" s="624"/>
      <c r="T31" s="624"/>
      <c r="U31" s="624"/>
      <c r="V31" s="624"/>
      <c r="W31" s="624"/>
      <c r="X31" s="624"/>
      <c r="Y31" s="625"/>
      <c r="Z31" s="626">
        <v>1.1000000000000001</v>
      </c>
      <c r="AA31" s="626"/>
      <c r="AB31" s="626"/>
      <c r="AC31" s="626"/>
      <c r="AD31" s="627">
        <v>638175</v>
      </c>
      <c r="AE31" s="627"/>
      <c r="AF31" s="627"/>
      <c r="AG31" s="627"/>
      <c r="AH31" s="627"/>
      <c r="AI31" s="627"/>
      <c r="AJ31" s="627"/>
      <c r="AK31" s="627"/>
      <c r="AL31" s="628">
        <v>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98.8</v>
      </c>
      <c r="BN31" s="667"/>
      <c r="BO31" s="667"/>
      <c r="BP31" s="667"/>
      <c r="BQ31" s="668"/>
      <c r="BR31" s="679">
        <v>99.4</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71917</v>
      </c>
      <c r="CS31" s="655"/>
      <c r="CT31" s="655"/>
      <c r="CU31" s="655"/>
      <c r="CV31" s="655"/>
      <c r="CW31" s="655"/>
      <c r="CX31" s="655"/>
      <c r="CY31" s="656"/>
      <c r="CZ31" s="628">
        <v>0.1</v>
      </c>
      <c r="DA31" s="653"/>
      <c r="DB31" s="653"/>
      <c r="DC31" s="657"/>
      <c r="DD31" s="632">
        <v>71917</v>
      </c>
      <c r="DE31" s="655"/>
      <c r="DF31" s="655"/>
      <c r="DG31" s="655"/>
      <c r="DH31" s="655"/>
      <c r="DI31" s="655"/>
      <c r="DJ31" s="655"/>
      <c r="DK31" s="656"/>
      <c r="DL31" s="632">
        <v>71917</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3929330</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98.1</v>
      </c>
      <c r="BN32" s="655"/>
      <c r="BO32" s="655"/>
      <c r="BP32" s="655"/>
      <c r="BQ32" s="678"/>
      <c r="BR32" s="680">
        <v>99.1</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142768</v>
      </c>
      <c r="S33" s="624"/>
      <c r="T33" s="624"/>
      <c r="U33" s="624"/>
      <c r="V33" s="624"/>
      <c r="W33" s="624"/>
      <c r="X33" s="624"/>
      <c r="Y33" s="625"/>
      <c r="Z33" s="626">
        <v>0.2</v>
      </c>
      <c r="AA33" s="626"/>
      <c r="AB33" s="626"/>
      <c r="AC33" s="626"/>
      <c r="AD33" s="627">
        <v>26107</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99.3</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21796561</v>
      </c>
      <c r="CS33" s="655"/>
      <c r="CT33" s="655"/>
      <c r="CU33" s="655"/>
      <c r="CV33" s="655"/>
      <c r="CW33" s="655"/>
      <c r="CX33" s="655"/>
      <c r="CY33" s="656"/>
      <c r="CZ33" s="628">
        <v>38</v>
      </c>
      <c r="DA33" s="653"/>
      <c r="DB33" s="653"/>
      <c r="DC33" s="657"/>
      <c r="DD33" s="632">
        <v>18627845</v>
      </c>
      <c r="DE33" s="655"/>
      <c r="DF33" s="655"/>
      <c r="DG33" s="655"/>
      <c r="DH33" s="655"/>
      <c r="DI33" s="655"/>
      <c r="DJ33" s="655"/>
      <c r="DK33" s="656"/>
      <c r="DL33" s="632">
        <v>15021257</v>
      </c>
      <c r="DM33" s="655"/>
      <c r="DN33" s="655"/>
      <c r="DO33" s="655"/>
      <c r="DP33" s="655"/>
      <c r="DQ33" s="655"/>
      <c r="DR33" s="655"/>
      <c r="DS33" s="655"/>
      <c r="DT33" s="655"/>
      <c r="DU33" s="655"/>
      <c r="DV33" s="656"/>
      <c r="DW33" s="628">
        <v>46.3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145511</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9515843</v>
      </c>
      <c r="CS34" s="624"/>
      <c r="CT34" s="624"/>
      <c r="CU34" s="624"/>
      <c r="CV34" s="624"/>
      <c r="CW34" s="624"/>
      <c r="CX34" s="624"/>
      <c r="CY34" s="625"/>
      <c r="CZ34" s="628">
        <v>16.600000000000001</v>
      </c>
      <c r="DA34" s="653"/>
      <c r="DB34" s="653"/>
      <c r="DC34" s="657"/>
      <c r="DD34" s="632">
        <v>7854078</v>
      </c>
      <c r="DE34" s="624"/>
      <c r="DF34" s="624"/>
      <c r="DG34" s="624"/>
      <c r="DH34" s="624"/>
      <c r="DI34" s="624"/>
      <c r="DJ34" s="624"/>
      <c r="DK34" s="625"/>
      <c r="DL34" s="632">
        <v>7098714</v>
      </c>
      <c r="DM34" s="624"/>
      <c r="DN34" s="624"/>
      <c r="DO34" s="624"/>
      <c r="DP34" s="624"/>
      <c r="DQ34" s="624"/>
      <c r="DR34" s="624"/>
      <c r="DS34" s="624"/>
      <c r="DT34" s="624"/>
      <c r="DU34" s="624"/>
      <c r="DV34" s="625"/>
      <c r="DW34" s="628">
        <v>21.9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5481427</v>
      </c>
      <c r="S35" s="624"/>
      <c r="T35" s="624"/>
      <c r="U35" s="624"/>
      <c r="V35" s="624"/>
      <c r="W35" s="624"/>
      <c r="X35" s="624"/>
      <c r="Y35" s="625"/>
      <c r="Z35" s="626">
        <v>9.1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170314</v>
      </c>
      <c r="CS35" s="655"/>
      <c r="CT35" s="655"/>
      <c r="CU35" s="655"/>
      <c r="CV35" s="655"/>
      <c r="CW35" s="655"/>
      <c r="CX35" s="655"/>
      <c r="CY35" s="656"/>
      <c r="CZ35" s="628">
        <v>0.3</v>
      </c>
      <c r="DA35" s="653"/>
      <c r="DB35" s="653"/>
      <c r="DC35" s="657"/>
      <c r="DD35" s="632">
        <v>131904</v>
      </c>
      <c r="DE35" s="655"/>
      <c r="DF35" s="655"/>
      <c r="DG35" s="655"/>
      <c r="DH35" s="655"/>
      <c r="DI35" s="655"/>
      <c r="DJ35" s="655"/>
      <c r="DK35" s="656"/>
      <c r="DL35" s="632" t="s">
        <v>122</v>
      </c>
      <c r="DM35" s="655"/>
      <c r="DN35" s="655"/>
      <c r="DO35" s="655"/>
      <c r="DP35" s="655"/>
      <c r="DQ35" s="655"/>
      <c r="DR35" s="655"/>
      <c r="DS35" s="655"/>
      <c r="DT35" s="655"/>
      <c r="DU35" s="655"/>
      <c r="DV35" s="656"/>
      <c r="DW35" s="628" t="s">
        <v>122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1069395</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6451848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21337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4627851</v>
      </c>
      <c r="CS36" s="624"/>
      <c r="CT36" s="624"/>
      <c r="CU36" s="624"/>
      <c r="CV36" s="624"/>
      <c r="CW36" s="624"/>
      <c r="CX36" s="624"/>
      <c r="CY36" s="625"/>
      <c r="CZ36" s="628">
        <v>8.1</v>
      </c>
      <c r="DA36" s="653"/>
      <c r="DB36" s="653"/>
      <c r="DC36" s="657"/>
      <c r="DD36" s="632">
        <v>4356553</v>
      </c>
      <c r="DE36" s="624"/>
      <c r="DF36" s="624"/>
      <c r="DG36" s="624"/>
      <c r="DH36" s="624"/>
      <c r="DI36" s="624"/>
      <c r="DJ36" s="624"/>
      <c r="DK36" s="625"/>
      <c r="DL36" s="632">
        <v>3285394</v>
      </c>
      <c r="DM36" s="624"/>
      <c r="DN36" s="624"/>
      <c r="DO36" s="624"/>
      <c r="DP36" s="624"/>
      <c r="DQ36" s="624"/>
      <c r="DR36" s="624"/>
      <c r="DS36" s="624"/>
      <c r="DT36" s="624"/>
      <c r="DU36" s="624"/>
      <c r="DV36" s="625"/>
      <c r="DW36" s="628">
        <v>10.1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1035565</v>
      </c>
      <c r="S37" s="624"/>
      <c r="T37" s="624"/>
      <c r="U37" s="624"/>
      <c r="V37" s="624"/>
      <c r="W37" s="624"/>
      <c r="X37" s="624"/>
      <c r="Y37" s="625"/>
      <c r="Z37" s="626">
        <v>1.7</v>
      </c>
      <c r="AA37" s="626"/>
      <c r="AB37" s="626"/>
      <c r="AC37" s="626"/>
      <c r="AD37" s="627">
        <v>59129</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935700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-28260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1957674</v>
      </c>
      <c r="CS37" s="655"/>
      <c r="CT37" s="655"/>
      <c r="CU37" s="655"/>
      <c r="CV37" s="655"/>
      <c r="CW37" s="655"/>
      <c r="CX37" s="655"/>
      <c r="CY37" s="656"/>
      <c r="CZ37" s="628">
        <v>3.4</v>
      </c>
      <c r="DA37" s="653"/>
      <c r="DB37" s="653"/>
      <c r="DC37" s="657"/>
      <c r="DD37" s="632">
        <v>1957579</v>
      </c>
      <c r="DE37" s="655"/>
      <c r="DF37" s="655"/>
      <c r="DG37" s="655"/>
      <c r="DH37" s="655"/>
      <c r="DI37" s="655"/>
      <c r="DJ37" s="655"/>
      <c r="DK37" s="656"/>
      <c r="DL37" s="632">
        <v>1957579</v>
      </c>
      <c r="DM37" s="655"/>
      <c r="DN37" s="655"/>
      <c r="DO37" s="655"/>
      <c r="DP37" s="655"/>
      <c r="DQ37" s="655"/>
      <c r="DR37" s="655"/>
      <c r="DS37" s="655"/>
      <c r="DT37" s="655"/>
      <c r="DU37" s="655"/>
      <c r="DV37" s="656"/>
      <c r="DW37" s="628">
        <v>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3007348</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1316</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19202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5514832</v>
      </c>
      <c r="CS38" s="624"/>
      <c r="CT38" s="624"/>
      <c r="CU38" s="624"/>
      <c r="CV38" s="624"/>
      <c r="CW38" s="624"/>
      <c r="CX38" s="624"/>
      <c r="CY38" s="625"/>
      <c r="CZ38" s="628">
        <v>9.6</v>
      </c>
      <c r="DA38" s="653"/>
      <c r="DB38" s="653"/>
      <c r="DC38" s="657"/>
      <c r="DD38" s="632">
        <v>4639553</v>
      </c>
      <c r="DE38" s="624"/>
      <c r="DF38" s="624"/>
      <c r="DG38" s="624"/>
      <c r="DH38" s="624"/>
      <c r="DI38" s="624"/>
      <c r="DJ38" s="624"/>
      <c r="DK38" s="625"/>
      <c r="DL38" s="632">
        <v>4637149</v>
      </c>
      <c r="DM38" s="624"/>
      <c r="DN38" s="624"/>
      <c r="DO38" s="624"/>
      <c r="DP38" s="624"/>
      <c r="DQ38" s="624"/>
      <c r="DR38" s="624"/>
      <c r="DS38" s="624"/>
      <c r="DT38" s="624"/>
      <c r="DU38" s="624"/>
      <c r="DV38" s="625"/>
      <c r="DW38" s="628">
        <v>14.3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27543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1745907</v>
      </c>
      <c r="CS39" s="655"/>
      <c r="CT39" s="655"/>
      <c r="CU39" s="655"/>
      <c r="CV39" s="655"/>
      <c r="CW39" s="655"/>
      <c r="CX39" s="655"/>
      <c r="CY39" s="656"/>
      <c r="CZ39" s="628">
        <v>3</v>
      </c>
      <c r="DA39" s="653"/>
      <c r="DB39" s="653"/>
      <c r="DC39" s="657"/>
      <c r="DD39" s="632">
        <v>1645757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149448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221814</v>
      </c>
      <c r="CS40" s="624"/>
      <c r="CT40" s="624"/>
      <c r="CU40" s="624"/>
      <c r="CV40" s="624"/>
      <c r="CW40" s="624"/>
      <c r="CX40" s="624"/>
      <c r="CY40" s="625"/>
      <c r="CZ40" s="628">
        <v>0.4</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60299673</v>
      </c>
      <c r="S41" s="696"/>
      <c r="T41" s="696"/>
      <c r="U41" s="696"/>
      <c r="V41" s="696"/>
      <c r="W41" s="696"/>
      <c r="X41" s="696"/>
      <c r="Y41" s="700"/>
      <c r="Z41" s="701">
        <v>100</v>
      </c>
      <c r="AA41" s="701"/>
      <c r="AB41" s="701"/>
      <c r="AC41" s="701"/>
      <c r="AD41" s="702">
        <v>32308484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1023108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4491724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6959346</v>
      </c>
      <c r="CS42" s="655"/>
      <c r="CT42" s="655"/>
      <c r="CU42" s="655"/>
      <c r="CV42" s="655"/>
      <c r="CW42" s="655"/>
      <c r="CX42" s="655"/>
      <c r="CY42" s="656"/>
      <c r="CZ42" s="628">
        <v>12.1</v>
      </c>
      <c r="DA42" s="653"/>
      <c r="DB42" s="653"/>
      <c r="DC42" s="657"/>
      <c r="DD42" s="632">
        <v>1125489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211589</v>
      </c>
      <c r="CS43" s="655"/>
      <c r="CT43" s="655"/>
      <c r="CU43" s="655"/>
      <c r="CV43" s="655"/>
      <c r="CW43" s="655"/>
      <c r="CX43" s="655"/>
      <c r="CY43" s="656"/>
      <c r="CZ43" s="628">
        <v>0.4</v>
      </c>
      <c r="DA43" s="653"/>
      <c r="DB43" s="653"/>
      <c r="DC43" s="657"/>
      <c r="DD43" s="632">
        <v>202272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6959346</v>
      </c>
      <c r="CS44" s="624"/>
      <c r="CT44" s="624"/>
      <c r="CU44" s="624"/>
      <c r="CV44" s="624"/>
      <c r="CW44" s="624"/>
      <c r="CX44" s="624"/>
      <c r="CY44" s="625"/>
      <c r="CZ44" s="628">
        <v>12.1</v>
      </c>
      <c r="DA44" s="629"/>
      <c r="DB44" s="629"/>
      <c r="DC44" s="635"/>
      <c r="DD44" s="632">
        <v>1125489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2625828</v>
      </c>
      <c r="CS45" s="655"/>
      <c r="CT45" s="655"/>
      <c r="CU45" s="655"/>
      <c r="CV45" s="655"/>
      <c r="CW45" s="655"/>
      <c r="CX45" s="655"/>
      <c r="CY45" s="656"/>
      <c r="CZ45" s="628">
        <v>4.5999999999999996</v>
      </c>
      <c r="DA45" s="653"/>
      <c r="DB45" s="653"/>
      <c r="DC45" s="657"/>
      <c r="DD45" s="632">
        <v>339916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4333518</v>
      </c>
      <c r="CS46" s="624"/>
      <c r="CT46" s="624"/>
      <c r="CU46" s="624"/>
      <c r="CV46" s="624"/>
      <c r="CW46" s="624"/>
      <c r="CX46" s="624"/>
      <c r="CY46" s="625"/>
      <c r="CZ46" s="628">
        <v>7.5</v>
      </c>
      <c r="DA46" s="629"/>
      <c r="DB46" s="629"/>
      <c r="DC46" s="635"/>
      <c r="DD46" s="632">
        <v>785573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57397914</v>
      </c>
      <c r="CS49" s="682"/>
      <c r="CT49" s="682"/>
      <c r="CU49" s="682"/>
      <c r="CV49" s="682"/>
      <c r="CW49" s="682"/>
      <c r="CX49" s="682"/>
      <c r="CY49" s="711"/>
      <c r="CZ49" s="703">
        <v>100</v>
      </c>
      <c r="DA49" s="712"/>
      <c r="DB49" s="712"/>
      <c r="DC49" s="713"/>
      <c r="DD49" s="714">
        <v>37715370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XqGHoS2zrxGKxj2byu1eTt29daLeueDoM6/N9f+xgg8A7XrJRrSWv65YxWIaB7Dv318xsBxHJbzRwmZ0DJfAg==" saltValue="31xYN+rFBv/jda1PmV1B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60300</v>
      </c>
      <c r="R7" s="753"/>
      <c r="S7" s="753"/>
      <c r="T7" s="753"/>
      <c r="U7" s="753"/>
      <c r="V7" s="753">
        <v>57398</v>
      </c>
      <c r="W7" s="753"/>
      <c r="X7" s="753"/>
      <c r="Y7" s="753"/>
      <c r="Z7" s="753"/>
      <c r="AA7" s="753">
        <v>2902</v>
      </c>
      <c r="AB7" s="753"/>
      <c r="AC7" s="753"/>
      <c r="AD7" s="753"/>
      <c r="AE7" s="754"/>
      <c r="AF7" s="755">
        <v>2860</v>
      </c>
      <c r="AG7" s="756"/>
      <c r="AH7" s="756"/>
      <c r="AI7" s="756"/>
      <c r="AJ7" s="757"/>
      <c r="AK7" s="758">
        <v>5481</v>
      </c>
      <c r="AL7" s="759"/>
      <c r="AM7" s="759"/>
      <c r="AN7" s="759"/>
      <c r="AO7" s="759"/>
      <c r="AP7" s="759">
        <v>30691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-8</v>
      </c>
      <c r="CI7" s="744"/>
      <c r="CJ7" s="744"/>
      <c r="CK7" s="744"/>
      <c r="CL7" s="745"/>
      <c r="CM7" s="743">
        <v>49</v>
      </c>
      <c r="CN7" s="744"/>
      <c r="CO7" s="744"/>
      <c r="CP7" s="744"/>
      <c r="CQ7" s="745"/>
      <c r="CR7" s="743">
        <v>100</v>
      </c>
      <c r="CS7" s="744"/>
      <c r="CT7" s="744"/>
      <c r="CU7" s="744"/>
      <c r="CV7" s="745"/>
      <c r="CW7" s="743">
        <v>9</v>
      </c>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60300</v>
      </c>
      <c r="R23" s="793"/>
      <c r="S23" s="793"/>
      <c r="T23" s="793"/>
      <c r="U23" s="793"/>
      <c r="V23" s="793">
        <v>57398</v>
      </c>
      <c r="W23" s="793"/>
      <c r="X23" s="793"/>
      <c r="Y23" s="793"/>
      <c r="Z23" s="793"/>
      <c r="AA23" s="793">
        <v>2902</v>
      </c>
      <c r="AB23" s="793"/>
      <c r="AC23" s="793"/>
      <c r="AD23" s="793"/>
      <c r="AE23" s="794"/>
      <c r="AF23" s="795">
        <v>2860</v>
      </c>
      <c r="AG23" s="793"/>
      <c r="AH23" s="793"/>
      <c r="AI23" s="793"/>
      <c r="AJ23" s="796"/>
      <c r="AK23" s="797"/>
      <c r="AL23" s="798"/>
      <c r="AM23" s="798"/>
      <c r="AN23" s="798"/>
      <c r="AO23" s="798"/>
      <c r="AP23" s="793">
        <v>30691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14426</v>
      </c>
      <c r="R28" s="823"/>
      <c r="S28" s="823"/>
      <c r="T28" s="823"/>
      <c r="U28" s="823"/>
      <c r="V28" s="823">
        <v>14404</v>
      </c>
      <c r="W28" s="823"/>
      <c r="X28" s="823"/>
      <c r="Y28" s="823"/>
      <c r="Z28" s="823"/>
      <c r="AA28" s="823">
        <v>21</v>
      </c>
      <c r="AB28" s="823"/>
      <c r="AC28" s="823"/>
      <c r="AD28" s="823"/>
      <c r="AE28" s="824"/>
      <c r="AF28" s="825">
        <v>21</v>
      </c>
      <c r="AG28" s="823"/>
      <c r="AH28" s="823"/>
      <c r="AI28" s="823"/>
      <c r="AJ28" s="826"/>
      <c r="AK28" s="827">
        <v>1111</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13197</v>
      </c>
      <c r="R29" s="784"/>
      <c r="S29" s="784"/>
      <c r="T29" s="784"/>
      <c r="U29" s="784"/>
      <c r="V29" s="784">
        <v>12412</v>
      </c>
      <c r="W29" s="784"/>
      <c r="X29" s="784"/>
      <c r="Y29" s="784"/>
      <c r="Z29" s="784"/>
      <c r="AA29" s="784">
        <v>785</v>
      </c>
      <c r="AB29" s="784"/>
      <c r="AC29" s="784"/>
      <c r="AD29" s="784"/>
      <c r="AE29" s="785"/>
      <c r="AF29" s="786">
        <v>785</v>
      </c>
      <c r="AG29" s="787"/>
      <c r="AH29" s="787"/>
      <c r="AI29" s="787"/>
      <c r="AJ29" s="788"/>
      <c r="AK29" s="834">
        <v>2354</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2921</v>
      </c>
      <c r="R30" s="784"/>
      <c r="S30" s="784"/>
      <c r="T30" s="784"/>
      <c r="U30" s="784"/>
      <c r="V30" s="784">
        <v>2899</v>
      </c>
      <c r="W30" s="784"/>
      <c r="X30" s="784"/>
      <c r="Y30" s="784"/>
      <c r="Z30" s="784"/>
      <c r="AA30" s="784">
        <v>22</v>
      </c>
      <c r="AB30" s="784"/>
      <c r="AC30" s="784"/>
      <c r="AD30" s="784"/>
      <c r="AE30" s="785"/>
      <c r="AF30" s="786">
        <v>22</v>
      </c>
      <c r="AG30" s="787"/>
      <c r="AH30" s="787"/>
      <c r="AI30" s="787"/>
      <c r="AJ30" s="788"/>
      <c r="AK30" s="834">
        <v>454</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2942</v>
      </c>
      <c r="R31" s="784"/>
      <c r="S31" s="784"/>
      <c r="T31" s="784"/>
      <c r="U31" s="784"/>
      <c r="V31" s="784">
        <v>2723</v>
      </c>
      <c r="W31" s="784"/>
      <c r="X31" s="784"/>
      <c r="Y31" s="784"/>
      <c r="Z31" s="784"/>
      <c r="AA31" s="784">
        <v>220</v>
      </c>
      <c r="AB31" s="784"/>
      <c r="AC31" s="784"/>
      <c r="AD31" s="784"/>
      <c r="AE31" s="785"/>
      <c r="AF31" s="786">
        <v>2916</v>
      </c>
      <c r="AG31" s="787"/>
      <c r="AH31" s="787"/>
      <c r="AI31" s="787"/>
      <c r="AJ31" s="788"/>
      <c r="AK31" s="834">
        <v>24</v>
      </c>
      <c r="AL31" s="830"/>
      <c r="AM31" s="830"/>
      <c r="AN31" s="830"/>
      <c r="AO31" s="830"/>
      <c r="AP31" s="830">
        <v>2197</v>
      </c>
      <c r="AQ31" s="830"/>
      <c r="AR31" s="830"/>
      <c r="AS31" s="830"/>
      <c r="AT31" s="830"/>
      <c r="AU31" s="830">
        <v>11</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3312</v>
      </c>
      <c r="R32" s="784"/>
      <c r="S32" s="784"/>
      <c r="T32" s="784"/>
      <c r="U32" s="784"/>
      <c r="V32" s="784">
        <v>2974</v>
      </c>
      <c r="W32" s="784"/>
      <c r="X32" s="784"/>
      <c r="Y32" s="784"/>
      <c r="Z32" s="784"/>
      <c r="AA32" s="784">
        <v>337</v>
      </c>
      <c r="AB32" s="784"/>
      <c r="AC32" s="784"/>
      <c r="AD32" s="784"/>
      <c r="AE32" s="785"/>
      <c r="AF32" s="786">
        <v>3889</v>
      </c>
      <c r="AG32" s="787"/>
      <c r="AH32" s="787"/>
      <c r="AI32" s="787"/>
      <c r="AJ32" s="788"/>
      <c r="AK32" s="834">
        <v>936</v>
      </c>
      <c r="AL32" s="830"/>
      <c r="AM32" s="830"/>
      <c r="AN32" s="830"/>
      <c r="AO32" s="830"/>
      <c r="AP32" s="830">
        <v>9289</v>
      </c>
      <c r="AQ32" s="830"/>
      <c r="AR32" s="830"/>
      <c r="AS32" s="830"/>
      <c r="AT32" s="830"/>
      <c r="AU32" s="830">
        <v>5276</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7633</v>
      </c>
      <c r="AG63" s="844"/>
      <c r="AH63" s="844"/>
      <c r="AI63" s="844"/>
      <c r="AJ63" s="845"/>
      <c r="AK63" s="846"/>
      <c r="AL63" s="841"/>
      <c r="AM63" s="841"/>
      <c r="AN63" s="841"/>
      <c r="AO63" s="841"/>
      <c r="AP63" s="844">
        <v>11486</v>
      </c>
      <c r="AQ63" s="844"/>
      <c r="AR63" s="844"/>
      <c r="AS63" s="844"/>
      <c r="AT63" s="844"/>
      <c r="AU63" s="844">
        <v>5287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543</v>
      </c>
      <c r="C68" s="870"/>
      <c r="D68" s="870"/>
      <c r="E68" s="870"/>
      <c r="F68" s="870"/>
      <c r="G68" s="870"/>
      <c r="H68" s="870"/>
      <c r="I68" s="870"/>
      <c r="J68" s="870"/>
      <c r="K68" s="870"/>
      <c r="L68" s="870"/>
      <c r="M68" s="870"/>
      <c r="N68" s="870"/>
      <c r="O68" s="870"/>
      <c r="P68" s="871"/>
      <c r="Q68" s="872">
        <v>2262.6179999999999</v>
      </c>
      <c r="R68" s="866"/>
      <c r="S68" s="866"/>
      <c r="T68" s="866"/>
      <c r="U68" s="866"/>
      <c r="V68" s="866">
        <v>2224.6640000000002</v>
      </c>
      <c r="W68" s="866"/>
      <c r="X68" s="866"/>
      <c r="Y68" s="866"/>
      <c r="Z68" s="866"/>
      <c r="AA68" s="866">
        <v>37.954000000000001</v>
      </c>
      <c r="AB68" s="866"/>
      <c r="AC68" s="866"/>
      <c r="AD68" s="866"/>
      <c r="AE68" s="866"/>
      <c r="AF68" s="866">
        <v>37.954000000000001</v>
      </c>
      <c r="AG68" s="866"/>
      <c r="AH68" s="866"/>
      <c r="AI68" s="866"/>
      <c r="AJ68" s="866"/>
      <c r="AK68" s="866"/>
      <c r="AL68" s="866"/>
      <c r="AM68" s="866"/>
      <c r="AN68" s="866"/>
      <c r="AO68" s="866"/>
      <c r="AP68" s="866"/>
      <c r="AQ68" s="866"/>
      <c r="AR68" s="866"/>
      <c r="AS68" s="866"/>
      <c r="AT68" s="866"/>
      <c r="AU68" s="866"/>
      <c r="AV68" s="866"/>
      <c r="AW68" s="866"/>
      <c r="AX68" s="866"/>
      <c r="AY68" s="866"/>
      <c r="AZ68" s="867" t="s">
        <v>547</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543</v>
      </c>
      <c r="C69" s="874"/>
      <c r="D69" s="874"/>
      <c r="E69" s="874"/>
      <c r="F69" s="874"/>
      <c r="G69" s="874"/>
      <c r="H69" s="874"/>
      <c r="I69" s="874"/>
      <c r="J69" s="874"/>
      <c r="K69" s="874"/>
      <c r="L69" s="874"/>
      <c r="M69" s="874"/>
      <c r="N69" s="874"/>
      <c r="O69" s="874"/>
      <c r="P69" s="875"/>
      <c r="Q69" s="876">
        <v>924950.43299999996</v>
      </c>
      <c r="R69" s="830"/>
      <c r="S69" s="830"/>
      <c r="T69" s="830"/>
      <c r="U69" s="830"/>
      <c r="V69" s="830">
        <v>909344.67599999998</v>
      </c>
      <c r="W69" s="830"/>
      <c r="X69" s="830"/>
      <c r="Y69" s="830"/>
      <c r="Z69" s="830"/>
      <c r="AA69" s="830">
        <v>15605.757</v>
      </c>
      <c r="AB69" s="830"/>
      <c r="AC69" s="830"/>
      <c r="AD69" s="830"/>
      <c r="AE69" s="830"/>
      <c r="AF69" s="830">
        <v>15605.757</v>
      </c>
      <c r="AG69" s="830"/>
      <c r="AH69" s="830"/>
      <c r="AI69" s="830"/>
      <c r="AJ69" s="830"/>
      <c r="AK69" s="830">
        <v>9689.6970000000001</v>
      </c>
      <c r="AL69" s="830"/>
      <c r="AM69" s="830"/>
      <c r="AN69" s="830"/>
      <c r="AO69" s="830"/>
      <c r="AP69" s="830"/>
      <c r="AQ69" s="830"/>
      <c r="AR69" s="830"/>
      <c r="AS69" s="830"/>
      <c r="AT69" s="830"/>
      <c r="AU69" s="830"/>
      <c r="AV69" s="830"/>
      <c r="AW69" s="830"/>
      <c r="AX69" s="830"/>
      <c r="AY69" s="830"/>
      <c r="AZ69" s="832" t="s">
        <v>548</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544</v>
      </c>
      <c r="C70" s="874"/>
      <c r="D70" s="874"/>
      <c r="E70" s="874"/>
      <c r="F70" s="874"/>
      <c r="G70" s="874"/>
      <c r="H70" s="874"/>
      <c r="I70" s="874"/>
      <c r="J70" s="874"/>
      <c r="K70" s="874"/>
      <c r="L70" s="874"/>
      <c r="M70" s="874"/>
      <c r="N70" s="874"/>
      <c r="O70" s="874"/>
      <c r="P70" s="875"/>
      <c r="Q70" s="876">
        <v>22583.002</v>
      </c>
      <c r="R70" s="830"/>
      <c r="S70" s="830"/>
      <c r="T70" s="830"/>
      <c r="U70" s="830"/>
      <c r="V70" s="830">
        <v>21732.096000000001</v>
      </c>
      <c r="W70" s="830"/>
      <c r="X70" s="830"/>
      <c r="Y70" s="830"/>
      <c r="Z70" s="830"/>
      <c r="AA70" s="830">
        <v>850.90599999999995</v>
      </c>
      <c r="AB70" s="830"/>
      <c r="AC70" s="830"/>
      <c r="AD70" s="830"/>
      <c r="AE70" s="830"/>
      <c r="AF70" s="830">
        <v>850.90599999999995</v>
      </c>
      <c r="AG70" s="830"/>
      <c r="AH70" s="830"/>
      <c r="AI70" s="830"/>
      <c r="AJ70" s="830"/>
      <c r="AK70" s="830">
        <v>20.7</v>
      </c>
      <c r="AL70" s="830"/>
      <c r="AM70" s="830"/>
      <c r="AN70" s="830"/>
      <c r="AO70" s="830"/>
      <c r="AP70" s="830"/>
      <c r="AQ70" s="830"/>
      <c r="AR70" s="830"/>
      <c r="AS70" s="830"/>
      <c r="AT70" s="830"/>
      <c r="AU70" s="830"/>
      <c r="AV70" s="830"/>
      <c r="AW70" s="830"/>
      <c r="AX70" s="830"/>
      <c r="AY70" s="830"/>
      <c r="AZ70" s="832" t="s">
        <v>547</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544</v>
      </c>
      <c r="C71" s="874"/>
      <c r="D71" s="874"/>
      <c r="E71" s="874"/>
      <c r="F71" s="874"/>
      <c r="G71" s="874"/>
      <c r="H71" s="874"/>
      <c r="I71" s="874"/>
      <c r="J71" s="874"/>
      <c r="K71" s="874"/>
      <c r="L71" s="874"/>
      <c r="M71" s="874"/>
      <c r="N71" s="874"/>
      <c r="O71" s="874"/>
      <c r="P71" s="875"/>
      <c r="Q71" s="876">
        <v>137.75700000000001</v>
      </c>
      <c r="R71" s="830"/>
      <c r="S71" s="830"/>
      <c r="T71" s="830"/>
      <c r="U71" s="830"/>
      <c r="V71" s="830">
        <v>94.186000000000007</v>
      </c>
      <c r="W71" s="830"/>
      <c r="X71" s="830"/>
      <c r="Y71" s="830"/>
      <c r="Z71" s="830"/>
      <c r="AA71" s="830">
        <v>43.57</v>
      </c>
      <c r="AB71" s="830"/>
      <c r="AC71" s="830"/>
      <c r="AD71" s="830"/>
      <c r="AE71" s="830"/>
      <c r="AF71" s="830">
        <v>43.57</v>
      </c>
      <c r="AG71" s="830"/>
      <c r="AH71" s="830"/>
      <c r="AI71" s="830"/>
      <c r="AJ71" s="830"/>
      <c r="AK71" s="830"/>
      <c r="AL71" s="830"/>
      <c r="AM71" s="830"/>
      <c r="AN71" s="830"/>
      <c r="AO71" s="830"/>
      <c r="AP71" s="830"/>
      <c r="AQ71" s="830"/>
      <c r="AR71" s="830"/>
      <c r="AS71" s="830"/>
      <c r="AT71" s="830"/>
      <c r="AU71" s="830"/>
      <c r="AV71" s="830"/>
      <c r="AW71" s="830"/>
      <c r="AX71" s="830"/>
      <c r="AY71" s="830"/>
      <c r="AZ71" s="832" t="s">
        <v>549</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545</v>
      </c>
      <c r="C72" s="874"/>
      <c r="D72" s="874"/>
      <c r="E72" s="874"/>
      <c r="F72" s="874"/>
      <c r="G72" s="874"/>
      <c r="H72" s="874"/>
      <c r="I72" s="874"/>
      <c r="J72" s="874"/>
      <c r="K72" s="874"/>
      <c r="L72" s="874"/>
      <c r="M72" s="874"/>
      <c r="N72" s="874"/>
      <c r="O72" s="874"/>
      <c r="P72" s="875"/>
      <c r="Q72" s="876">
        <v>308.21899999999999</v>
      </c>
      <c r="R72" s="830"/>
      <c r="S72" s="830"/>
      <c r="T72" s="830"/>
      <c r="U72" s="830"/>
      <c r="V72" s="830">
        <v>289.76400000000001</v>
      </c>
      <c r="W72" s="830"/>
      <c r="X72" s="830"/>
      <c r="Y72" s="830"/>
      <c r="Z72" s="830"/>
      <c r="AA72" s="830">
        <v>18.454999999999998</v>
      </c>
      <c r="AB72" s="830"/>
      <c r="AC72" s="830"/>
      <c r="AD72" s="830"/>
      <c r="AE72" s="830"/>
      <c r="AF72" s="830">
        <v>18.454999999999998</v>
      </c>
      <c r="AG72" s="830"/>
      <c r="AH72" s="830"/>
      <c r="AI72" s="830"/>
      <c r="AJ72" s="830"/>
      <c r="AK72" s="830">
        <v>6.6559999999999997</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546</v>
      </c>
      <c r="C73" s="874"/>
      <c r="D73" s="874"/>
      <c r="E73" s="874"/>
      <c r="F73" s="874"/>
      <c r="G73" s="874"/>
      <c r="H73" s="874"/>
      <c r="I73" s="874"/>
      <c r="J73" s="874"/>
      <c r="K73" s="874"/>
      <c r="L73" s="874"/>
      <c r="M73" s="874"/>
      <c r="N73" s="874"/>
      <c r="O73" s="874"/>
      <c r="P73" s="875"/>
      <c r="Q73" s="876">
        <v>50304.811000000002</v>
      </c>
      <c r="R73" s="830"/>
      <c r="S73" s="830"/>
      <c r="T73" s="830"/>
      <c r="U73" s="830"/>
      <c r="V73" s="830">
        <v>47940.538</v>
      </c>
      <c r="W73" s="830"/>
      <c r="X73" s="830"/>
      <c r="Y73" s="830"/>
      <c r="Z73" s="830"/>
      <c r="AA73" s="830">
        <v>2364.2730000000001</v>
      </c>
      <c r="AB73" s="830"/>
      <c r="AC73" s="830"/>
      <c r="AD73" s="830"/>
      <c r="AE73" s="830"/>
      <c r="AF73" s="830">
        <v>9591.4969999999994</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295</v>
      </c>
      <c r="R74" s="830"/>
      <c r="S74" s="830"/>
      <c r="T74" s="830"/>
      <c r="U74" s="830"/>
      <c r="V74" s="830">
        <v>218</v>
      </c>
      <c r="W74" s="830"/>
      <c r="X74" s="830"/>
      <c r="Y74" s="830"/>
      <c r="Z74" s="830"/>
      <c r="AA74" s="830">
        <v>77</v>
      </c>
      <c r="AB74" s="830"/>
      <c r="AC74" s="830"/>
      <c r="AD74" s="830"/>
      <c r="AE74" s="830"/>
      <c r="AF74" s="830">
        <v>12</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551</v>
      </c>
      <c r="C75" s="874"/>
      <c r="D75" s="874"/>
      <c r="E75" s="874"/>
      <c r="F75" s="874"/>
      <c r="G75" s="874"/>
      <c r="H75" s="874"/>
      <c r="I75" s="874"/>
      <c r="J75" s="874"/>
      <c r="K75" s="874"/>
      <c r="L75" s="874"/>
      <c r="M75" s="874"/>
      <c r="N75" s="874"/>
      <c r="O75" s="874"/>
      <c r="P75" s="875"/>
      <c r="Q75" s="877">
        <v>10226</v>
      </c>
      <c r="R75" s="878"/>
      <c r="S75" s="878"/>
      <c r="T75" s="878"/>
      <c r="U75" s="834"/>
      <c r="V75" s="879">
        <v>9976</v>
      </c>
      <c r="W75" s="878"/>
      <c r="X75" s="878"/>
      <c r="Y75" s="878"/>
      <c r="Z75" s="834"/>
      <c r="AA75" s="879">
        <v>250</v>
      </c>
      <c r="AB75" s="878"/>
      <c r="AC75" s="878"/>
      <c r="AD75" s="878"/>
      <c r="AE75" s="834"/>
      <c r="AF75" s="879">
        <v>250</v>
      </c>
      <c r="AG75" s="878"/>
      <c r="AH75" s="878"/>
      <c r="AI75" s="878"/>
      <c r="AJ75" s="834"/>
      <c r="AK75" s="879"/>
      <c r="AL75" s="878"/>
      <c r="AM75" s="878"/>
      <c r="AN75" s="878"/>
      <c r="AO75" s="834"/>
      <c r="AP75" s="879">
        <v>2609</v>
      </c>
      <c r="AQ75" s="878"/>
      <c r="AR75" s="878"/>
      <c r="AS75" s="878"/>
      <c r="AT75" s="834"/>
      <c r="AU75" s="879">
        <v>459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26410</v>
      </c>
      <c r="AG88" s="844"/>
      <c r="AH88" s="844"/>
      <c r="AI88" s="844"/>
      <c r="AJ88" s="844"/>
      <c r="AK88" s="841"/>
      <c r="AL88" s="841"/>
      <c r="AM88" s="841"/>
      <c r="AN88" s="841"/>
      <c r="AO88" s="841"/>
      <c r="AP88" s="844">
        <v>2609</v>
      </c>
      <c r="AQ88" s="844"/>
      <c r="AR88" s="844"/>
      <c r="AS88" s="844"/>
      <c r="AT88" s="844"/>
      <c r="AU88" s="844">
        <v>459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100</v>
      </c>
      <c r="CS102" s="852"/>
      <c r="CT102" s="852"/>
      <c r="CU102" s="852"/>
      <c r="CV102" s="891"/>
      <c r="CW102" s="890">
        <v>9</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4271255</v>
      </c>
      <c r="AB110" s="900"/>
      <c r="AC110" s="900"/>
      <c r="AD110" s="900"/>
      <c r="AE110" s="901"/>
      <c r="AF110" s="902">
        <v>4233074</v>
      </c>
      <c r="AG110" s="900"/>
      <c r="AH110" s="900"/>
      <c r="AI110" s="900"/>
      <c r="AJ110" s="901"/>
      <c r="AK110" s="902">
        <v>3926540</v>
      </c>
      <c r="AL110" s="900"/>
      <c r="AM110" s="900"/>
      <c r="AN110" s="900"/>
      <c r="AO110" s="901"/>
      <c r="AP110" s="903">
        <v>14.1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34421326</v>
      </c>
      <c r="BR110" s="931"/>
      <c r="BS110" s="931"/>
      <c r="BT110" s="931"/>
      <c r="BU110" s="931"/>
      <c r="BV110" s="931">
        <v>31538535</v>
      </c>
      <c r="BW110" s="931"/>
      <c r="BX110" s="931"/>
      <c r="BY110" s="931"/>
      <c r="BZ110" s="931"/>
      <c r="CA110" s="931">
        <v>30691260</v>
      </c>
      <c r="CB110" s="931"/>
      <c r="CC110" s="931"/>
      <c r="CD110" s="931"/>
      <c r="CE110" s="931"/>
      <c r="CF110" s="944">
        <v>110</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680619</v>
      </c>
      <c r="DH110" s="931"/>
      <c r="DI110" s="931"/>
      <c r="DJ110" s="931"/>
      <c r="DK110" s="931"/>
      <c r="DL110" s="931">
        <v>456039</v>
      </c>
      <c r="DM110" s="931"/>
      <c r="DN110" s="931"/>
      <c r="DO110" s="931"/>
      <c r="DP110" s="931"/>
      <c r="DQ110" s="931">
        <v>368131</v>
      </c>
      <c r="DR110" s="931"/>
      <c r="DS110" s="931"/>
      <c r="DT110" s="931"/>
      <c r="DU110" s="931"/>
      <c r="DV110" s="932">
        <v>1.3</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1913686</v>
      </c>
      <c r="BR111" s="926"/>
      <c r="BS111" s="926"/>
      <c r="BT111" s="926"/>
      <c r="BU111" s="926"/>
      <c r="BV111" s="926">
        <v>1596152</v>
      </c>
      <c r="BW111" s="926"/>
      <c r="BX111" s="926"/>
      <c r="BY111" s="926"/>
      <c r="BZ111" s="926"/>
      <c r="CA111" s="926">
        <v>1411688</v>
      </c>
      <c r="CB111" s="926"/>
      <c r="CC111" s="926"/>
      <c r="CD111" s="926"/>
      <c r="CE111" s="926"/>
      <c r="CF111" s="920">
        <v>5.0999999999999996</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5396359</v>
      </c>
      <c r="BR112" s="926"/>
      <c r="BS112" s="926"/>
      <c r="BT112" s="926"/>
      <c r="BU112" s="926"/>
      <c r="BV112" s="926">
        <v>5419633</v>
      </c>
      <c r="BW112" s="926"/>
      <c r="BX112" s="926"/>
      <c r="BY112" s="926"/>
      <c r="BZ112" s="926"/>
      <c r="CA112" s="926">
        <v>5287404</v>
      </c>
      <c r="CB112" s="926"/>
      <c r="CC112" s="926"/>
      <c r="CD112" s="926"/>
      <c r="CE112" s="926"/>
      <c r="CF112" s="920">
        <v>19</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573679</v>
      </c>
      <c r="AB113" s="938"/>
      <c r="AC113" s="938"/>
      <c r="AD113" s="938"/>
      <c r="AE113" s="939"/>
      <c r="AF113" s="940">
        <v>566258</v>
      </c>
      <c r="AG113" s="938"/>
      <c r="AH113" s="938"/>
      <c r="AI113" s="938"/>
      <c r="AJ113" s="939"/>
      <c r="AK113" s="940">
        <v>538770</v>
      </c>
      <c r="AL113" s="938"/>
      <c r="AM113" s="938"/>
      <c r="AN113" s="938"/>
      <c r="AO113" s="939"/>
      <c r="AP113" s="941">
        <v>1.9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298111</v>
      </c>
      <c r="BR113" s="926"/>
      <c r="BS113" s="926"/>
      <c r="BT113" s="926"/>
      <c r="BU113" s="926"/>
      <c r="BV113" s="926">
        <v>481064</v>
      </c>
      <c r="BW113" s="926"/>
      <c r="BX113" s="926"/>
      <c r="BY113" s="926"/>
      <c r="BZ113" s="926"/>
      <c r="CA113" s="926">
        <v>459441</v>
      </c>
      <c r="CB113" s="926"/>
      <c r="CC113" s="926"/>
      <c r="CD113" s="926"/>
      <c r="CE113" s="926"/>
      <c r="CF113" s="920">
        <v>1.6</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104113</v>
      </c>
      <c r="AB114" s="959"/>
      <c r="AC114" s="959"/>
      <c r="AD114" s="959"/>
      <c r="AE114" s="960"/>
      <c r="AF114" s="961">
        <v>100578</v>
      </c>
      <c r="AG114" s="959"/>
      <c r="AH114" s="959"/>
      <c r="AI114" s="959"/>
      <c r="AJ114" s="960"/>
      <c r="AK114" s="961">
        <v>75745</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3833723</v>
      </c>
      <c r="BR114" s="926"/>
      <c r="BS114" s="926"/>
      <c r="BT114" s="926"/>
      <c r="BU114" s="926"/>
      <c r="BV114" s="926">
        <v>3873788</v>
      </c>
      <c r="BW114" s="926"/>
      <c r="BX114" s="926"/>
      <c r="BY114" s="926"/>
      <c r="BZ114" s="926"/>
      <c r="CA114" s="926">
        <v>3766949</v>
      </c>
      <c r="CB114" s="926"/>
      <c r="CC114" s="926"/>
      <c r="CD114" s="926"/>
      <c r="CE114" s="926"/>
      <c r="CF114" s="920">
        <v>13.5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330177</v>
      </c>
      <c r="AB115" s="938"/>
      <c r="AC115" s="938"/>
      <c r="AD115" s="938"/>
      <c r="AE115" s="939"/>
      <c r="AF115" s="940">
        <v>330127</v>
      </c>
      <c r="AG115" s="938"/>
      <c r="AH115" s="938"/>
      <c r="AI115" s="938"/>
      <c r="AJ115" s="939"/>
      <c r="AK115" s="940">
        <v>206349</v>
      </c>
      <c r="AL115" s="938"/>
      <c r="AM115" s="938"/>
      <c r="AN115" s="938"/>
      <c r="AO115" s="939"/>
      <c r="AP115" s="941">
        <v>0.7</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77409</v>
      </c>
      <c r="BR115" s="926"/>
      <c r="BS115" s="926"/>
      <c r="BT115" s="926"/>
      <c r="BU115" s="926"/>
      <c r="BV115" s="926">
        <v>2618</v>
      </c>
      <c r="BW115" s="926"/>
      <c r="BX115" s="926"/>
      <c r="BY115" s="926"/>
      <c r="BZ115" s="926"/>
      <c r="CA115" s="926">
        <v>-682</v>
      </c>
      <c r="CB115" s="926"/>
      <c r="CC115" s="926"/>
      <c r="CD115" s="926"/>
      <c r="CE115" s="926"/>
      <c r="CF115" s="920">
        <v>0</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5279224</v>
      </c>
      <c r="AB117" s="979"/>
      <c r="AC117" s="979"/>
      <c r="AD117" s="979"/>
      <c r="AE117" s="980"/>
      <c r="AF117" s="981">
        <v>5230037</v>
      </c>
      <c r="AG117" s="979"/>
      <c r="AH117" s="979"/>
      <c r="AI117" s="979"/>
      <c r="AJ117" s="980"/>
      <c r="AK117" s="981">
        <v>4747404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218553</v>
      </c>
      <c r="AB119" s="900"/>
      <c r="AC119" s="900"/>
      <c r="AD119" s="900"/>
      <c r="AE119" s="901"/>
      <c r="AF119" s="902">
        <v>218662</v>
      </c>
      <c r="AG119" s="900"/>
      <c r="AH119" s="900"/>
      <c r="AI119" s="900"/>
      <c r="AJ119" s="901"/>
      <c r="AK119" s="902">
        <v>95047</v>
      </c>
      <c r="AL119" s="900"/>
      <c r="AM119" s="900"/>
      <c r="AN119" s="900"/>
      <c r="AO119" s="901"/>
      <c r="AP119" s="903">
        <v>0.3</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45940614</v>
      </c>
      <c r="BR119" s="1000"/>
      <c r="BS119" s="1000"/>
      <c r="BT119" s="1000"/>
      <c r="BU119" s="1000"/>
      <c r="BV119" s="1000">
        <v>42911790</v>
      </c>
      <c r="BW119" s="1000"/>
      <c r="BX119" s="1000"/>
      <c r="BY119" s="1000"/>
      <c r="BZ119" s="1000"/>
      <c r="CA119" s="1000">
        <v>41616060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1233067</v>
      </c>
      <c r="DH119" s="986"/>
      <c r="DI119" s="986"/>
      <c r="DJ119" s="986"/>
      <c r="DK119" s="987"/>
      <c r="DL119" s="985">
        <v>1140113</v>
      </c>
      <c r="DM119" s="986"/>
      <c r="DN119" s="986"/>
      <c r="DO119" s="986"/>
      <c r="DP119" s="987"/>
      <c r="DQ119" s="985">
        <v>1043557</v>
      </c>
      <c r="DR119" s="986"/>
      <c r="DS119" s="986"/>
      <c r="DT119" s="986"/>
      <c r="DU119" s="987"/>
      <c r="DV119" s="988">
        <v>3.7</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12315240</v>
      </c>
      <c r="BR120" s="931"/>
      <c r="BS120" s="931"/>
      <c r="BT120" s="931"/>
      <c r="BU120" s="931"/>
      <c r="BV120" s="931">
        <v>12744013</v>
      </c>
      <c r="BW120" s="931"/>
      <c r="BX120" s="931"/>
      <c r="BY120" s="931"/>
      <c r="BZ120" s="931"/>
      <c r="CA120" s="931">
        <v>9186538</v>
      </c>
      <c r="CB120" s="931"/>
      <c r="CC120" s="931"/>
      <c r="CD120" s="931"/>
      <c r="CE120" s="931"/>
      <c r="CF120" s="944">
        <v>32.9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5383672</v>
      </c>
      <c r="DH120" s="931"/>
      <c r="DI120" s="931"/>
      <c r="DJ120" s="931"/>
      <c r="DK120" s="931"/>
      <c r="DL120" s="931">
        <v>5407610</v>
      </c>
      <c r="DM120" s="931"/>
      <c r="DN120" s="931"/>
      <c r="DO120" s="931"/>
      <c r="DP120" s="931"/>
      <c r="DQ120" s="931">
        <v>5276420</v>
      </c>
      <c r="DR120" s="931"/>
      <c r="DS120" s="931"/>
      <c r="DT120" s="931"/>
      <c r="DU120" s="931"/>
      <c r="DV120" s="932">
        <v>18.899999999999999</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5341475</v>
      </c>
      <c r="BR121" s="926"/>
      <c r="BS121" s="926"/>
      <c r="BT121" s="926"/>
      <c r="BU121" s="926"/>
      <c r="BV121" s="926">
        <v>5011873</v>
      </c>
      <c r="BW121" s="926"/>
      <c r="BX121" s="926"/>
      <c r="BY121" s="926"/>
      <c r="BZ121" s="926"/>
      <c r="CA121" s="926">
        <v>4862630</v>
      </c>
      <c r="CB121" s="926"/>
      <c r="CC121" s="926"/>
      <c r="CD121" s="926"/>
      <c r="CE121" s="926"/>
      <c r="CF121" s="920">
        <v>17.399999999999999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12687</v>
      </c>
      <c r="DH121" s="926"/>
      <c r="DI121" s="926"/>
      <c r="DJ121" s="926"/>
      <c r="DK121" s="926"/>
      <c r="DL121" s="926">
        <v>12023</v>
      </c>
      <c r="DM121" s="926"/>
      <c r="DN121" s="926"/>
      <c r="DO121" s="926"/>
      <c r="DP121" s="926"/>
      <c r="DQ121" s="926">
        <v>10984</v>
      </c>
      <c r="DR121" s="926"/>
      <c r="DS121" s="926"/>
      <c r="DT121" s="926"/>
      <c r="DU121" s="926"/>
      <c r="DV121" s="927">
        <v>0</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31146374</v>
      </c>
      <c r="BR122" s="1000"/>
      <c r="BS122" s="1000"/>
      <c r="BT122" s="1000"/>
      <c r="BU122" s="1000"/>
      <c r="BV122" s="1000">
        <v>29180577</v>
      </c>
      <c r="BW122" s="1000"/>
      <c r="BX122" s="1000"/>
      <c r="BY122" s="1000"/>
      <c r="BZ122" s="1000"/>
      <c r="CA122" s="1000">
        <v>26740852</v>
      </c>
      <c r="CB122" s="1000"/>
      <c r="CC122" s="1000"/>
      <c r="CD122" s="1000"/>
      <c r="CE122" s="1000"/>
      <c r="CF122" s="1017">
        <v>95.9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48803089</v>
      </c>
      <c r="BR123" s="1064"/>
      <c r="BS123" s="1064"/>
      <c r="BT123" s="1064"/>
      <c r="BU123" s="1064"/>
      <c r="BV123" s="1064">
        <v>46936463</v>
      </c>
      <c r="BW123" s="1064"/>
      <c r="BX123" s="1064"/>
      <c r="BY123" s="1064"/>
      <c r="BZ123" s="1064"/>
      <c r="CA123" s="1064">
        <v>40790020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2.9</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111624</v>
      </c>
      <c r="AB126" s="959"/>
      <c r="AC126" s="959"/>
      <c r="AD126" s="959"/>
      <c r="AE126" s="960"/>
      <c r="AF126" s="961">
        <v>111465</v>
      </c>
      <c r="AG126" s="959"/>
      <c r="AH126" s="959"/>
      <c r="AI126" s="959"/>
      <c r="AJ126" s="960"/>
      <c r="AK126" s="961">
        <v>111302</v>
      </c>
      <c r="AL126" s="959"/>
      <c r="AM126" s="959"/>
      <c r="AN126" s="959"/>
      <c r="AO126" s="960"/>
      <c r="AP126" s="962">
        <v>0.4</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791039</v>
      </c>
      <c r="AB128" s="1046"/>
      <c r="AC128" s="1046"/>
      <c r="AD128" s="1046"/>
      <c r="AE128" s="1047"/>
      <c r="AF128" s="1048">
        <v>791090</v>
      </c>
      <c r="AG128" s="1046"/>
      <c r="AH128" s="1046"/>
      <c r="AI128" s="1046"/>
      <c r="AJ128" s="1047"/>
      <c r="AK128" s="1048">
        <v>469294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11.78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v>77409</v>
      </c>
      <c r="DH128" s="1038"/>
      <c r="DI128" s="1038"/>
      <c r="DJ128" s="1038"/>
      <c r="DK128" s="1038"/>
      <c r="DL128" s="1038">
        <v>2618</v>
      </c>
      <c r="DM128" s="1038"/>
      <c r="DN128" s="1038"/>
      <c r="DO128" s="1038"/>
      <c r="DP128" s="1038"/>
      <c r="DQ128" s="1038">
        <v>-682</v>
      </c>
      <c r="DR128" s="1038"/>
      <c r="DS128" s="1038"/>
      <c r="DT128" s="1038"/>
      <c r="DU128" s="1038"/>
      <c r="DV128" s="1039">
        <v>0</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28926660</v>
      </c>
      <c r="AB129" s="959"/>
      <c r="AC129" s="959"/>
      <c r="AD129" s="959"/>
      <c r="AE129" s="960"/>
      <c r="AF129" s="961">
        <v>29777960</v>
      </c>
      <c r="AG129" s="959"/>
      <c r="AH129" s="959"/>
      <c r="AI129" s="959"/>
      <c r="AJ129" s="960"/>
      <c r="AK129" s="961">
        <v>30614530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16.78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2986885</v>
      </c>
      <c r="AB130" s="959"/>
      <c r="AC130" s="959"/>
      <c r="AD130" s="959"/>
      <c r="AE130" s="960"/>
      <c r="AF130" s="961">
        <v>2881457</v>
      </c>
      <c r="AG130" s="959"/>
      <c r="AH130" s="959"/>
      <c r="AI130" s="959"/>
      <c r="AJ130" s="960"/>
      <c r="AK130" s="961">
        <v>2724826</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25939775</v>
      </c>
      <c r="AB131" s="986"/>
      <c r="AC131" s="986"/>
      <c r="AD131" s="986"/>
      <c r="AE131" s="987"/>
      <c r="AF131" s="985">
        <v>26896503</v>
      </c>
      <c r="AG131" s="986"/>
      <c r="AH131" s="986"/>
      <c r="AI131" s="986"/>
      <c r="AJ131" s="987"/>
      <c r="AK131" s="985">
        <v>27889704</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5.7876351819999998</v>
      </c>
      <c r="AB132" s="1097"/>
      <c r="AC132" s="1097"/>
      <c r="AD132" s="1097"/>
      <c r="AE132" s="1098"/>
      <c r="AF132" s="1099">
        <v>5.7906801420000003</v>
      </c>
      <c r="AG132" s="1097"/>
      <c r="AH132" s="1097"/>
      <c r="AI132" s="1097"/>
      <c r="AJ132" s="1098"/>
      <c r="AK132" s="1099">
        <v>5.5693819170000003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5.6</v>
      </c>
      <c r="AB133" s="1080"/>
      <c r="AC133" s="1080"/>
      <c r="AD133" s="1080"/>
      <c r="AE133" s="1081"/>
      <c r="AF133" s="1079">
        <v>5.6</v>
      </c>
      <c r="AG133" s="1080"/>
      <c r="AH133" s="1080"/>
      <c r="AI133" s="1080"/>
      <c r="AJ133" s="1081"/>
      <c r="AK133" s="1079">
        <v>5.7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zQS+f3OAjq+MMCZ+xzN72CRGTZ84QjLuCAevOHNHbEOhCu7rKueoexk9CWGy+JrvwmNPWeg8vhvc4ZwHrEq1g==" saltValue="KK3/d3PAGOe801PnFV8w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ogcDlxoOx+10yE9nDQ5sVpRsDO3U8niSo3IFlSKJi3ALsOoA0/4SuBweYjFqfVY8ICedIV72gACLE9xzHoifQ==" saltValue="T6Gm+Dse1KJweRxehQEU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L74" sqref="DL7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eIg3Ogo9M5e80wHcLAKLaBvfwdZQSmGILAfJbVRByZAb08/QqPp+76ypnSPFoJLB6b6naLA6I3iJhJOXPrl7Q==" saltValue="PkxokXkEhMVUOOnz6Qp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8688984</v>
      </c>
      <c r="AP9" s="269">
        <v>58622</v>
      </c>
      <c r="AQ9" s="270">
        <v>68274</v>
      </c>
      <c r="AR9" s="271">
        <v>-14.1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1540419</v>
      </c>
      <c r="AP10" s="272">
        <v>10393</v>
      </c>
      <c r="AQ10" s="273">
        <v>4860</v>
      </c>
      <c r="AR10" s="274">
        <v>113.8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567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16</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344042</v>
      </c>
      <c r="AP13" s="272">
        <v>2321</v>
      </c>
      <c r="AQ13" s="273">
        <v>2777</v>
      </c>
      <c r="AR13" s="274">
        <v>-16.399999999999999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211589</v>
      </c>
      <c r="AP14" s="272">
        <v>1428</v>
      </c>
      <c r="AQ14" s="273">
        <v>1330</v>
      </c>
      <c r="AR14" s="274">
        <v>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-503191</v>
      </c>
      <c r="AP15" s="272">
        <v>-3395</v>
      </c>
      <c r="AQ15" s="273">
        <v>-3833</v>
      </c>
      <c r="AR15" s="274">
        <v>-11.4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10281843</v>
      </c>
      <c r="AP16" s="272">
        <v>69368</v>
      </c>
      <c r="AQ16" s="273">
        <v>73991</v>
      </c>
      <c r="AR16" s="274">
        <v>-6.2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5.54</v>
      </c>
      <c r="AP21" s="286">
        <v>6.28</v>
      </c>
      <c r="AQ21" s="287">
        <v>-0.74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101.5</v>
      </c>
      <c r="AP22" s="291">
        <v>98.7</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3926540</v>
      </c>
      <c r="AP32" s="300">
        <v>26491</v>
      </c>
      <c r="AQ32" s="301">
        <v>32402</v>
      </c>
      <c r="AR32" s="302">
        <v>-18.2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16</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538770</v>
      </c>
      <c r="AP35" s="300">
        <v>3635</v>
      </c>
      <c r="AQ35" s="301">
        <v>5520</v>
      </c>
      <c r="AR35" s="302">
        <v>-34.1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75745</v>
      </c>
      <c r="AP36" s="300">
        <v>511</v>
      </c>
      <c r="AQ36" s="301">
        <v>1296</v>
      </c>
      <c r="AR36" s="302">
        <v>-60.6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206349</v>
      </c>
      <c r="AP37" s="300">
        <v>1392</v>
      </c>
      <c r="AQ37" s="301">
        <v>571</v>
      </c>
      <c r="AR37" s="302">
        <v>143.80000000000001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-469294</v>
      </c>
      <c r="AP39" s="300">
        <v>-3166</v>
      </c>
      <c r="AQ39" s="301">
        <v>-6093</v>
      </c>
      <c r="AR39" s="302">
        <v>-48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-2724826</v>
      </c>
      <c r="AP40" s="300">
        <v>-18384</v>
      </c>
      <c r="AQ40" s="301">
        <v>-23816</v>
      </c>
      <c r="AR40" s="302">
        <v>-22.8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1553284</v>
      </c>
      <c r="AP41" s="300">
        <v>10480</v>
      </c>
      <c r="AQ41" s="301">
        <v>9896</v>
      </c>
      <c r="AR41" s="302">
        <v>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5423612</v>
      </c>
      <c r="AN51" s="322">
        <v>36199</v>
      </c>
      <c r="AO51" s="323">
        <v>22.5</v>
      </c>
      <c r="AP51" s="324">
        <v>44161</v>
      </c>
      <c r="AQ51" s="325">
        <v>17.3</v>
      </c>
      <c r="AR51" s="326">
        <v>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3973115</v>
      </c>
      <c r="AN52" s="330">
        <v>26518</v>
      </c>
      <c r="AO52" s="331">
        <v>30.6</v>
      </c>
      <c r="AP52" s="332">
        <v>23644</v>
      </c>
      <c r="AQ52" s="333">
        <v>-5.2</v>
      </c>
      <c r="AR52" s="334">
        <v>35.799999999999997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4718502</v>
      </c>
      <c r="AN53" s="322">
        <v>31521</v>
      </c>
      <c r="AO53" s="323">
        <v>-12.9</v>
      </c>
      <c r="AP53" s="324">
        <v>43955</v>
      </c>
      <c r="AQ53" s="325">
        <v>-0.5</v>
      </c>
      <c r="AR53" s="326">
        <v>-12.4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3620688</v>
      </c>
      <c r="AN54" s="330">
        <v>24188</v>
      </c>
      <c r="AO54" s="331">
        <v>-8.8000000000000007</v>
      </c>
      <c r="AP54" s="332">
        <v>21318</v>
      </c>
      <c r="AQ54" s="333">
        <v>-9.8000000000000007</v>
      </c>
      <c r="AR54" s="334">
        <v>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3552096</v>
      </c>
      <c r="AN55" s="322">
        <v>23782</v>
      </c>
      <c r="AO55" s="323">
        <v>-24.6</v>
      </c>
      <c r="AP55" s="324">
        <v>41921</v>
      </c>
      <c r="AQ55" s="325">
        <v>-4.5999999999999996</v>
      </c>
      <c r="AR55" s="326">
        <v>-20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2546118</v>
      </c>
      <c r="AN56" s="330">
        <v>17047</v>
      </c>
      <c r="AO56" s="331">
        <v>-29.5</v>
      </c>
      <c r="AP56" s="332">
        <v>21655</v>
      </c>
      <c r="AQ56" s="333">
        <v>1.6</v>
      </c>
      <c r="AR56" s="334">
        <v>-31.1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3565776</v>
      </c>
      <c r="AN57" s="322">
        <v>23952</v>
      </c>
      <c r="AO57" s="323">
        <v>0.7</v>
      </c>
      <c r="AP57" s="324">
        <v>44585</v>
      </c>
      <c r="AQ57" s="325">
        <v>6.4</v>
      </c>
      <c r="AR57" s="326">
        <v>-5.7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2709624</v>
      </c>
      <c r="AN58" s="330">
        <v>18201</v>
      </c>
      <c r="AO58" s="331">
        <v>6.8</v>
      </c>
      <c r="AP58" s="332">
        <v>23077</v>
      </c>
      <c r="AQ58" s="333">
        <v>6.6</v>
      </c>
      <c r="AR58" s="334">
        <v>0.2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6959346</v>
      </c>
      <c r="AN59" s="322">
        <v>46952</v>
      </c>
      <c r="AO59" s="323">
        <v>96</v>
      </c>
      <c r="AP59" s="324">
        <v>49779</v>
      </c>
      <c r="AQ59" s="325">
        <v>11.6</v>
      </c>
      <c r="AR59" s="326">
        <v>84.4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4333518</v>
      </c>
      <c r="AN60" s="330">
        <v>29237</v>
      </c>
      <c r="AO60" s="331">
        <v>60.6</v>
      </c>
      <c r="AP60" s="332">
        <v>28921</v>
      </c>
      <c r="AQ60" s="333">
        <v>25.3</v>
      </c>
      <c r="AR60" s="334">
        <v>35.299999999999997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4843866</v>
      </c>
      <c r="AN61" s="337">
        <v>32481</v>
      </c>
      <c r="AO61" s="338">
        <v>16.3</v>
      </c>
      <c r="AP61" s="339">
        <v>44880</v>
      </c>
      <c r="AQ61" s="340">
        <v>6</v>
      </c>
      <c r="AR61" s="326">
        <v>10.3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3436613</v>
      </c>
      <c r="AN62" s="330">
        <v>23038</v>
      </c>
      <c r="AO62" s="331">
        <v>11.9</v>
      </c>
      <c r="AP62" s="332">
        <v>23723</v>
      </c>
      <c r="AQ62" s="333">
        <v>3.7</v>
      </c>
      <c r="AR62" s="334">
        <v>8.1999999999999993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A8hA3Qs+S8feEtVtkfyT3ELeCPmGP0Hs4B7AUWO25Nnqw/99215cWNnGMBGIdvqKEtzTHLje1ATwM0rYo9XnA==" saltValue="CaKxPvHactzGXx1OL8yu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3pppkHgcPdOIcLHQo4kVQIjRBiw2wUF5CXqRYzvoeXAjJR2e73avy7XijQMkv4sIzobLoQyghz9eYZolMd3VWg==" saltValue="ct7kTqCL6uR5daYffUqH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c6BGeeWl5HAKCStUNt7Rqwd/oTJHYlyM04SLHq+YfYIQjbLbS+VTrDXjSkVJGuLP6KKFo3KKisLWNJaa79MLRw==" saltValue="IObSmLTwNTNyhYOEwMAh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15.94</v>
      </c>
      <c r="G47" s="12">
        <v>17.45</v>
      </c>
      <c r="H47" s="12">
        <v>20.64</v>
      </c>
      <c r="I47" s="12">
        <v>21.92</v>
      </c>
      <c r="J47" s="13">
        <v>14.97</v>
      </c>
    </row>
    <row r="48" spans="2:10" ht="57.75" customHeight="1" x14ac:dyDescent="0.15">
      <c r="B48" s="14"/>
      <c r="C48" s="1141" t="s">
        <v>4</v>
      </c>
      <c r="D48" s="1141"/>
      <c r="E48" s="1142"/>
      <c r="F48" s="15">
        <v>2.72</v>
      </c>
      <c r="G48" s="16">
        <v>8.9</v>
      </c>
      <c r="H48" s="16">
        <v>7.62</v>
      </c>
      <c r="I48" s="16">
        <v>2.23</v>
      </c>
      <c r="J48" s="17">
        <v>9.34</v>
      </c>
    </row>
    <row r="49" spans="2:10" ht="57.75" customHeight="1" thickBot="1" x14ac:dyDescent="0.2">
      <c r="B49" s="18"/>
      <c r="C49" s="1143" t="s">
        <v>5</v>
      </c>
      <c r="D49" s="1143"/>
      <c r="E49" s="1144"/>
      <c r="F49" s="19">
        <v>0.42</v>
      </c>
      <c r="G49" s="20">
        <v>8.56</v>
      </c>
      <c r="H49" s="20">
        <v>1.29</v>
      </c>
      <c r="I49" s="20" t="s">
        <v>529</v>
      </c>
      <c r="J49" s="21">
        <v>0.82</v>
      </c>
    </row>
    <row r="50" spans="2:10" x14ac:dyDescent="0.15"/>
  </sheetData>
  <sheetProtection algorithmName="SHA-512" hashValue="9uPerKiM8biwQFEu4fiNkMbgtv1bp8RDkG4jPLhs7ORXCexAS95lL/3irslfRj07BI2ZBTpTMMdnK/buVMGRmg==" saltValue="Zvas+IH26AzkmHUtuVqz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飯村　真樹</cp:lastModifiedBy>
  <cp:lastPrinted>2026-03-10T06:25:34Z</cp:lastPrinted>
  <dcterms:created xsi:type="dcterms:W3CDTF">2026-02-23T05:26:05Z</dcterms:created>
  <dcterms:modified xsi:type="dcterms:W3CDTF">2026-03-17T02:05:01Z</dcterms:modified>
  <cp:category/>
</cp:coreProperties>
</file>