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E62F7831-626A-4052-8246-23FCA3695692}"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AM36" i="10" s="1"/>
  <c r="BE34" i="10" l="1"/>
</calcChain>
</file>

<file path=xl/sharedStrings.xml><?xml version="1.0" encoding="utf-8"?>
<sst xmlns="http://schemas.openxmlformats.org/spreadsheetml/2006/main" count="1084" uniqueCount="565">
  <si>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</si>
  <si>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</si>
  <si>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</si>
  <si>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</si>
  <si>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</si>
  <si>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</si>
  <si>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</si>
  <si>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</si>
  <si>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</si>
  <si>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</si>
  <si>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</si>
  <si>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</si>
  <si>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</si>
  <si>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</si>
  <si>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</si>
  <si>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</si>
  <si>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</si>
  <si>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</si>
  <si>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</si>
  <si>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</si>
  <si>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</si>
  <si>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</si>
  <si>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</si>
  <si>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</si>
  <si>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</si>
  <si>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</si>
  <si>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</si>
  <si>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</si>
  <si>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</si>
  <si>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</si>
  <si>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</si>
  <si>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</si>
  <si>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</si>
  <si>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</si>
  <si>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</si>
  <si>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</si>
  <si>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</si>
  <si>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</si>
  <si>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</si>
  <si>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</si>
  <si>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</si>
  <si>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</si>
  <si>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</si>
  <si>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</si>
  <si>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</si>
  <si>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</si>
  <si>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</si>
  <si>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</si>
  <si>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</si>
  <si>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</si>
  <si>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</si>
  <si>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</si>
  <si>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</si>
  <si>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</si>
  <si>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</si>
  <si>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</si>
  <si>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</si>
  <si>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</si>
  <si>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</si>
  <si>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</si>
  <si>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</si>
  <si>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</si>
  <si>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</si>
  <si>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</si>
  <si>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</si>
  <si>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</si>
  <si>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</si>
  <si>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</si>
  <si>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</si>
  <si>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</si>
  <si>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</si>
  <si>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</si>
  <si>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</si>
  <si>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</si>
  <si>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</si>
  <si>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</si>
  <si>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</si>
  <si>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</si>
  <si>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</si>
  <si>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</si>
  <si>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</si>
  <si>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</si>
  <si>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</si>
  <si>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</si>
  <si>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</si>
  <si>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</si>
  <si>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</si>
  <si>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</si>
  <si>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</si>
  <si>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</si>
  <si>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</si>
  <si>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</si>
  <si>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</si>
  <si>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</si>
  <si>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東松山市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</si>
  <si>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</si>
  <si>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</si>
  <si>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</si>
  <si>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</si>
  <si>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</si>
  <si>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</si>
  <si>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</si>
  <si>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</si>
  <si>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</si>
  <si>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</si>
  <si>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</si>
  <si>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</si>
  <si>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</si>
  <si>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</si>
  <si>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</si>
  <si>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</si>
  <si>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</si>
  <si>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</si>
  <si>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</si>
  <si>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</si>
  <si>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</si>
  <si>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</si>
  <si>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</si>
  <si>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</si>
  <si>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</si>
  <si>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</si>
  <si>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</si>
  <si>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</si>
  <si>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</si>
  <si>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</si>
  <si>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</si>
  <si>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</si>
  <si>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</si>
  <si>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</si>
  <si>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</si>
  <si>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</si>
  <si>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</si>
  <si>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</si>
  <si>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</si>
  <si>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</si>
  <si>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</si>
  <si>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</si>
  <si>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</si>
  <si>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</si>
  <si>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</si>
  <si>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</si>
  <si>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</si>
  <si>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</si>
  <si>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</si>
  <si>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</si>
  <si>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</si>
  <si>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</si>
  <si>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</si>
  <si>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</si>
  <si>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</si>
  <si>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</si>
  <si>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</si>
  <si>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</si>
  <si>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</si>
  <si>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</si>
  <si>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</si>
  <si>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</si>
  <si>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</si>
  <si>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</si>
  <si>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</si>
  <si>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</si>
  <si>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</si>
  <si>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</si>
  <si>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</si>
  <si>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</si>
  <si>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</si>
  <si>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</si>
  <si>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</si>
  <si>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</si>
  <si>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</si>
  <si>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</si>
  <si>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</si>
  <si>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</si>
  <si>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</si>
  <si>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</si>
  <si>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</si>
  <si>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</si>
  <si>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</si>
  <si>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</si>
  <si>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</si>
  <si>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</si>
  <si>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</si>
  <si>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</si>
  <si>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</si>
  <si>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</si>
  <si>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</si>
  <si>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</si>
  <si>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</si>
  <si>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</si>
  <si>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</si>
  <si>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</si>
  <si>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</si>
  <si>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</si>
  <si>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</si>
  <si>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</si>
  <si>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</si>
  <si>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</si>
  <si>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</si>
  <si>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</si>
  <si>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</si>
  <si>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</si>
  <si>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</si>
  <si>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</si>
  <si>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埼玉県東松山市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</si>
  <si>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</si>
  <si>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</si>
  <si>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</si>
  <si>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</si>
  <si>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</si>
  <si>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</si>
  <si>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</si>
  <si>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</si>
  <si>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</si>
  <si>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</si>
  <si>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</si>
  <si>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</si>
  <si>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</si>
  <si>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</si>
  <si>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</si>
  <si>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</si>
  <si>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</si>
  <si>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</si>
  <si>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</si>
  <si>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</si>
  <si>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</si>
  <si>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</si>
  <si>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</si>
  <si>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</si>
  <si>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</si>
  <si>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</si>
  <si>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</si>
  <si>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</si>
  <si>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</si>
  <si>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</si>
  <si>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</si>
  <si>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</si>
  <si>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</si>
  <si>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</si>
  <si>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</si>
  <si>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</si>
  <si>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</si>
  <si>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</si>
  <si>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</si>
  <si>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</si>
  <si>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</si>
  <si>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</si>
  <si>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</si>
  <si>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</si>
  <si>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</si>
  <si>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</si>
  <si>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</si>
  <si>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</si>
  <si>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</si>
  <si>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</si>
  <si>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</si>
  <si>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</si>
  <si>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</si>
  <si>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</si>
  <si>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</si>
  <si>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</si>
  <si>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</si>
  <si>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</si>
  <si>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</si>
  <si>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</si>
  <si>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</si>
  <si>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</si>
  <si>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</si>
  <si>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</si>
  <si>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</si>
  <si>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</si>
  <si>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</si>
  <si>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</si>
  <si>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</si>
  <si>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</si>
  <si>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</si>
  <si>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</si>
  <si>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</si>
  <si>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</si>
  <si>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</si>
  <si>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</si>
  <si>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</si>
  <si>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</si>
  <si>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</si>
  <si>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</si>
  <si>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</si>
  <si>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</si>
  <si>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</si>
  <si>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</si>
  <si>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</si>
  <si>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</si>
  <si>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</si>
  <si>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</si>
  <si>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</si>
  <si>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</si>
  <si>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</si>
  <si>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</si>
  <si>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</si>
  <si>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</si>
  <si>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</si>
  <si>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</si>
  <si>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</si>
  <si>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</si>
  <si>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</si>
  <si>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</si>
  <si>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</si>
  <si>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</si>
  <si>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</si>
  <si>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</si>
  <si>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</si>
  <si>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</si>
  <si>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</si>
  <si>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</si>
  <si>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</si>
  <si>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</si>
  <si>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</si>
  <si>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</si>
  <si>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</si>
  <si>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</si>
  <si>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</si>
  <si>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</si>
  <si>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</si>
  <si>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</si>
  <si>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</si>
  <si>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</si>
  <si>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</si>
  <si>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</si>
  <si>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</si>
  <si>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</si>
  <si>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</si>
  <si>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</si>
  <si>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</si>
  <si>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</si>
  <si>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</si>
  <si>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</si>
  <si>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</si>
  <si>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</si>
  <si>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</si>
  <si>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</si>
  <si>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</si>
  <si>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</si>
  <si>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</si>
  <si>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</si>
  <si>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</si>
  <si>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</si>
  <si>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</si>
  <si>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</si>
  <si>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</si>
  <si>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</si>
  <si>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</si>
  <si>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</si>
  <si>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</si>
  <si>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</si>
  <si>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</si>
  <si>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</si>
  <si>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埼玉県東松山市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</si>
  <si>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</si>
  <si>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</si>
  <si>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</si>
  <si>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</si>
  <si>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</si>
  <si>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</si>
  <si>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</si>
  <si>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</si>
  <si>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</si>
  <si>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</si>
  <si>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</si>
  <si>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</si>
  <si>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</si>
  <si>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</si>
  <si>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</si>
  <si>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</si>
  <si>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</si>
  <si>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</si>
  <si>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</si>
  <si>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</si>
  <si>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</si>
  <si>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</si>
  <si>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</si>
  <si>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</si>
  <si>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</si>
  <si>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</si>
  <si>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</si>
  <si>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</si>
  <si>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</si>
  <si>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</si>
  <si>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</si>
  <si>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</si>
  <si>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</si>
  <si>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</si>
  <si>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</si>
  <si>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</si>
  <si>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</si>
  <si>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</si>
  <si>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</si>
  <si>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</si>
  <si>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高坂駅東口第一土地区画整理事業特別会計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</si>
  <si>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</si>
  <si>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</si>
  <si>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</si>
  <si>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</si>
  <si>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</si>
  <si>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</si>
  <si>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</si>
  <si>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</si>
  <si>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</si>
  <si>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</si>
  <si>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</si>
  <si>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</si>
  <si>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</si>
  <si>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</si>
  <si>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</si>
  <si>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</si>
  <si>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</si>
  <si>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</si>
  <si>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</si>
  <si>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</si>
  <si>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</si>
  <si>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</si>
  <si>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</si>
  <si>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</si>
  <si>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</si>
  <si>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</si>
  <si>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</si>
  <si>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</si>
  <si>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</si>
  <si>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</si>
  <si>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</si>
  <si>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</si>
  <si>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</si>
  <si>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</si>
  <si>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</si>
  <si>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</si>
  <si>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</si>
  <si>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</si>
  <si>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</si>
  <si>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</si>
  <si>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</si>
  <si>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</si>
  <si>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</si>
  <si>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</si>
  <si>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</si>
  <si>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</si>
  <si>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</si>
  <si>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</si>
  <si>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</si>
  <si>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</si>
  <si>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</si>
  <si>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</si>
  <si>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</si>
  <si>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</si>
  <si>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</si>
  <si>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</si>
  <si>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</si>
  <si>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</si>
  <si>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</si>
  <si>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</si>
  <si>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</si>
  <si>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</si>
  <si>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</si>
  <si>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</si>
  <si>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</si>
  <si>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</si>
  <si>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</si>
  <si>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</si>
  <si>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</si>
  <si>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</si>
  <si>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</si>
  <si>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</si>
  <si>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</si>
  <si>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</si>
  <si>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</si>
  <si>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</si>
  <si>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</si>
  <si>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</si>
  <si>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</si>
  <si>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</si>
  <si>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</si>
  <si>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</si>
  <si>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</si>
  <si>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</si>
  <si>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</si>
  <si>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</si>
  <si>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</si>
  <si>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</si>
  <si>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</si>
  <si>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</si>
  <si>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</si>
  <si>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</si>
  <si>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</si>
  <si>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</si>
  <si>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</si>
  <si>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</si>
  <si>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</si>
  <si>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</si>
  <si>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</si>
  <si>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</si>
  <si>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</si>
  <si>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</si>
  <si>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</si>
  <si>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</si>
  <si>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</si>
  <si>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</si>
  <si>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</si>
  <si>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</si>
  <si>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</si>
  <si>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</si>
  <si>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</si>
  <si>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</si>
  <si>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</si>
  <si>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</si>
  <si>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</si>
  <si>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</si>
  <si>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</si>
  <si>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</si>
  <si>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</si>
  <si>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</si>
  <si>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</si>
  <si>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</si>
  <si>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</si>
  <si>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</si>
  <si>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</si>
  <si>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</si>
  <si>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</si>
  <si>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</si>
  <si>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</si>
  <si>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</si>
  <si>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</si>
  <si>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</si>
  <si>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</si>
  <si>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</si>
  <si>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</si>
  <si>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</si>
  <si>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3.29</t>
  </si>
  <si>
    <t>一般会計</t>
  </si>
  <si>
    <t>水道事業会計</t>
  </si>
  <si>
    <t>病院事業会計</t>
  </si>
  <si>
    <t>下水道事業会計</t>
  </si>
  <si>
    <t>国民健康保険特別会計</t>
  </si>
  <si>
    <t>介護保険特別会計</t>
  </si>
  <si>
    <t>後期高齢者医療特別会計</t>
  </si>
  <si>
    <t>高坂駅東口第一土地区画整理事業特別会計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</si>
  <si>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</si>
  <si>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</si>
  <si>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</si>
  <si>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</si>
  <si>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</si>
  <si>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</si>
  <si>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</si>
  <si>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</si>
  <si>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</si>
  <si>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</si>
  <si>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</si>
  <si>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埼玉県都市ボートレース企業団</t>
  </si>
  <si>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</si>
  <si>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</si>
  <si>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</si>
  <si>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比企広域市町村圏組合</t>
    <phoneticPr fontId="2"/>
  </si>
  <si>
    <t>特別会計</t>
  </si>
  <si>
    <t>東松山市文化まちづくり公社</t>
    <rPh sb="0" eb="4">
      <t>ヒガシマツヤマシ</t>
    </rPh>
    <rPh sb="4" eb="6">
      <t>ブンカ</t>
    </rPh>
    <rPh sb="11" eb="13">
      <t>コウシャ</t>
    </rPh>
    <phoneticPr fontId="2"/>
  </si>
  <si>
    <t>東松山市農業公社</t>
    <rPh sb="0" eb="4">
      <t>ヒガシマツヤマシ</t>
    </rPh>
    <rPh sb="4" eb="6">
      <t>ノウギョウ</t>
    </rPh>
    <rPh sb="6" eb="8">
      <t>コウシャ</t>
    </rPh>
    <phoneticPr fontId="2"/>
  </si>
  <si>
    <t>都市施設整備基金</t>
  </si>
  <si>
    <t>教育施設整備基金</t>
  </si>
  <si>
    <t>ノーベル物理学賞受賞梶田隆章基金</t>
  </si>
  <si>
    <t>商業振興基金</t>
  </si>
  <si>
    <t>緑豊かな環境まちづくり基金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</si>
</sst>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FE2B-40F7-9F47-CD608901DFB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37038</c:v>
                </c:pt>
                <c:pt idx="1">
                  <c:v>22361</c:v>
                </c:pt>
                <c:pt idx="2">
                  <c:v>21782</c:v>
                </c:pt>
                <c:pt idx="3">
                  <c:v>26860</c:v>
                </c:pt>
                <c:pt idx="4">
                  <c:v>32810</c:v>
                </c:pt>
              </c:numCache>
            </c:numRef>
          </c:val>
          <c:smooth val="0"/>
          <c:extLst>
            <c:ext xmlns:c16="http://schemas.microsoft.com/office/drawing/2014/chart" uri="{C3380CC4-5D6E-409C-BE32-E72D297353CC}">
              <c16:uniqueId val="{00000001-FE2B-40F7-9F47-CD608901DFB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7.92</c:v>
                </c:pt>
                <c:pt idx="1">
                  <c:v>9.5500000000000007</c:v>
                </c:pt>
                <c:pt idx="2">
                  <c:v>9.57</c:v>
                </c:pt>
                <c:pt idx="3">
                  <c:v>6.49</c:v>
                </c:pt>
                <c:pt idx="4">
                  <c:v>7.91</c:v>
                </c:pt>
              </c:numCache>
            </c:numRef>
          </c:val>
          <c:extLst>
            <c:ext xmlns:c16="http://schemas.microsoft.com/office/drawing/2014/chart" uri="{C3380CC4-5D6E-409C-BE32-E72D297353CC}">
              <c16:uniqueId val="{00000000-525E-4107-AC99-6B115A804B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9.82</c:v>
                </c:pt>
                <c:pt idx="1">
                  <c:v>12.24</c:v>
                </c:pt>
                <c:pt idx="2">
                  <c:v>12.69</c:v>
                </c:pt>
                <c:pt idx="3">
                  <c:v>11.92</c:v>
                </c:pt>
                <c:pt idx="4">
                  <c:v>9.92</c:v>
                </c:pt>
              </c:numCache>
            </c:numRef>
          </c:val>
          <c:extLst>
            <c:ext xmlns:c16="http://schemas.microsoft.com/office/drawing/2014/chart" uri="{C3380CC4-5D6E-409C-BE32-E72D297353CC}">
              <c16:uniqueId val="{00000001-525E-4107-AC99-6B115A804B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3.99</c:v>
                </c:pt>
                <c:pt idx="1">
                  <c:v>4.99</c:v>
                </c:pt>
                <c:pt idx="2">
                  <c:v>0.14000000000000001</c:v>
                </c:pt>
                <c:pt idx="3">
                  <c:v>-3.29</c:v>
                </c:pt>
                <c:pt idx="4">
                  <c:v>0.09</c:v>
                </c:pt>
              </c:numCache>
            </c:numRef>
          </c:val>
          <c:smooth val="0"/>
          <c:extLst>
            <c:ext xmlns:c16="http://schemas.microsoft.com/office/drawing/2014/chart" uri="{C3380CC4-5D6E-409C-BE32-E72D297353CC}">
              <c16:uniqueId val="{00000002-525E-4107-AC99-6B115A804B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E01-4B8D-BE0D-F255040B9F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01-4B8D-BE0D-F255040B9FEA}"/>
            </c:ext>
          </c:extLst>
        </c:ser>
        <c:ser>
          <c:idx val="2"/>
          <c:order val="2"/>
          <c:tx>
            <c:strRef>
              <c:f>データシート!$A$29</c:f>
              <c:strCache>
                <c:ptCount val="1"/>
                <c:pt idx="0">
                  <c:v>高坂駅東口第一土地区画整理事業特別会計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0.11</c:v>
                </c:pt>
                <c:pt idx="2">
                  <c:v>#N/A</c:v>
                </c:pt>
                <c:pt idx="3">
                  <c:v>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2-DE01-4B8D-BE0D-F255040B9F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3-DE01-4B8D-BE0D-F255040B9FEA}"/>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0.86</c:v>
                </c:pt>
                <c:pt idx="2">
                  <c:v>#N/A</c:v>
                </c:pt>
                <c:pt idx="3">
                  <c:v>1.41</c:v>
                </c:pt>
                <c:pt idx="4">
                  <c:v>#N/A</c:v>
                </c:pt>
                <c:pt idx="5">
                  <c:v>1.1200000000000001</c:v>
                </c:pt>
                <c:pt idx="6">
                  <c:v>#N/A</c:v>
                </c:pt>
                <c:pt idx="7">
                  <c:v>1.31</c:v>
                </c:pt>
                <c:pt idx="8">
                  <c:v>#N/A</c:v>
                </c:pt>
                <c:pt idx="9">
                  <c:v>0.95</c:v>
                </c:pt>
              </c:numCache>
            </c:numRef>
          </c:val>
          <c:extLst>
            <c:ext xmlns:c16="http://schemas.microsoft.com/office/drawing/2014/chart" uri="{C3380CC4-5D6E-409C-BE32-E72D297353CC}">
              <c16:uniqueId val="{00000004-DE01-4B8D-BE0D-F255040B9F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c:v>
                </c:pt>
                <c:pt idx="2">
                  <c:v>#N/A</c:v>
                </c:pt>
                <c:pt idx="3">
                  <c:v>1.79</c:v>
                </c:pt>
                <c:pt idx="4">
                  <c:v>#N/A</c:v>
                </c:pt>
                <c:pt idx="5">
                  <c:v>1.41</c:v>
                </c:pt>
                <c:pt idx="6">
                  <c:v>#N/A</c:v>
                </c:pt>
                <c:pt idx="7">
                  <c:v>1.55</c:v>
                </c:pt>
                <c:pt idx="8">
                  <c:v>#N/A</c:v>
                </c:pt>
                <c:pt idx="9">
                  <c:v>1.1100000000000001</c:v>
                </c:pt>
              </c:numCache>
            </c:numRef>
          </c:val>
          <c:extLst>
            <c:ext xmlns:c16="http://schemas.microsoft.com/office/drawing/2014/chart" uri="{C3380CC4-5D6E-409C-BE32-E72D297353CC}">
              <c16:uniqueId val="{00000005-DE01-4B8D-BE0D-F255040B9FE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0.79</c:v>
                </c:pt>
                <c:pt idx="2">
                  <c:v>#N/A</c:v>
                </c:pt>
                <c:pt idx="3">
                  <c:v>0.75</c:v>
                </c:pt>
                <c:pt idx="4">
                  <c:v>#N/A</c:v>
                </c:pt>
                <c:pt idx="5">
                  <c:v>0.57999999999999996</c:v>
                </c:pt>
                <c:pt idx="6">
                  <c:v>#N/A</c:v>
                </c:pt>
                <c:pt idx="7">
                  <c:v>1.1000000000000001</c:v>
                </c:pt>
                <c:pt idx="8">
                  <c:v>#N/A</c:v>
                </c:pt>
                <c:pt idx="9">
                  <c:v>1.83</c:v>
                </c:pt>
              </c:numCache>
            </c:numRef>
          </c:val>
          <c:extLst>
            <c:ext xmlns:c16="http://schemas.microsoft.com/office/drawing/2014/chart" uri="{C3380CC4-5D6E-409C-BE32-E72D297353CC}">
              <c16:uniqueId val="{00000006-DE01-4B8D-BE0D-F255040B9FEA}"/>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5.21</c:v>
                </c:pt>
                <c:pt idx="2">
                  <c:v>#N/A</c:v>
                </c:pt>
                <c:pt idx="3">
                  <c:v>8.64</c:v>
                </c:pt>
                <c:pt idx="4">
                  <c:v>#N/A</c:v>
                </c:pt>
                <c:pt idx="5">
                  <c:v>11.9</c:v>
                </c:pt>
                <c:pt idx="6">
                  <c:v>#N/A</c:v>
                </c:pt>
                <c:pt idx="7">
                  <c:v>10.02</c:v>
                </c:pt>
                <c:pt idx="8">
                  <c:v>#N/A</c:v>
                </c:pt>
                <c:pt idx="9">
                  <c:v>6.56</c:v>
                </c:pt>
              </c:numCache>
            </c:numRef>
          </c:val>
          <c:extLst>
            <c:ext xmlns:c16="http://schemas.microsoft.com/office/drawing/2014/chart" uri="{C3380CC4-5D6E-409C-BE32-E72D297353CC}">
              <c16:uniqueId val="{00000007-DE01-4B8D-BE0D-F255040B9FE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9.9700000000000006</c:v>
                </c:pt>
                <c:pt idx="2">
                  <c:v>#N/A</c:v>
                </c:pt>
                <c:pt idx="3">
                  <c:v>5.97</c:v>
                </c:pt>
                <c:pt idx="4">
                  <c:v>#N/A</c:v>
                </c:pt>
                <c:pt idx="5">
                  <c:v>4.82</c:v>
                </c:pt>
                <c:pt idx="6">
                  <c:v>#N/A</c:v>
                </c:pt>
                <c:pt idx="7">
                  <c:v>8.92</c:v>
                </c:pt>
                <c:pt idx="8">
                  <c:v>#N/A</c:v>
                </c:pt>
                <c:pt idx="9">
                  <c:v>7.42</c:v>
                </c:pt>
              </c:numCache>
            </c:numRef>
          </c:val>
          <c:extLst>
            <c:ext xmlns:c16="http://schemas.microsoft.com/office/drawing/2014/chart" uri="{C3380CC4-5D6E-409C-BE32-E72D297353CC}">
              <c16:uniqueId val="{00000008-DE01-4B8D-BE0D-F255040B9FE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7.91</c:v>
                </c:pt>
                <c:pt idx="2">
                  <c:v>#N/A</c:v>
                </c:pt>
                <c:pt idx="3">
                  <c:v>9.5399999999999991</c:v>
                </c:pt>
                <c:pt idx="4">
                  <c:v>#N/A</c:v>
                </c:pt>
                <c:pt idx="5">
                  <c:v>9.56</c:v>
                </c:pt>
                <c:pt idx="6">
                  <c:v>#N/A</c:v>
                </c:pt>
                <c:pt idx="7">
                  <c:v>6.47</c:v>
                </c:pt>
                <c:pt idx="8">
                  <c:v>#N/A</c:v>
                </c:pt>
                <c:pt idx="9">
                  <c:v>7.89</c:v>
                </c:pt>
              </c:numCache>
            </c:numRef>
          </c:val>
          <c:extLst>
            <c:ext xmlns:c16="http://schemas.microsoft.com/office/drawing/2014/chart" uri="{C3380CC4-5D6E-409C-BE32-E72D297353CC}">
              <c16:uniqueId val="{00000009-DE01-4B8D-BE0D-F255040B9F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2309</c:v>
                </c:pt>
                <c:pt idx="5">
                  <c:v>2238</c:v>
                </c:pt>
                <c:pt idx="8">
                  <c:v>2220</c:v>
                </c:pt>
                <c:pt idx="11">
                  <c:v>2126</c:v>
                </c:pt>
                <c:pt idx="14">
                  <c:v>2247</c:v>
                </c:pt>
              </c:numCache>
            </c:numRef>
          </c:val>
          <c:extLst>
            <c:ext xmlns:c16="http://schemas.microsoft.com/office/drawing/2014/chart" uri="{C3380CC4-5D6E-409C-BE32-E72D297353CC}">
              <c16:uniqueId val="{00000000-1074-489D-8678-303B497F4CC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74-489D-8678-303B497F4CC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74-489D-8678-303B497F4CC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84</c:v>
                </c:pt>
                <c:pt idx="6">
                  <c:v>89</c:v>
                </c:pt>
                <c:pt idx="9">
                  <c:v>91</c:v>
                </c:pt>
                <c:pt idx="12">
                  <c:v>91</c:v>
                </c:pt>
              </c:numCache>
            </c:numRef>
          </c:val>
          <c:extLst>
            <c:ext xmlns:c16="http://schemas.microsoft.com/office/drawing/2014/chart" uri="{C3380CC4-5D6E-409C-BE32-E72D297353CC}">
              <c16:uniqueId val="{00000003-1074-489D-8678-303B497F4CC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254</c:v>
                </c:pt>
                <c:pt idx="3">
                  <c:v>278</c:v>
                </c:pt>
                <c:pt idx="6">
                  <c:v>316</c:v>
                </c:pt>
                <c:pt idx="9">
                  <c:v>359</c:v>
                </c:pt>
                <c:pt idx="12">
                  <c:v>371</c:v>
                </c:pt>
              </c:numCache>
            </c:numRef>
          </c:val>
          <c:extLst>
            <c:ext xmlns:c16="http://schemas.microsoft.com/office/drawing/2014/chart" uri="{C3380CC4-5D6E-409C-BE32-E72D297353CC}">
              <c16:uniqueId val="{00000004-1074-489D-8678-303B497F4CC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74-489D-8678-303B497F4CC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74-489D-8678-303B497F4CC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2450</c:v>
                </c:pt>
                <c:pt idx="3">
                  <c:v>2541</c:v>
                </c:pt>
                <c:pt idx="6">
                  <c:v>2569</c:v>
                </c:pt>
                <c:pt idx="9">
                  <c:v>2627</c:v>
                </c:pt>
                <c:pt idx="12">
                  <c:v>2617</c:v>
                </c:pt>
              </c:numCache>
            </c:numRef>
          </c:val>
          <c:extLst>
            <c:ext xmlns:c16="http://schemas.microsoft.com/office/drawing/2014/chart" uri="{C3380CC4-5D6E-409C-BE32-E72D297353CC}">
              <c16:uniqueId val="{00000007-1074-489D-8678-303B497F4CC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450</c:v>
                </c:pt>
                <c:pt idx="2">
                  <c:v>#N/A</c:v>
                </c:pt>
                <c:pt idx="3">
                  <c:v>#N/A</c:v>
                </c:pt>
                <c:pt idx="4">
                  <c:v>665</c:v>
                </c:pt>
                <c:pt idx="5">
                  <c:v>#N/A</c:v>
                </c:pt>
                <c:pt idx="6">
                  <c:v>#N/A</c:v>
                </c:pt>
                <c:pt idx="7">
                  <c:v>754</c:v>
                </c:pt>
                <c:pt idx="8">
                  <c:v>#N/A</c:v>
                </c:pt>
                <c:pt idx="9">
                  <c:v>#N/A</c:v>
                </c:pt>
                <c:pt idx="10">
                  <c:v>951</c:v>
                </c:pt>
                <c:pt idx="11">
                  <c:v>#N/A</c:v>
                </c:pt>
                <c:pt idx="12">
                  <c:v>#N/A</c:v>
                </c:pt>
                <c:pt idx="13">
                  <c:v>832</c:v>
                </c:pt>
                <c:pt idx="14">
                  <c:v>#N/A</c:v>
                </c:pt>
              </c:numCache>
            </c:numRef>
          </c:val>
          <c:smooth val="0"/>
          <c:extLst>
            <c:ext xmlns:c16="http://schemas.microsoft.com/office/drawing/2014/chart" uri="{C3380CC4-5D6E-409C-BE32-E72D297353CC}">
              <c16:uniqueId val="{00000008-1074-489D-8678-303B497F4CC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22316</c:v>
                </c:pt>
                <c:pt idx="5">
                  <c:v>22192</c:v>
                </c:pt>
                <c:pt idx="8">
                  <c:v>21516</c:v>
                </c:pt>
                <c:pt idx="11">
                  <c:v>20687</c:v>
                </c:pt>
                <c:pt idx="14">
                  <c:v>19858</c:v>
                </c:pt>
              </c:numCache>
            </c:numRef>
          </c:val>
          <c:extLst>
            <c:ext xmlns:c16="http://schemas.microsoft.com/office/drawing/2014/chart" uri="{C3380CC4-5D6E-409C-BE32-E72D297353CC}">
              <c16:uniqueId val="{00000000-5761-4338-86F1-DAA3CF2848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3996</c:v>
                </c:pt>
                <c:pt idx="5">
                  <c:v>3713</c:v>
                </c:pt>
                <c:pt idx="8">
                  <c:v>3541</c:v>
                </c:pt>
                <c:pt idx="11">
                  <c:v>3116</c:v>
                </c:pt>
                <c:pt idx="14">
                  <c:v>3312</c:v>
                </c:pt>
              </c:numCache>
            </c:numRef>
          </c:val>
          <c:extLst>
            <c:ext xmlns:c16="http://schemas.microsoft.com/office/drawing/2014/chart" uri="{C3380CC4-5D6E-409C-BE32-E72D297353CC}">
              <c16:uniqueId val="{00000001-5761-4338-86F1-DAA3CF2848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5787</c:v>
                </c:pt>
                <c:pt idx="5">
                  <c:v>6876</c:v>
                </c:pt>
                <c:pt idx="8">
                  <c:v>7169</c:v>
                </c:pt>
                <c:pt idx="11">
                  <c:v>6792</c:v>
                </c:pt>
                <c:pt idx="14">
                  <c:v>6469</c:v>
                </c:pt>
              </c:numCache>
            </c:numRef>
          </c:val>
          <c:extLst>
            <c:ext xmlns:c16="http://schemas.microsoft.com/office/drawing/2014/chart" uri="{C3380CC4-5D6E-409C-BE32-E72D297353CC}">
              <c16:uniqueId val="{00000002-5761-4338-86F1-DAA3CF2848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61-4338-86F1-DAA3CF2848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61-4338-86F1-DAA3CF2848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61-4338-86F1-DAA3CF2848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2755</c:v>
                </c:pt>
                <c:pt idx="3">
                  <c:v>2636</c:v>
                </c:pt>
                <c:pt idx="6">
                  <c:v>2601</c:v>
                </c:pt>
                <c:pt idx="9">
                  <c:v>2687</c:v>
                </c:pt>
                <c:pt idx="12">
                  <c:v>2577</c:v>
                </c:pt>
              </c:numCache>
            </c:numRef>
          </c:val>
          <c:extLst>
            <c:ext xmlns:c16="http://schemas.microsoft.com/office/drawing/2014/chart" uri="{C3380CC4-5D6E-409C-BE32-E72D297353CC}">
              <c16:uniqueId val="{00000006-5761-4338-86F1-DAA3CF2848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968</c:v>
                </c:pt>
                <c:pt idx="3">
                  <c:v>982</c:v>
                </c:pt>
                <c:pt idx="6">
                  <c:v>930</c:v>
                </c:pt>
                <c:pt idx="9">
                  <c:v>981</c:v>
                </c:pt>
                <c:pt idx="12">
                  <c:v>992</c:v>
                </c:pt>
              </c:numCache>
            </c:numRef>
          </c:val>
          <c:extLst>
            <c:ext xmlns:c16="http://schemas.microsoft.com/office/drawing/2014/chart" uri="{C3380CC4-5D6E-409C-BE32-E72D297353CC}">
              <c16:uniqueId val="{00000007-5761-4338-86F1-DAA3CF2848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3971</c:v>
                </c:pt>
                <c:pt idx="3">
                  <c:v>3826</c:v>
                </c:pt>
                <c:pt idx="6">
                  <c:v>3582</c:v>
                </c:pt>
                <c:pt idx="9">
                  <c:v>4286</c:v>
                </c:pt>
                <c:pt idx="12">
                  <c:v>4733</c:v>
                </c:pt>
              </c:numCache>
            </c:numRef>
          </c:val>
          <c:extLst>
            <c:ext xmlns:c16="http://schemas.microsoft.com/office/drawing/2014/chart" uri="{C3380CC4-5D6E-409C-BE32-E72D297353CC}">
              <c16:uniqueId val="{00000008-5761-4338-86F1-DAA3CF2848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61-4338-86F1-DAA3CF2848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28416</c:v>
                </c:pt>
                <c:pt idx="3">
                  <c:v>28606</c:v>
                </c:pt>
                <c:pt idx="6">
                  <c:v>27218</c:v>
                </c:pt>
                <c:pt idx="9">
                  <c:v>25973</c:v>
                </c:pt>
                <c:pt idx="12">
                  <c:v>24630</c:v>
                </c:pt>
              </c:numCache>
            </c:numRef>
          </c:val>
          <c:extLst>
            <c:ext xmlns:c16="http://schemas.microsoft.com/office/drawing/2014/chart" uri="{C3380CC4-5D6E-409C-BE32-E72D297353CC}">
              <c16:uniqueId val="{0000000A-5761-4338-86F1-DAA3CF2848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4012</c:v>
                </c:pt>
                <c:pt idx="2">
                  <c:v>#N/A</c:v>
                </c:pt>
                <c:pt idx="3">
                  <c:v>#N/A</c:v>
                </c:pt>
                <c:pt idx="4">
                  <c:v>3270</c:v>
                </c:pt>
                <c:pt idx="5">
                  <c:v>#N/A</c:v>
                </c:pt>
                <c:pt idx="6">
                  <c:v>#N/A</c:v>
                </c:pt>
                <c:pt idx="7">
                  <c:v>2105</c:v>
                </c:pt>
                <c:pt idx="8">
                  <c:v>#N/A</c:v>
                </c:pt>
                <c:pt idx="9">
                  <c:v>#N/A</c:v>
                </c:pt>
                <c:pt idx="10">
                  <c:v>3332</c:v>
                </c:pt>
                <c:pt idx="11">
                  <c:v>#N/A</c:v>
                </c:pt>
                <c:pt idx="12">
                  <c:v>#N/A</c:v>
                </c:pt>
                <c:pt idx="13">
                  <c:v>3293</c:v>
                </c:pt>
                <c:pt idx="14">
                  <c:v>#N/A</c:v>
                </c:pt>
              </c:numCache>
            </c:numRef>
          </c:val>
          <c:smooth val="0"/>
          <c:extLst>
            <c:ext xmlns:c16="http://schemas.microsoft.com/office/drawing/2014/chart" uri="{C3380CC4-5D6E-409C-BE32-E72D297353CC}">
              <c16:uniqueId val="{0000000B-5761-4338-86F1-DAA3CF2848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2423</c:v>
                </c:pt>
                <c:pt idx="1">
                  <c:v>2334</c:v>
                </c:pt>
                <c:pt idx="2">
                  <c:v>2016</c:v>
                </c:pt>
              </c:numCache>
            </c:numRef>
          </c:val>
          <c:extLst>
            <c:ext xmlns:c16="http://schemas.microsoft.com/office/drawing/2014/chart" uri="{C3380CC4-5D6E-409C-BE32-E72D297353CC}">
              <c16:uniqueId val="{00000000-3BCE-4A9E-892D-76A286415C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978</c:v>
                </c:pt>
                <c:pt idx="1">
                  <c:v>1163</c:v>
                </c:pt>
                <c:pt idx="2">
                  <c:v>1199</c:v>
                </c:pt>
              </c:numCache>
            </c:numRef>
          </c:val>
          <c:extLst>
            <c:ext xmlns:c16="http://schemas.microsoft.com/office/drawing/2014/chart" uri="{C3380CC4-5D6E-409C-BE32-E72D297353CC}">
              <c16:uniqueId val="{00000001-3BCE-4A9E-892D-76A286415C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1757</c:v>
                </c:pt>
                <c:pt idx="1">
                  <c:v>1762</c:v>
                </c:pt>
                <c:pt idx="2">
                  <c:v>2013</c:v>
                </c:pt>
              </c:numCache>
            </c:numRef>
          </c:val>
          <c:extLst>
            <c:ext xmlns:c16="http://schemas.microsoft.com/office/drawing/2014/chart" uri="{C3380CC4-5D6E-409C-BE32-E72D297353CC}">
              <c16:uniqueId val="{00000002-3BCE-4A9E-892D-76A286415C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mn-lt"/>
              <a:ea typeface="+mn-ea"/>
              <a:cs typeface="+mn-cs"/>
            </a:rPr>
            <a:t>実質公債費比率については、増加傾向にあるものの、類似団体</a:t>
          </a:r>
          <a:r>
            <a:rPr kumimoji="1" lang="ja-JP" altLang="en-US" sz="1200">
              <a:solidFill>
                <a:sysClr val="windowText" lastClr="000000"/>
              </a:solidFill>
              <a:effectLst/>
              <a:latin typeface="+mn-lt"/>
              <a:ea typeface="+mn-ea"/>
              <a:cs typeface="+mn-cs"/>
            </a:rPr>
            <a:t>及び埼玉県平均</a:t>
          </a:r>
          <a:r>
            <a:rPr kumimoji="1" lang="ja-JP" altLang="ja-JP" sz="1200">
              <a:solidFill>
                <a:sysClr val="windowText" lastClr="000000"/>
              </a:solidFill>
              <a:effectLst/>
              <a:latin typeface="+mn-lt"/>
              <a:ea typeface="+mn-ea"/>
              <a:cs typeface="+mn-cs"/>
            </a:rPr>
            <a:t>と比較すると低い状況にある。</a:t>
          </a:r>
          <a:endParaRPr lang="ja-JP" altLang="ja-JP" sz="1600">
            <a:solidFill>
              <a:sysClr val="windowText" lastClr="000000"/>
            </a:solidFill>
            <a:effectLst/>
          </a:endParaRPr>
        </a:p>
        <a:p>
          <a:r>
            <a:rPr kumimoji="1" lang="ja-JP" altLang="ja-JP" sz="1200">
              <a:solidFill>
                <a:sysClr val="windowText" lastClr="000000"/>
              </a:solidFill>
              <a:effectLst/>
              <a:latin typeface="+mn-lt"/>
              <a:ea typeface="+mn-ea"/>
              <a:cs typeface="+mn-cs"/>
            </a:rPr>
            <a:t>実質公債費比率に係る分子の値は、前年度と比較して</a:t>
          </a:r>
          <a:r>
            <a:rPr kumimoji="1" lang="ja-JP" altLang="en-US" sz="1200">
              <a:solidFill>
                <a:sysClr val="windowText" lastClr="000000"/>
              </a:solidFill>
              <a:effectLst/>
              <a:latin typeface="+mn-lt"/>
              <a:ea typeface="+mn-ea"/>
              <a:cs typeface="+mn-cs"/>
            </a:rPr>
            <a:t>減少</a:t>
          </a:r>
          <a:r>
            <a:rPr kumimoji="1" lang="ja-JP" altLang="ja-JP" sz="1200">
              <a:solidFill>
                <a:sysClr val="windowText" lastClr="000000"/>
              </a:solidFill>
              <a:effectLst/>
              <a:latin typeface="+mn-lt"/>
              <a:ea typeface="+mn-ea"/>
              <a:cs typeface="+mn-cs"/>
            </a:rPr>
            <a:t>している。これは</a:t>
          </a:r>
          <a:r>
            <a:rPr lang="ja-JP" altLang="ja-JP" sz="1200">
              <a:solidFill>
                <a:sysClr val="windowText" lastClr="000000"/>
              </a:solidFill>
              <a:effectLst/>
              <a:latin typeface="+mn-lt"/>
              <a:ea typeface="+mn-ea"/>
              <a:cs typeface="+mn-cs"/>
            </a:rPr>
            <a:t>公営企業への繰出金の額が増加</a:t>
          </a:r>
          <a:r>
            <a:rPr kumimoji="1" lang="ja-JP" altLang="ja-JP" sz="1200">
              <a:solidFill>
                <a:sysClr val="windowText" lastClr="000000"/>
              </a:solidFill>
              <a:effectLst/>
              <a:latin typeface="+mn-lt"/>
              <a:ea typeface="+mn-ea"/>
              <a:cs typeface="+mn-cs"/>
            </a:rPr>
            <a:t>した</a:t>
          </a:r>
          <a:r>
            <a:rPr kumimoji="1" lang="ja-JP" altLang="en-US" sz="1200">
              <a:solidFill>
                <a:sysClr val="windowText" lastClr="000000"/>
              </a:solidFill>
              <a:effectLst/>
              <a:latin typeface="+mn-lt"/>
              <a:ea typeface="+mn-ea"/>
              <a:cs typeface="+mn-cs"/>
            </a:rPr>
            <a:t>ものの、控除される特定財源の額の増等に</a:t>
          </a:r>
          <a:endParaRPr kumimoji="1" lang="en-US" altLang="ja-JP" sz="1200">
            <a:solidFill>
              <a:sysClr val="windowText" lastClr="000000"/>
            </a:solidFill>
            <a:effectLst/>
            <a:latin typeface="+mn-lt"/>
            <a:ea typeface="+mn-ea"/>
            <a:cs typeface="+mn-cs"/>
          </a:endParaRPr>
        </a:p>
        <a:p>
          <a:r>
            <a:rPr kumimoji="1" lang="ja-JP" altLang="ja-JP" sz="1200">
              <a:solidFill>
                <a:sysClr val="windowText" lastClr="000000"/>
              </a:solidFill>
              <a:effectLst/>
              <a:latin typeface="+mn-lt"/>
              <a:ea typeface="+mn-ea"/>
              <a:cs typeface="+mn-cs"/>
            </a:rPr>
            <a:t>よるものである。今後も交付税措置のある地方債の借り入れを原則とするとともに</a:t>
          </a:r>
          <a:r>
            <a:rPr kumimoji="1" lang="ja-JP" altLang="en-US" sz="120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起債対象事業費を精査し、新規地方債の発行を抑制するなど、実質公債費比率に係る分子の値の減少を図る。</a:t>
          </a:r>
          <a:endParaRPr lang="ja-JP" altLang="ja-JP" sz="16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満期一括償還に係る積立なし</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公営企業債等繰入見込額、組合負担等見込額が増加した</a:t>
          </a:r>
          <a:r>
            <a:rPr lang="ja-JP" altLang="en-US" sz="1100">
              <a:solidFill>
                <a:schemeClr val="dk1"/>
              </a:solidFill>
              <a:effectLst/>
              <a:latin typeface="+mn-lt"/>
              <a:ea typeface="+mn-ea"/>
              <a:cs typeface="+mn-cs"/>
            </a:rPr>
            <a:t>ものの、</a:t>
          </a:r>
          <a:r>
            <a:rPr lang="ja-JP" altLang="ja-JP" sz="1200">
              <a:solidFill>
                <a:schemeClr val="dk1"/>
              </a:solidFill>
              <a:effectLst/>
              <a:latin typeface="+mn-lt"/>
              <a:ea typeface="+mn-ea"/>
              <a:cs typeface="+mn-cs"/>
            </a:rPr>
            <a:t>地方債の現在高</a:t>
          </a:r>
          <a:r>
            <a:rPr lang="ja-JP" altLang="en-US" sz="1200">
              <a:solidFill>
                <a:schemeClr val="dk1"/>
              </a:solidFill>
              <a:effectLst/>
              <a:latin typeface="+mn-lt"/>
              <a:ea typeface="+mn-ea"/>
              <a:cs typeface="+mn-cs"/>
            </a:rPr>
            <a:t>が</a:t>
          </a:r>
          <a:r>
            <a:rPr lang="ja-JP" altLang="ja-JP" sz="1200">
              <a:solidFill>
                <a:schemeClr val="dk1"/>
              </a:solidFill>
              <a:effectLst/>
              <a:latin typeface="+mn-lt"/>
              <a:ea typeface="+mn-ea"/>
              <a:cs typeface="+mn-cs"/>
            </a:rPr>
            <a:t>減少</a:t>
          </a:r>
          <a:r>
            <a:rPr lang="ja-JP" altLang="en-US" sz="1200">
              <a:solidFill>
                <a:schemeClr val="dk1"/>
              </a:solidFill>
              <a:effectLst/>
              <a:latin typeface="+mn-lt"/>
              <a:ea typeface="+mn-ea"/>
              <a:cs typeface="+mn-cs"/>
            </a:rPr>
            <a:t>したほか、分子から控除する充当可能特定歳入が増加した</a:t>
          </a:r>
          <a:r>
            <a:rPr lang="ja-JP" altLang="ja-JP" sz="1200">
              <a:solidFill>
                <a:schemeClr val="dk1"/>
              </a:solidFill>
              <a:effectLst/>
              <a:latin typeface="+mn-lt"/>
              <a:ea typeface="+mn-ea"/>
              <a:cs typeface="+mn-cs"/>
            </a:rPr>
            <a:t>ことにより、将来負担</a:t>
          </a:r>
          <a:r>
            <a:rPr lang="ja-JP" altLang="en-US" sz="1200">
              <a:solidFill>
                <a:schemeClr val="dk1"/>
              </a:solidFill>
              <a:effectLst/>
              <a:latin typeface="+mn-lt"/>
              <a:ea typeface="+mn-ea"/>
              <a:cs typeface="+mn-cs"/>
            </a:rPr>
            <a:t>比率の分子は減少した</a:t>
          </a:r>
          <a:r>
            <a:rPr lang="ja-JP" altLang="ja-JP"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今後も地方債現在高の減少に努めるなど、財政健全化に努めていく。　</a:t>
          </a:r>
          <a:endParaRPr lang="ja-JP" altLang="ja-JP" sz="16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埼玉県東松山市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今後必要となる事業費の財源に充てるため</a:t>
          </a:r>
          <a:r>
            <a:rPr kumimoji="1" lang="ja-JP" altLang="en-US" sz="1100">
              <a:solidFill>
                <a:schemeClr val="dk1"/>
              </a:solidFill>
              <a:effectLst/>
              <a:latin typeface="+mn-lt"/>
              <a:ea typeface="+mn-ea"/>
              <a:cs typeface="+mn-cs"/>
            </a:rPr>
            <a:t>に教育施設整備基金へ積立てたが、</a:t>
          </a:r>
          <a:r>
            <a:rPr kumimoji="1" lang="ja-JP" altLang="ja-JP" sz="1100">
              <a:solidFill>
                <a:schemeClr val="dk1"/>
              </a:solidFill>
              <a:effectLst/>
              <a:latin typeface="+mn-lt"/>
              <a:ea typeface="+mn-ea"/>
              <a:cs typeface="+mn-cs"/>
            </a:rPr>
            <a:t>不足する財源を補うため</a:t>
          </a:r>
          <a:r>
            <a:rPr kumimoji="1" lang="ja-JP" altLang="en-US" sz="1100">
              <a:solidFill>
                <a:schemeClr val="dk1"/>
              </a:solidFill>
              <a:effectLst/>
              <a:latin typeface="+mn-lt"/>
              <a:ea typeface="+mn-ea"/>
              <a:cs typeface="+mn-cs"/>
            </a:rPr>
            <a:t>、各種基金を取り崩した額の方が大きく</a:t>
          </a:r>
          <a:r>
            <a:rPr kumimoji="1" lang="ja-JP" altLang="ja-JP" sz="1200">
              <a:solidFill>
                <a:schemeClr val="dk1"/>
              </a:solidFill>
              <a:effectLst/>
              <a:latin typeface="+mn-lt"/>
              <a:ea typeface="+mn-ea"/>
              <a:cs typeface="+mn-cs"/>
            </a:rPr>
            <a:t>、基金残高は</a:t>
          </a:r>
          <a:r>
            <a:rPr kumimoji="1" lang="ja-JP" altLang="en-US" sz="1200">
              <a:solidFill>
                <a:schemeClr val="dk1"/>
              </a:solidFill>
              <a:effectLst/>
              <a:latin typeface="+mn-lt"/>
              <a:ea typeface="+mn-ea"/>
              <a:cs typeface="+mn-cs"/>
            </a:rPr>
            <a:t>約</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３２，０００千円減少</a:t>
          </a:r>
          <a:r>
            <a:rPr kumimoji="1" lang="ja-JP" altLang="ja-JP" sz="1200">
              <a:solidFill>
                <a:schemeClr val="dk1"/>
              </a:solidFill>
              <a:effectLst/>
              <a:latin typeface="+mn-lt"/>
              <a:ea typeface="+mn-ea"/>
              <a:cs typeface="+mn-cs"/>
            </a:rPr>
            <a:t>した。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毎年度の当初予算における財源不足額をおおむね実質収支の範囲内に収め、収支均衡予算を図ることにより、基金残高の適正な水準の維持を図る。</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都市施設整備基金：市街化区域内の都市施設の整備の財源に充てる。</a:t>
          </a:r>
          <a:endParaRPr lang="ja-JP" altLang="ja-JP" sz="1600">
            <a:effectLst/>
          </a:endParaRPr>
        </a:p>
        <a:p>
          <a:r>
            <a:rPr kumimoji="1" lang="ja-JP" altLang="ja-JP" sz="1200">
              <a:solidFill>
                <a:schemeClr val="dk1"/>
              </a:solidFill>
              <a:effectLst/>
              <a:latin typeface="+mn-lt"/>
              <a:ea typeface="+mn-ea"/>
              <a:cs typeface="+mn-cs"/>
            </a:rPr>
            <a:t>教育施設整備基金：教育施設の改修又は増設の費用に充てる。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教育施設整備基金は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今後必要となる事業費の財源に充てるための積立てにより増加した。</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ノーベル物理学賞受賞梶田隆章基金は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寄附金の積立てにより増加した。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mn-lt"/>
              <a:ea typeface="+mn-ea"/>
              <a:cs typeface="+mn-cs"/>
            </a:rPr>
            <a:t>今後の財政状況等を勘案し</a:t>
          </a:r>
          <a:r>
            <a:rPr kumimoji="1" lang="ja-JP" altLang="en-US" sz="1200">
              <a:solidFill>
                <a:schemeClr val="dk1"/>
              </a:solidFill>
              <a:effectLst/>
              <a:latin typeface="+mn-lt"/>
              <a:ea typeface="+mn-ea"/>
              <a:cs typeface="+mn-cs"/>
            </a:rPr>
            <a:t>た計画</a:t>
          </a:r>
          <a:r>
            <a:rPr kumimoji="1" lang="ja-JP" altLang="ja-JP" sz="1200">
              <a:solidFill>
                <a:schemeClr val="dk1"/>
              </a:solidFill>
              <a:effectLst/>
              <a:latin typeface="+mn-lt"/>
              <a:ea typeface="+mn-ea"/>
              <a:cs typeface="+mn-cs"/>
            </a:rPr>
            <a:t>的</a:t>
          </a:r>
          <a:r>
            <a:rPr kumimoji="1" lang="ja-JP" altLang="en-US" sz="1200">
              <a:solidFill>
                <a:schemeClr val="dk1"/>
              </a:solidFill>
              <a:effectLst/>
              <a:latin typeface="+mn-lt"/>
              <a:ea typeface="+mn-ea"/>
              <a:cs typeface="+mn-cs"/>
            </a:rPr>
            <a:t>な</a:t>
          </a:r>
          <a:r>
            <a:rPr kumimoji="1" lang="ja-JP" altLang="ja-JP" sz="1200">
              <a:solidFill>
                <a:schemeClr val="dk1"/>
              </a:solidFill>
              <a:effectLst/>
              <a:latin typeface="+mn-lt"/>
              <a:ea typeface="+mn-ea"/>
              <a:cs typeface="+mn-cs"/>
            </a:rPr>
            <a:t>積立</a:t>
          </a:r>
          <a:r>
            <a:rPr kumimoji="1" lang="ja-JP" altLang="en-US" sz="1200">
              <a:solidFill>
                <a:schemeClr val="dk1"/>
              </a:solidFill>
              <a:effectLst/>
              <a:latin typeface="+mn-lt"/>
              <a:ea typeface="+mn-ea"/>
              <a:cs typeface="+mn-cs"/>
            </a:rPr>
            <a:t>て・</a:t>
          </a:r>
          <a:r>
            <a:rPr kumimoji="1" lang="ja-JP" altLang="ja-JP" sz="1200">
              <a:solidFill>
                <a:schemeClr val="dk1"/>
              </a:solidFill>
              <a:effectLst/>
              <a:latin typeface="+mn-lt"/>
              <a:ea typeface="+mn-ea"/>
              <a:cs typeface="+mn-cs"/>
            </a:rPr>
            <a:t>取崩</a:t>
          </a:r>
          <a:r>
            <a:rPr kumimoji="1" lang="ja-JP" altLang="en-US" sz="1200">
              <a:solidFill>
                <a:schemeClr val="dk1"/>
              </a:solidFill>
              <a:effectLst/>
              <a:latin typeface="+mn-lt"/>
              <a:ea typeface="+mn-ea"/>
              <a:cs typeface="+mn-cs"/>
            </a:rPr>
            <a:t>しにより</a:t>
          </a:r>
          <a:r>
            <a:rPr kumimoji="1" lang="ja-JP" altLang="ja-JP" sz="1200">
              <a:solidFill>
                <a:schemeClr val="dk1"/>
              </a:solidFill>
              <a:effectLst/>
              <a:latin typeface="+mn-lt"/>
              <a:ea typeface="+mn-ea"/>
              <a:cs typeface="+mn-cs"/>
            </a:rPr>
            <a:t>、残高の適正な水準の維持を図る。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事業実施に伴い取崩し額が積立額を上回ったため、基金残高は減少となった。</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mn-lt"/>
              <a:ea typeface="+mn-ea"/>
              <a:cs typeface="+mn-cs"/>
            </a:rPr>
            <a:t>財政調整基金の残高が標準財政規模の１０％</a:t>
          </a:r>
          <a:r>
            <a:rPr kumimoji="1" lang="ja-JP" altLang="en-US" sz="1200">
              <a:solidFill>
                <a:schemeClr val="dk1"/>
              </a:solidFill>
              <a:effectLst/>
              <a:latin typeface="+mn-lt"/>
              <a:ea typeface="+mn-ea"/>
              <a:cs typeface="+mn-cs"/>
            </a:rPr>
            <a:t>～１５％の範囲となる</a:t>
          </a:r>
          <a:r>
            <a:rPr kumimoji="1" lang="ja-JP" altLang="ja-JP" sz="1200">
              <a:solidFill>
                <a:schemeClr val="dk1"/>
              </a:solidFill>
              <a:effectLst/>
              <a:latin typeface="+mn-lt"/>
              <a:ea typeface="+mn-ea"/>
              <a:cs typeface="+mn-cs"/>
            </a:rPr>
            <a:t>よう、</a:t>
          </a:r>
          <a:r>
            <a:rPr kumimoji="1" lang="ja-JP" altLang="en-US" sz="1200">
              <a:solidFill>
                <a:schemeClr val="dk1"/>
              </a:solidFill>
              <a:effectLst/>
              <a:latin typeface="+mn-lt"/>
              <a:ea typeface="+mn-ea"/>
              <a:cs typeface="+mn-cs"/>
            </a:rPr>
            <a:t>事業の見直しや</a:t>
          </a:r>
          <a:r>
            <a:rPr kumimoji="1" lang="ja-JP" altLang="ja-JP" sz="1200">
              <a:solidFill>
                <a:schemeClr val="dk1"/>
              </a:solidFill>
              <a:effectLst/>
              <a:latin typeface="+mn-lt"/>
              <a:ea typeface="+mn-ea"/>
              <a:cs typeface="+mn-cs"/>
            </a:rPr>
            <a:t>経常経費の縮減などに取り組む。</a:t>
          </a: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景気の急激な変動による市税等の減収や災害の発生等緊急な支出に備え、決算</a:t>
          </a:r>
          <a:r>
            <a:rPr kumimoji="1" lang="ja-JP" altLang="en-US" sz="1200">
              <a:solidFill>
                <a:schemeClr val="dk1"/>
              </a:solidFill>
              <a:effectLst/>
              <a:latin typeface="+mn-lt"/>
              <a:ea typeface="+mn-ea"/>
              <a:cs typeface="+mn-cs"/>
            </a:rPr>
            <a:t>剰余</a:t>
          </a:r>
          <a:r>
            <a:rPr kumimoji="1" lang="ja-JP" altLang="ja-JP" sz="1200">
              <a:solidFill>
                <a:schemeClr val="dk1"/>
              </a:solidFill>
              <a:effectLst/>
              <a:latin typeface="+mn-lt"/>
              <a:ea typeface="+mn-ea"/>
              <a:cs typeface="+mn-cs"/>
            </a:rPr>
            <a:t>金の状況に応じ</a:t>
          </a:r>
          <a:r>
            <a:rPr kumimoji="1" lang="ja-JP" altLang="en-US" sz="1200">
              <a:solidFill>
                <a:schemeClr val="dk1"/>
              </a:solidFill>
              <a:effectLst/>
              <a:latin typeface="+mn-lt"/>
              <a:ea typeface="+mn-ea"/>
              <a:cs typeface="+mn-cs"/>
            </a:rPr>
            <a:t>て、適切に</a:t>
          </a:r>
          <a:r>
            <a:rPr kumimoji="1" lang="ja-JP" altLang="ja-JP" sz="1200">
              <a:solidFill>
                <a:schemeClr val="dk1"/>
              </a:solidFill>
              <a:effectLst/>
              <a:latin typeface="+mn-lt"/>
              <a:ea typeface="+mn-ea"/>
              <a:cs typeface="+mn-cs"/>
            </a:rPr>
            <a:t>積立て</a:t>
          </a:r>
          <a:r>
            <a:rPr kumimoji="1" lang="ja-JP" altLang="en-US" sz="1200">
              <a:solidFill>
                <a:schemeClr val="dk1"/>
              </a:solidFill>
              <a:effectLst/>
              <a:latin typeface="+mn-lt"/>
              <a:ea typeface="+mn-ea"/>
              <a:cs typeface="+mn-cs"/>
            </a:rPr>
            <a:t>ていく。</a:t>
          </a:r>
          <a:endParaRPr kumimoji="1" lang="en-US" altLang="ja-JP" sz="1200">
            <a:solidFill>
              <a:schemeClr val="dk1"/>
            </a:solidFill>
            <a:effectLst/>
            <a:latin typeface="+mn-lt"/>
            <a:ea typeface="+mn-ea"/>
            <a:cs typeface="+mn-cs"/>
          </a:endParaRPr>
        </a:p>
        <a:p>
          <a:pPr eaLnBrk="1" fontAlgn="auto" latinLnBrk="0" hangingPunct="1"/>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地方債の償還に充てるための取崩し額よりも、普通交付税の再算定による</a:t>
          </a:r>
          <a:r>
            <a:rPr kumimoji="1" lang="ja-JP" altLang="ja-JP" sz="1200">
              <a:solidFill>
                <a:schemeClr val="dk1"/>
              </a:solidFill>
              <a:effectLst/>
              <a:latin typeface="+mn-lt"/>
              <a:ea typeface="+mn-ea"/>
              <a:cs typeface="+mn-cs"/>
            </a:rPr>
            <a:t>臨時財政対策債償還基金</a:t>
          </a:r>
          <a:r>
            <a:rPr kumimoji="1" lang="ja-JP" altLang="en-US" sz="1200">
              <a:solidFill>
                <a:schemeClr val="dk1"/>
              </a:solidFill>
              <a:effectLst/>
              <a:latin typeface="+mn-lt"/>
              <a:ea typeface="+mn-ea"/>
              <a:cs typeface="+mn-cs"/>
            </a:rPr>
            <a:t>費相当分の</a:t>
          </a:r>
          <a:r>
            <a:rPr kumimoji="1" lang="ja-JP" altLang="ja-JP" sz="1200">
              <a:solidFill>
                <a:schemeClr val="dk1"/>
              </a:solidFill>
              <a:effectLst/>
              <a:latin typeface="+mn-lt"/>
              <a:ea typeface="+mn-ea"/>
              <a:cs typeface="+mn-cs"/>
            </a:rPr>
            <a:t>積立</a:t>
          </a:r>
          <a:r>
            <a:rPr kumimoji="1" lang="ja-JP" altLang="en-US" sz="1200">
              <a:solidFill>
                <a:schemeClr val="dk1"/>
              </a:solidFill>
              <a:effectLst/>
              <a:latin typeface="+mn-lt"/>
              <a:ea typeface="+mn-ea"/>
              <a:cs typeface="+mn-cs"/>
            </a:rPr>
            <a:t>額が大きかったことにより、基金残高は増加した</a:t>
          </a:r>
          <a:r>
            <a:rPr kumimoji="1" lang="ja-JP" altLang="ja-JP" sz="1200">
              <a:solidFill>
                <a:schemeClr val="dk1"/>
              </a:solidFill>
              <a:effectLst/>
              <a:latin typeface="+mn-lt"/>
              <a:ea typeface="+mn-ea"/>
              <a:cs typeface="+mn-cs"/>
            </a:rPr>
            <a:t>。</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臨時財政対策債を含めた</a:t>
          </a:r>
          <a:r>
            <a:rPr kumimoji="1" lang="ja-JP" altLang="ja-JP" sz="1200">
              <a:solidFill>
                <a:schemeClr val="dk1"/>
              </a:solidFill>
              <a:effectLst/>
              <a:latin typeface="+mn-lt"/>
              <a:ea typeface="+mn-ea"/>
              <a:cs typeface="+mn-cs"/>
            </a:rPr>
            <a:t>今後の</a:t>
          </a:r>
          <a:r>
            <a:rPr kumimoji="1" lang="ja-JP" altLang="en-US" sz="1200">
              <a:solidFill>
                <a:schemeClr val="dk1"/>
              </a:solidFill>
              <a:effectLst/>
              <a:latin typeface="+mn-lt"/>
              <a:ea typeface="+mn-ea"/>
              <a:cs typeface="+mn-cs"/>
            </a:rPr>
            <a:t>地方債の</a:t>
          </a:r>
          <a:r>
            <a:rPr kumimoji="1" lang="ja-JP" altLang="ja-JP" sz="1200">
              <a:solidFill>
                <a:schemeClr val="dk1"/>
              </a:solidFill>
              <a:effectLst/>
              <a:latin typeface="+mn-lt"/>
              <a:ea typeface="+mn-ea"/>
              <a:cs typeface="+mn-cs"/>
            </a:rPr>
            <a:t>償還に備え</a:t>
          </a:r>
          <a:r>
            <a:rPr kumimoji="1" lang="ja-JP" altLang="en-US" sz="1200">
              <a:solidFill>
                <a:schemeClr val="dk1"/>
              </a:solidFill>
              <a:effectLst/>
              <a:latin typeface="+mn-lt"/>
              <a:ea typeface="+mn-ea"/>
              <a:cs typeface="+mn-cs"/>
            </a:rPr>
            <a:t>るために</a:t>
          </a:r>
          <a:r>
            <a:rPr kumimoji="1" lang="ja-JP" altLang="ja-JP" sz="1200">
              <a:solidFill>
                <a:schemeClr val="dk1"/>
              </a:solidFill>
              <a:effectLst/>
              <a:latin typeface="+mn-lt"/>
              <a:ea typeface="+mn-ea"/>
              <a:cs typeface="+mn-cs"/>
            </a:rPr>
            <a:t>継続的</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積立て</a:t>
          </a:r>
          <a:r>
            <a:rPr kumimoji="1" lang="ja-JP" altLang="en-US" sz="1200">
              <a:solidFill>
                <a:schemeClr val="dk1"/>
              </a:solidFill>
              <a:effectLst/>
              <a:latin typeface="+mn-lt"/>
              <a:ea typeface="+mn-ea"/>
              <a:cs typeface="+mn-cs"/>
            </a:rPr>
            <a:t>ていき</a:t>
          </a:r>
          <a:r>
            <a:rPr kumimoji="1" lang="ja-JP" altLang="ja-JP" sz="1200">
              <a:solidFill>
                <a:schemeClr val="dk1"/>
              </a:solidFill>
              <a:effectLst/>
              <a:latin typeface="+mn-lt"/>
              <a:ea typeface="+mn-ea"/>
              <a:cs typeface="+mn-cs"/>
            </a:rPr>
            <a:t>、基金残高の適正な水準の維持を図る。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91,256
87,223
65.35
38,586,320
36,815,904
1,607,904
20,323,777
24,351,055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法人市民税や固定資産税の市税等の</a:t>
          </a:r>
          <a:r>
            <a:rPr kumimoji="1" lang="ja-JP" altLang="ja-JP" sz="1100">
              <a:solidFill>
                <a:schemeClr val="dk1"/>
              </a:solidFill>
              <a:effectLst/>
              <a:latin typeface="+mn-lt"/>
              <a:ea typeface="+mn-ea"/>
              <a:cs typeface="+mn-cs"/>
            </a:rPr>
            <a:t>増加により基準財政収入額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増加したものの、</a:t>
          </a:r>
          <a:r>
            <a:rPr kumimoji="1" lang="ja-JP" altLang="en-US" sz="1100">
              <a:solidFill>
                <a:schemeClr val="dk1"/>
              </a:solidFill>
              <a:effectLst/>
              <a:latin typeface="+mn-lt"/>
              <a:ea typeface="+mn-ea"/>
              <a:cs typeface="+mn-cs"/>
            </a:rPr>
            <a:t>生活保護費</a:t>
          </a:r>
          <a:r>
            <a:rPr kumimoji="1" lang="ja-JP" altLang="ja-JP" sz="1100">
              <a:solidFill>
                <a:schemeClr val="dk1"/>
              </a:solidFill>
              <a:effectLst/>
              <a:latin typeface="+mn-lt"/>
              <a:ea typeface="+mn-ea"/>
              <a:cs typeface="+mn-cs"/>
            </a:rPr>
            <a:t>等の増加により基準財政需要額</a:t>
          </a:r>
          <a:r>
            <a:rPr kumimoji="1" lang="ja-JP" altLang="en-US" sz="1100">
              <a:solidFill>
                <a:schemeClr val="dk1"/>
              </a:solidFill>
              <a:effectLst/>
              <a:latin typeface="+mn-lt"/>
              <a:ea typeface="+mn-ea"/>
              <a:cs typeface="+mn-cs"/>
            </a:rPr>
            <a:t>の伸びが基準財政収入額の伸びを上回った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そのため、</a:t>
          </a:r>
          <a:r>
            <a:rPr kumimoji="1" lang="ja-JP" altLang="ja-JP" sz="1100">
              <a:solidFill>
                <a:schemeClr val="dk1"/>
              </a:solidFill>
              <a:effectLst/>
              <a:latin typeface="+mn-lt"/>
              <a:ea typeface="+mn-ea"/>
              <a:cs typeface="+mn-cs"/>
            </a:rPr>
            <a:t>財政力指数は、前年度から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ポイント悪化したが、類似団体平均を</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ポイント、埼玉県平均を</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今後も企業誘致の推進など様々な手法により税収の確保に努め、持続可能な財政運営を図る。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66675</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246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66675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26458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147108</xdr:rowOff>
    </xdr:from>
    <xdr:to>
      <xdr:col>11</xdr:col>
      <xdr:colOff>82550</xdr:colOff>
      <xdr:row>40</xdr:row>
      <xdr:rowOff>77258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87435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比率算式の分子となる人件費</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物件費が増加した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分母となる普通交付税</a:t>
          </a:r>
          <a:r>
            <a:rPr kumimoji="1" lang="ja-JP" altLang="en-US" sz="1100">
              <a:solidFill>
                <a:schemeClr val="dk1"/>
              </a:solidFill>
              <a:effectLst/>
              <a:latin typeface="+mn-lt"/>
              <a:ea typeface="+mn-ea"/>
              <a:cs typeface="+mn-cs"/>
            </a:rPr>
            <a:t>や地方特例交付金が</a:t>
          </a:r>
          <a:r>
            <a:rPr kumimoji="1" lang="ja-JP" altLang="ja-JP" sz="1100">
              <a:solidFill>
                <a:schemeClr val="dk1"/>
              </a:solidFill>
              <a:effectLst/>
              <a:latin typeface="+mn-lt"/>
              <a:ea typeface="+mn-ea"/>
              <a:cs typeface="+mn-cs"/>
            </a:rPr>
            <a:t>増加したことにより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の伸び</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分子の伸びを上回ったため、</a:t>
          </a:r>
          <a:r>
            <a:rPr kumimoji="1" lang="ja-JP" altLang="ja-JP" sz="1100">
              <a:solidFill>
                <a:schemeClr val="dk1"/>
              </a:solidFill>
              <a:effectLst/>
              <a:latin typeface="+mn-lt"/>
              <a:ea typeface="+mn-ea"/>
              <a:cs typeface="+mn-cs"/>
            </a:rPr>
            <a:t>対前年度比で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今回の減少の要因は、依存財源の増加によるところが大きいため、</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自主財源の確保と歳出の経常経費削減に努め、より効率的な財政運営を図る。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111760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7249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111760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880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64</xdr:row>
      <xdr:rowOff>15240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984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64</xdr:row>
      <xdr:rowOff>69532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98480"/>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18732</xdr:rowOff>
    </xdr:from>
    <xdr:to>
      <xdr:col>7</xdr:col>
      <xdr:colOff>31750</xdr:colOff>
      <xdr:row>64</xdr:row>
      <xdr:rowOff>120332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105109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[124,438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物価高騰や賃金上昇に</a:t>
          </a:r>
          <a:r>
            <a:rPr kumimoji="1" lang="ja-JP" altLang="en-US" sz="1100">
              <a:solidFill>
                <a:schemeClr val="dk1"/>
              </a:solidFill>
              <a:effectLst/>
              <a:latin typeface="+mn-lt"/>
              <a:ea typeface="+mn-ea"/>
              <a:cs typeface="+mn-cs"/>
            </a:rPr>
            <a:t>よる</a:t>
          </a:r>
          <a:r>
            <a:rPr kumimoji="1" lang="ja-JP" altLang="ja-JP" sz="1100">
              <a:solidFill>
                <a:schemeClr val="dk1"/>
              </a:solidFill>
              <a:effectLst/>
              <a:latin typeface="+mn-lt"/>
              <a:ea typeface="+mn-ea"/>
              <a:cs typeface="+mn-cs"/>
            </a:rPr>
            <a:t>委託料</a:t>
          </a:r>
          <a:r>
            <a:rPr kumimoji="1" lang="ja-JP" altLang="en-US" sz="1100">
              <a:solidFill>
                <a:schemeClr val="dk1"/>
              </a:solidFill>
              <a:effectLst/>
              <a:latin typeface="+mn-lt"/>
              <a:ea typeface="+mn-ea"/>
              <a:cs typeface="+mn-cs"/>
            </a:rPr>
            <a:t>の増加</a:t>
          </a:r>
          <a:r>
            <a:rPr kumimoji="1" lang="ja-JP" altLang="ja-JP" sz="1100">
              <a:solidFill>
                <a:schemeClr val="dk1"/>
              </a:solidFill>
              <a:effectLst/>
              <a:latin typeface="+mn-lt"/>
              <a:ea typeface="+mn-ea"/>
              <a:cs typeface="+mn-cs"/>
            </a:rPr>
            <a:t>や人件費の増加により、前年度</a:t>
          </a:r>
          <a:r>
            <a:rPr kumimoji="1" lang="ja-JP" altLang="en-US" sz="1100">
              <a:solidFill>
                <a:schemeClr val="dk1"/>
              </a:solidFill>
              <a:effectLst/>
              <a:latin typeface="+mn-lt"/>
              <a:ea typeface="+mn-ea"/>
              <a:cs typeface="+mn-cs"/>
            </a:rPr>
            <a:t>に比べて</a:t>
          </a:r>
          <a:r>
            <a:rPr kumimoji="1" lang="en-US" altLang="ja-JP" sz="1100">
              <a:solidFill>
                <a:schemeClr val="dk1"/>
              </a:solidFill>
              <a:effectLst/>
              <a:latin typeface="+mn-lt"/>
              <a:ea typeface="+mn-ea"/>
              <a:cs typeface="+mn-cs"/>
            </a:rPr>
            <a:t>6,113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23,072</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埼玉県平均を</a:t>
          </a:r>
          <a:r>
            <a:rPr kumimoji="1" lang="en-US" altLang="ja-JP" sz="1100">
              <a:solidFill>
                <a:schemeClr val="dk1"/>
              </a:solidFill>
              <a:effectLst/>
              <a:latin typeface="+mn-lt"/>
              <a:ea typeface="+mn-ea"/>
              <a:cs typeface="+mn-cs"/>
            </a:rPr>
            <a:t>7,394</a:t>
          </a:r>
          <a:r>
            <a:rPr kumimoji="1" lang="ja-JP" altLang="ja-JP" sz="1100">
              <a:solidFill>
                <a:schemeClr val="dk1"/>
              </a:solidFill>
              <a:effectLst/>
              <a:latin typeface="+mn-lt"/>
              <a:ea typeface="+mn-ea"/>
              <a:cs typeface="+mn-cs"/>
            </a:rPr>
            <a:t>円下回っている。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今後多くの公共施設が更新時期を迎えるため、計画的な再整備等により、物件費・維持補修費などの削減に努め、併せて行政改革を推進し、人件費の抑制を図る。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90384</xdr:rowOff>
    </xdr:from>
    <xdr:to>
      <xdr:col>23</xdr:col>
      <xdr:colOff>133350</xdr:colOff>
      <xdr:row>80</xdr:row>
      <xdr:rowOff>111455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6384"/>
          <a:ext cx="838200" cy="2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90384</xdr:rowOff>
    </xdr:from>
    <xdr:to>
      <xdr:col>19</xdr:col>
      <xdr:colOff>133350</xdr:colOff>
      <xdr:row>80</xdr:row>
      <xdr:rowOff>95805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6384"/>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85110</xdr:rowOff>
    </xdr:from>
    <xdr:to>
      <xdr:col>15</xdr:col>
      <xdr:colOff>82550</xdr:colOff>
      <xdr:row>80</xdr:row>
      <xdr:rowOff>95805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1110"/>
          <a:ext cx="889000" cy="1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85110</xdr:rowOff>
    </xdr:from>
    <xdr:to>
      <xdr:col>11</xdr:col>
      <xdr:colOff>31750</xdr:colOff>
      <xdr:row>80</xdr:row>
      <xdr:rowOff>89700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01110"/>
          <a:ext cx="889000" cy="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60655</xdr:rowOff>
    </xdr:from>
    <xdr:to>
      <xdr:col>23</xdr:col>
      <xdr:colOff>184150</xdr:colOff>
      <xdr:row>80</xdr:row>
      <xdr:rowOff>162255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153382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7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39584</xdr:rowOff>
    </xdr:from>
    <xdr:to>
      <xdr:col>19</xdr:col>
      <xdr:colOff>184150</xdr:colOff>
      <xdr:row>80</xdr:row>
      <xdr:rowOff>141184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151361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4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45005</xdr:rowOff>
    </xdr:from>
    <xdr:to>
      <xdr:col>15</xdr:col>
      <xdr:colOff>133350</xdr:colOff>
      <xdr:row>80</xdr:row>
      <xdr:rowOff>146605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156782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34310</xdr:rowOff>
    </xdr:from>
    <xdr:to>
      <xdr:col>11</xdr:col>
      <xdr:colOff>82550</xdr:colOff>
      <xdr:row>80</xdr:row>
      <xdr:rowOff>135910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146087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38900</xdr:rowOff>
    </xdr:from>
    <xdr:to>
      <xdr:col>7</xdr:col>
      <xdr:colOff>31750</xdr:colOff>
      <xdr:row>80</xdr:row>
      <xdr:rowOff>140500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5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150677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給与水準については、人事院勧告などに基づき適正化を図っている。引き続き、適正な給与水準を保っていく。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99786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671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99786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14514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360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48986</xdr:rowOff>
    </xdr:from>
    <xdr:to>
      <xdr:col>81</xdr:col>
      <xdr:colOff>95250</xdr:colOff>
      <xdr:row>84</xdr:row>
      <xdr:rowOff>150586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21063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14514</xdr:rowOff>
    </xdr:from>
    <xdr:to>
      <xdr:col>77</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135363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83457</xdr:rowOff>
    </xdr:from>
    <xdr:to>
      <xdr:col>68</xdr:col>
      <xdr:colOff>203200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169834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50091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2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人増加したものの、類似団体平均を</a:t>
          </a:r>
          <a:r>
            <a:rPr kumimoji="1" lang="en-US" altLang="ja-JP" sz="1100">
              <a:solidFill>
                <a:schemeClr val="dk1"/>
              </a:solidFill>
              <a:effectLst/>
              <a:latin typeface="+mn-lt"/>
              <a:ea typeface="+mn-ea"/>
              <a:cs typeface="+mn-cs"/>
            </a:rPr>
            <a:t>0.94</a:t>
          </a:r>
          <a:r>
            <a:rPr kumimoji="1" lang="ja-JP" altLang="ja-JP" sz="1100">
              <a:solidFill>
                <a:schemeClr val="dk1"/>
              </a:solidFill>
              <a:effectLst/>
              <a:latin typeface="+mn-lt"/>
              <a:ea typeface="+mn-ea"/>
              <a:cs typeface="+mn-cs"/>
            </a:rPr>
            <a:t>人、埼玉県平均を</a:t>
          </a:r>
          <a:r>
            <a:rPr kumimoji="1" lang="en-US" altLang="ja-JP" sz="1100">
              <a:solidFill>
                <a:schemeClr val="dk1"/>
              </a:solidFill>
              <a:effectLst/>
              <a:latin typeface="+mn-lt"/>
              <a:ea typeface="+mn-ea"/>
              <a:cs typeface="+mn-cs"/>
            </a:rPr>
            <a:t>1.09</a:t>
          </a:r>
          <a:r>
            <a:rPr kumimoji="1" lang="ja-JP" altLang="ja-JP" sz="1100">
              <a:solidFill>
                <a:schemeClr val="dk1"/>
              </a:solidFill>
              <a:effectLst/>
              <a:latin typeface="+mn-lt"/>
              <a:ea typeface="+mn-ea"/>
              <a:cs typeface="+mn-cs"/>
            </a:rPr>
            <a:t>人下回っている。</a:t>
          </a:r>
          <a:endParaRPr lang="ja-JP" altLang="ja-JP" sz="1400">
            <a:effectLst/>
          </a:endParaRPr>
        </a:p>
        <a:p>
          <a:r>
            <a:rPr kumimoji="1" lang="ja-JP" altLang="ja-JP" sz="1100">
              <a:solidFill>
                <a:schemeClr val="dk1"/>
              </a:solidFill>
              <a:effectLst/>
              <a:latin typeface="+mn-lt"/>
              <a:ea typeface="+mn-ea"/>
              <a:cs typeface="+mn-cs"/>
            </a:rPr>
            <a:t>定員管理の状況については、組織機構や事業の見直し</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による定員の適正化に取り組んだ結果、これまでと同様に類似団体</a:t>
          </a:r>
          <a:r>
            <a:rPr kumimoji="1" lang="ja-JP" altLang="en-US" sz="1100">
              <a:solidFill>
                <a:schemeClr val="dk1"/>
              </a:solidFill>
              <a:effectLst/>
              <a:latin typeface="+mn-lt"/>
              <a:ea typeface="+mn-ea"/>
              <a:cs typeface="+mn-cs"/>
            </a:rPr>
            <a:t>及び埼玉県</a:t>
          </a:r>
          <a:r>
            <a:rPr kumimoji="1" lang="ja-JP" altLang="ja-JP" sz="1100">
              <a:solidFill>
                <a:schemeClr val="dk1"/>
              </a:solidFill>
              <a:effectLst/>
              <a:latin typeface="+mn-lt"/>
              <a:ea typeface="+mn-ea"/>
              <a:cs typeface="+mn-cs"/>
            </a:rPr>
            <a:t>平均値を下回っている。今後も行政需要の多様化や新たな行政課題へ対応するため、定員の適正化を図る。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45508</xdr:rowOff>
    </xdr:from>
    <xdr:to>
      <xdr:col>81</xdr:col>
      <xdr:colOff>44450</xdr:colOff>
      <xdr:row>60</xdr:row>
      <xdr:rowOff>59584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3250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39476</xdr:rowOff>
    </xdr:from>
    <xdr:to>
      <xdr:col>77</xdr:col>
      <xdr:colOff>44450</xdr:colOff>
      <xdr:row>60</xdr:row>
      <xdr:rowOff>45508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2647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37465</xdr:rowOff>
    </xdr:from>
    <xdr:to>
      <xdr:col>72</xdr:col>
      <xdr:colOff>203200</xdr:colOff>
      <xdr:row>60</xdr:row>
      <xdr:rowOff>39476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446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37465</xdr:rowOff>
    </xdr:from>
    <xdr:to>
      <xdr:col>68</xdr:col>
      <xdr:colOff>152400</xdr:colOff>
      <xdr:row>60</xdr:row>
      <xdr:rowOff>37465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24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8784</xdr:rowOff>
    </xdr:from>
    <xdr:to>
      <xdr:col>81</xdr:col>
      <xdr:colOff>95250</xdr:colOff>
      <xdr:row>60</xdr:row>
      <xdr:rowOff>110384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25311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140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166158</xdr:rowOff>
    </xdr:from>
    <xdr:to>
      <xdr:col>77</xdr:col>
      <xdr:colOff>95250</xdr:colOff>
      <xdr:row>60</xdr:row>
      <xdr:rowOff>96308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106485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5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160126</xdr:rowOff>
    </xdr:from>
    <xdr:to>
      <xdr:col>73</xdr:col>
      <xdr:colOff>44450</xdr:colOff>
      <xdr:row>60</xdr:row>
      <xdr:rowOff>90276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7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100453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4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158115</xdr:rowOff>
    </xdr:from>
    <xdr:to>
      <xdr:col>68</xdr:col>
      <xdr:colOff>203200</xdr:colOff>
      <xdr:row>60</xdr:row>
      <xdr:rowOff>88265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98442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98442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lang="ja-JP" altLang="ja-JP" sz="1100">
              <a:solidFill>
                <a:schemeClr val="dk1"/>
              </a:solidFill>
              <a:effectLst/>
              <a:latin typeface="+mn-lt"/>
              <a:ea typeface="+mn-ea"/>
              <a:cs typeface="+mn-cs"/>
            </a:rPr>
            <a:t>普通交付税等が増加したものの、元利償還金の額が増額したことや、公営企業への繰出金の額が増加したため</a:t>
          </a:r>
          <a:r>
            <a:rPr kumimoji="1" lang="ja-JP" altLang="ja-JP" sz="1100">
              <a:solidFill>
                <a:schemeClr val="dk1"/>
              </a:solidFill>
              <a:effectLst/>
              <a:latin typeface="+mn-lt"/>
              <a:ea typeface="+mn-ea"/>
              <a:cs typeface="+mn-cs"/>
            </a:rPr>
            <a:t>、前年度に対し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ポイント悪化したが、類似団体</a:t>
          </a:r>
          <a:r>
            <a:rPr kumimoji="1" lang="ja-JP" altLang="en-US" sz="1100">
              <a:solidFill>
                <a:schemeClr val="dk1"/>
              </a:solidFill>
              <a:effectLst/>
              <a:latin typeface="+mn-lt"/>
              <a:ea typeface="+mn-ea"/>
              <a:cs typeface="+mn-cs"/>
            </a:rPr>
            <a:t>及び埼玉県</a:t>
          </a:r>
          <a:r>
            <a:rPr kumimoji="1" lang="ja-JP" altLang="ja-JP" sz="1100">
              <a:solidFill>
                <a:schemeClr val="dk1"/>
              </a:solidFill>
              <a:effectLst/>
              <a:latin typeface="+mn-lt"/>
              <a:ea typeface="+mn-ea"/>
              <a:cs typeface="+mn-cs"/>
            </a:rPr>
            <a:t>平均値を下回っている。今後も起債対象事業の精査を行い、現行水準の維持を図る。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86783</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4478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86783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121496</xdr:rowOff>
    </xdr:from>
    <xdr:to>
      <xdr:col>68</xdr:col>
      <xdr:colOff>152400</xdr:colOff>
      <xdr:row>39</xdr:row>
      <xdr:rowOff>153670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080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70696</xdr:rowOff>
    </xdr:from>
    <xdr:to>
      <xdr:col>64</xdr:col>
      <xdr:colOff>152400</xdr:colOff>
      <xdr:row>40</xdr:row>
      <xdr:rowOff>846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11023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2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a:t>
          </a:r>
          <a:r>
            <a:rPr lang="ja-JP" altLang="ja-JP" sz="1100">
              <a:solidFill>
                <a:schemeClr val="dk1"/>
              </a:solidFill>
              <a:effectLst/>
              <a:latin typeface="+mn-lt"/>
              <a:ea typeface="+mn-ea"/>
              <a:cs typeface="+mn-cs"/>
            </a:rPr>
            <a:t>公営企業債等繰入見込額等が増加し</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地方債の現在高</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。また、充当可能</a:t>
          </a:r>
          <a:r>
            <a:rPr kumimoji="1" lang="ja-JP" altLang="en-US" sz="1100">
              <a:solidFill>
                <a:schemeClr val="dk1"/>
              </a:solidFill>
              <a:effectLst/>
              <a:latin typeface="+mn-lt"/>
              <a:ea typeface="+mn-ea"/>
              <a:cs typeface="+mn-cs"/>
            </a:rPr>
            <a:t>特定歳入</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増加や普通交付税の増加</a:t>
          </a:r>
          <a:r>
            <a:rPr kumimoji="1" lang="ja-JP" altLang="ja-JP" sz="1100">
              <a:solidFill>
                <a:schemeClr val="dk1"/>
              </a:solidFill>
              <a:effectLst/>
              <a:latin typeface="+mn-lt"/>
              <a:ea typeface="+mn-ea"/>
              <a:cs typeface="+mn-cs"/>
            </a:rPr>
            <a:t>により、前年度に対し、</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している。今後も財政調整基金をはじめとして、継続的に基金を積み立て、交付税措置のある地方債の借り入れを原則とするなど、常に後年度を見据えた財政運営を図る。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116296</xdr:rowOff>
    </xdr:from>
    <xdr:to>
      <xdr:col>81</xdr:col>
      <xdr:colOff>44450</xdr:colOff>
      <xdr:row>14</xdr:row>
      <xdr:rowOff>127786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16596"/>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14</xdr:row>
      <xdr:rowOff>127786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52249"/>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51949</xdr:rowOff>
    </xdr:from>
    <xdr:to>
      <xdr:col>72</xdr:col>
      <xdr:colOff>203200</xdr:colOff>
      <xdr:row>14</xdr:row>
      <xdr:rowOff>126637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452249"/>
          <a:ext cx="889000" cy="7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126637</xdr:rowOff>
    </xdr:from>
    <xdr:to>
      <xdr:col>68</xdr:col>
      <xdr:colOff>152400</xdr:colOff>
      <xdr:row>15</xdr:row>
      <xdr:rowOff>19534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2693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65496</xdr:rowOff>
    </xdr:from>
    <xdr:to>
      <xdr:col>81</xdr:col>
      <xdr:colOff>95250</xdr:colOff>
      <xdr:row>14</xdr:row>
      <xdr:rowOff>167096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6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37573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43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76986</xdr:rowOff>
    </xdr:from>
    <xdr:to>
      <xdr:col>77</xdr:col>
      <xdr:colOff>95250</xdr:colOff>
      <xdr:row>15</xdr:row>
      <xdr:rowOff>7136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163363</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xdr:rowOff>
    </xdr:from>
    <xdr:to>
      <xdr:col>73</xdr:col>
      <xdr:colOff>44450</xdr:colOff>
      <xdr:row>14</xdr:row>
      <xdr:rowOff>102749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87526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4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75837</xdr:rowOff>
    </xdr:from>
    <xdr:to>
      <xdr:col>68</xdr:col>
      <xdr:colOff>203200</xdr:colOff>
      <xdr:row>15</xdr:row>
      <xdr:rowOff>5987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7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162214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62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140184</xdr:rowOff>
    </xdr:from>
    <xdr:to>
      <xdr:col>64</xdr:col>
      <xdr:colOff>152400</xdr:colOff>
      <xdr:row>15</xdr:row>
      <xdr:rowOff>70334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80511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91,256
87,223
65.35
38,586,320
36,815,904
1,607,904
20,323,777
24,351,055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組織機構や事業の見直し等による定員の適正化に取り組んだ結果、財政比較分析表における定数管理状況において、他団体に比して人口千人当たりの職員数が少なくなっているため、全国平均値、埼玉県平均値を下回っている。今後も適正な定員管理や給与水準の維持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145288</xdr:rowOff>
    </xdr:from>
    <xdr:to>
      <xdr:col>24</xdr:col>
      <xdr:colOff>25400</xdr:colOff>
      <xdr:row>37</xdr:row>
      <xdr:rowOff>5842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1748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1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99568</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17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143019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物価高騰や賃金上昇に伴う委託料の増加等により、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た。また、ここ数年と同様に、</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及び埼玉県</a:t>
          </a:r>
          <a:r>
            <a:rPr kumimoji="1" lang="ja-JP" altLang="ja-JP" sz="1100">
              <a:solidFill>
                <a:schemeClr val="dk1"/>
              </a:solidFill>
              <a:effectLst/>
              <a:latin typeface="+mn-lt"/>
              <a:ea typeface="+mn-ea"/>
              <a:cs typeface="+mn-cs"/>
            </a:rPr>
            <a:t>平均値を上回る結果となっ</a:t>
          </a:r>
          <a:r>
            <a:rPr kumimoji="1" lang="ja-JP" altLang="en-US" sz="1100">
              <a:solidFill>
                <a:schemeClr val="dk1"/>
              </a:solidFill>
              <a:effectLst/>
              <a:latin typeface="+mn-lt"/>
              <a:ea typeface="+mn-ea"/>
              <a:cs typeface="+mn-cs"/>
            </a:rPr>
            <a:t>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今後は、多くの公共施設が更新時期を迎えるため、計画的な再整備等によ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維持管理経費</a:t>
          </a:r>
          <a:r>
            <a:rPr kumimoji="1" lang="ja-JP" altLang="en-US" sz="1100">
              <a:solidFill>
                <a:schemeClr val="dk1"/>
              </a:solidFill>
              <a:effectLst/>
              <a:latin typeface="+mn-lt"/>
              <a:ea typeface="+mn-ea"/>
              <a:cs typeface="+mn-cs"/>
            </a:rPr>
            <a:t>の削減や、委託内容の精査により、</a:t>
          </a:r>
          <a:r>
            <a:rPr kumimoji="1" lang="ja-JP" altLang="ja-JP" sz="1100">
              <a:solidFill>
                <a:schemeClr val="dk1"/>
              </a:solidFill>
              <a:effectLst/>
              <a:latin typeface="+mn-lt"/>
              <a:ea typeface="+mn-ea"/>
              <a:cs typeface="+mn-cs"/>
            </a:rPr>
            <a:t>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146050</xdr:rowOff>
    </xdr:from>
    <xdr:to>
      <xdr:col>82</xdr:col>
      <xdr:colOff>107950</xdr:colOff>
      <xdr:row>18</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607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136525</xdr:rowOff>
    </xdr:from>
    <xdr:to>
      <xdr:col>78</xdr:col>
      <xdr:colOff>69850</xdr:colOff>
      <xdr:row>17</xdr:row>
      <xdr:rowOff>146050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511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xdr:rowOff>
    </xdr:from>
    <xdr:to>
      <xdr:col>73</xdr:col>
      <xdr:colOff>180975</xdr:colOff>
      <xdr:row>17</xdr:row>
      <xdr:rowOff>136525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178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3175</xdr:rowOff>
    </xdr:from>
    <xdr:to>
      <xdr:col>69</xdr:col>
      <xdr:colOff>92075</xdr:colOff>
      <xdr:row>17</xdr:row>
      <xdr:rowOff>117475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178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161925</xdr:rowOff>
    </xdr:from>
    <xdr:to>
      <xdr:col>82</xdr:col>
      <xdr:colOff>158750</xdr:colOff>
      <xdr:row>18</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48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85725</xdr:rowOff>
    </xdr:from>
    <xdr:to>
      <xdr:col>74</xdr:col>
      <xdr:colOff>31750</xdr:colOff>
      <xdr:row>18</xdr:row>
      <xdr:rowOff>15875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0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652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8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123825</xdr:rowOff>
    </xdr:from>
    <xdr:to>
      <xdr:col>69</xdr:col>
      <xdr:colOff>142875</xdr:colOff>
      <xdr:row>17</xdr:row>
      <xdr:rowOff>53975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38752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66675</xdr:rowOff>
    </xdr:from>
    <xdr:to>
      <xdr:col>65</xdr:col>
      <xdr:colOff>53975</xdr:colOff>
      <xdr:row>17</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6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社会情勢の変化の影響により、生活保護受給者数や障害福祉サービス費、児童福祉に係る扶助委託が増加しており、扶助費は増加傾向にある。今後も生活困窮者の自立支援や適正な資格審査等の実施など、扶助費の適正な水準の確保を図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60325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7582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57</xdr:row>
      <xdr:rowOff>60325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996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98425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139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60325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13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123825</xdr:rowOff>
    </xdr:from>
    <xdr:to>
      <xdr:col>24</xdr:col>
      <xdr:colOff>76200</xdr:colOff>
      <xdr:row>57</xdr:row>
      <xdr:rowOff>53975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95902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xdr:rowOff>
    </xdr:from>
    <xdr:to>
      <xdr:col>20</xdr:col>
      <xdr:colOff>38100</xdr:colOff>
      <xdr:row>57</xdr:row>
      <xdr:rowOff>111125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8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95902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68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xdr:rowOff>
    </xdr:from>
    <xdr:to>
      <xdr:col>6</xdr:col>
      <xdr:colOff>171450</xdr:colOff>
      <xdr:row>56</xdr:row>
      <xdr:rowOff>111125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1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95902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9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介護保険特別会計への総務費繰出金や後期高齢者医療特別会計への事務費繰出金等の減により、前年度に比べて</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ポイント減少し、</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今後も経常経費の削減に努め、より効率的な財政運営を図る。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88138</xdr:rowOff>
    </xdr:from>
    <xdr:to>
      <xdr:col>82</xdr:col>
      <xdr:colOff>107950</xdr:colOff>
      <xdr:row>57</xdr:row>
      <xdr:rowOff>152146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8607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152146</xdr:rowOff>
    </xdr:from>
    <xdr:to>
      <xdr:col>78</xdr:col>
      <xdr:colOff>69850</xdr:colOff>
      <xdr:row>57</xdr:row>
      <xdr:rowOff>152146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24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57</xdr:row>
      <xdr:rowOff>152146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0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57</xdr:row>
      <xdr:rowOff>152146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07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53865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101346</xdr:rowOff>
    </xdr:from>
    <xdr:to>
      <xdr:col>78</xdr:col>
      <xdr:colOff>120650</xdr:colOff>
      <xdr:row>58</xdr:row>
      <xdr:rowOff>31496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6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101346</xdr:rowOff>
    </xdr:from>
    <xdr:to>
      <xdr:col>74</xdr:col>
      <xdr:colOff>31750</xdr:colOff>
      <xdr:row>58</xdr:row>
      <xdr:rowOff>31496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16273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101346</xdr:rowOff>
    </xdr:from>
    <xdr:to>
      <xdr:col>65</xdr:col>
      <xdr:colOff>53975</xdr:colOff>
      <xdr:row>58</xdr:row>
      <xdr:rowOff>31496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16273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比企広域市町村圏組合への負担金等の増加により、</a:t>
          </a:r>
          <a:r>
            <a:rPr kumimoji="1" lang="ja-JP" altLang="ja-JP" sz="1100">
              <a:solidFill>
                <a:schemeClr val="dk1"/>
              </a:solidFill>
              <a:effectLst/>
              <a:latin typeface="+mn-lt"/>
              <a:ea typeface="+mn-ea"/>
              <a:cs typeface="+mn-cs"/>
            </a:rPr>
            <a:t>前年度に比べて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増加しているが、類似団体平均値を下回る結果となった。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今後も補助金等の見直し作業を進め、更なる適正化を図る。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809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108712</xdr:rowOff>
    </xdr:from>
    <xdr:to>
      <xdr:col>78</xdr:col>
      <xdr:colOff>69850</xdr:colOff>
      <xdr:row>36</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2809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7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94996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ここ数年と同様</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及び埼玉県</a:t>
          </a:r>
          <a:r>
            <a:rPr kumimoji="1" lang="ja-JP" altLang="ja-JP" sz="1100">
              <a:solidFill>
                <a:schemeClr val="dk1"/>
              </a:solidFill>
              <a:effectLst/>
              <a:latin typeface="+mn-lt"/>
              <a:ea typeface="+mn-ea"/>
              <a:cs typeface="+mn-cs"/>
            </a:rPr>
            <a:t>平均値を下回っている。起債対象事業の精査により、償還</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が多額とならないようにしており、今後も適正な水準の維持を図る。また、借入に当たっては、地方交付税措置</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あるものを選択する。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8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088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58420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0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050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ここ数年と同様、類似団体</a:t>
          </a:r>
          <a:r>
            <a:rPr kumimoji="1" lang="ja-JP" altLang="en-US" sz="1100">
              <a:solidFill>
                <a:schemeClr val="dk1"/>
              </a:solidFill>
              <a:effectLst/>
              <a:latin typeface="+mn-lt"/>
              <a:ea typeface="+mn-ea"/>
              <a:cs typeface="+mn-cs"/>
            </a:rPr>
            <a:t>及び埼玉県</a:t>
          </a:r>
          <a:r>
            <a:rPr kumimoji="1" lang="ja-JP" altLang="ja-JP" sz="1100">
              <a:solidFill>
                <a:schemeClr val="dk1"/>
              </a:solidFill>
              <a:effectLst/>
              <a:latin typeface="+mn-lt"/>
              <a:ea typeface="+mn-ea"/>
              <a:cs typeface="+mn-cs"/>
            </a:rPr>
            <a:t>平均値を上回っている。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今後は、社会保障関係経費の増加に伴う扶助費の増、公共施設の維持管理経費の増加に伴う</a:t>
          </a:r>
          <a:r>
            <a:rPr kumimoji="1" lang="ja-JP" altLang="en-US" sz="1100">
              <a:solidFill>
                <a:schemeClr val="dk1"/>
              </a:solidFill>
              <a:effectLst/>
              <a:latin typeface="+mn-lt"/>
              <a:ea typeface="+mn-ea"/>
              <a:cs typeface="+mn-cs"/>
            </a:rPr>
            <a:t>物件費や</a:t>
          </a:r>
          <a:r>
            <a:rPr kumimoji="1" lang="ja-JP" altLang="ja-JP" sz="1100">
              <a:solidFill>
                <a:schemeClr val="dk1"/>
              </a:solidFill>
              <a:effectLst/>
              <a:latin typeface="+mn-lt"/>
              <a:ea typeface="+mn-ea"/>
              <a:cs typeface="+mn-cs"/>
            </a:rPr>
            <a:t>維持補修費の増などが見込まれるが、今後も事務事業の見直しや内容の精査</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より、効率的な財政運営を目指し、適正な水準の確保を図る。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122428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38913"/>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40132</xdr:rowOff>
    </xdr:from>
    <xdr:to>
      <xdr:col>78</xdr:col>
      <xdr:colOff>69850</xdr:colOff>
      <xdr:row>76</xdr:row>
      <xdr:rowOff>108713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7033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76</xdr:row>
      <xdr:rowOff>40132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73736"/>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76</xdr:row>
      <xdr:rowOff>67563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73736"/>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71628</xdr:rowOff>
    </xdr:from>
    <xdr:to>
      <xdr:col>82</xdr:col>
      <xdr:colOff>158750</xdr:colOff>
      <xdr:row>77</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43705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144290</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160782</xdr:rowOff>
    </xdr:from>
    <xdr:to>
      <xdr:col>74</xdr:col>
      <xdr:colOff>31750</xdr:colOff>
      <xdr:row>76</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50563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09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103140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83414</xdr:rowOff>
    </xdr:from>
    <xdr:to>
      <xdr:col>29</xdr:col>
      <xdr:colOff>127000</xdr:colOff>
      <xdr:row>19</xdr:row>
      <xdr:rowOff>134353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8589"/>
          <a:ext cx="647700" cy="5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132359</xdr:rowOff>
    </xdr:from>
    <xdr:to>
      <xdr:col>26</xdr:col>
      <xdr:colOff>50800</xdr:colOff>
      <xdr:row>19</xdr:row>
      <xdr:rowOff>134353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37534"/>
          <a:ext cx="698500" cy="1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132359</xdr:rowOff>
    </xdr:from>
    <xdr:to>
      <xdr:col>22</xdr:col>
      <xdr:colOff>114300</xdr:colOff>
      <xdr:row>19</xdr:row>
      <xdr:rowOff>145923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7534"/>
          <a:ext cx="698500" cy="1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145923</xdr:rowOff>
    </xdr:from>
    <xdr:to>
      <xdr:col>18</xdr:col>
      <xdr:colOff>177800</xdr:colOff>
      <xdr:row>20</xdr:row>
      <xdr:rowOff>7810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51098"/>
          <a:ext cx="698500" cy="33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32614</xdr:rowOff>
    </xdr:from>
    <xdr:to>
      <xdr:col>29</xdr:col>
      <xdr:colOff>177800</xdr:colOff>
      <xdr:row>19</xdr:row>
      <xdr:rowOff>134214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7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4691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0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83553</xdr:rowOff>
    </xdr:from>
    <xdr:to>
      <xdr:col>26</xdr:col>
      <xdr:colOff>101600</xdr:colOff>
      <xdr:row>20</xdr:row>
      <xdr:rowOff>13703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88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169930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75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81559</xdr:rowOff>
    </xdr:from>
    <xdr:to>
      <xdr:col>22</xdr:col>
      <xdr:colOff>165100</xdr:colOff>
      <xdr:row>20</xdr:row>
      <xdr:rowOff>11709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6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167936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95123</xdr:rowOff>
    </xdr:from>
    <xdr:to>
      <xdr:col>19</xdr:col>
      <xdr:colOff>38100</xdr:colOff>
      <xdr:row>20</xdr:row>
      <xdr:rowOff>25273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00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10050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128460</xdr:rowOff>
    </xdr:from>
    <xdr:to>
      <xdr:col>15</xdr:col>
      <xdr:colOff>101600</xdr:colOff>
      <xdr:row>20</xdr:row>
      <xdr:rowOff>58610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33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43387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2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332675</xdr:rowOff>
    </xdr:from>
    <xdr:to>
      <xdr:col>29</xdr:col>
      <xdr:colOff>127000</xdr:colOff>
      <xdr:row>36</xdr:row>
      <xdr:rowOff>33110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3025"/>
          <a:ext cx="647700" cy="43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332675</xdr:rowOff>
    </xdr:from>
    <xdr:to>
      <xdr:col>26</xdr:col>
      <xdr:colOff>50800</xdr:colOff>
      <xdr:row>36</xdr:row>
      <xdr:rowOff>59138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3025"/>
          <a:ext cx="698500" cy="69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59138</xdr:rowOff>
    </xdr:from>
    <xdr:to>
      <xdr:col>22</xdr:col>
      <xdr:colOff>114300</xdr:colOff>
      <xdr:row>36</xdr:row>
      <xdr:rowOff>90849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12388"/>
          <a:ext cx="698500" cy="31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90849</xdr:rowOff>
    </xdr:from>
    <xdr:to>
      <xdr:col>18</xdr:col>
      <xdr:colOff>177800</xdr:colOff>
      <xdr:row>36</xdr:row>
      <xdr:rowOff>168409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44099"/>
          <a:ext cx="698500" cy="77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325210</xdr:rowOff>
    </xdr:from>
    <xdr:to>
      <xdr:col>29</xdr:col>
      <xdr:colOff>177800</xdr:colOff>
      <xdr:row>36</xdr:row>
      <xdr:rowOff>83910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5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297287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281875</xdr:rowOff>
    </xdr:from>
    <xdr:to>
      <xdr:col>26</xdr:col>
      <xdr:colOff>101600</xdr:colOff>
      <xdr:row>36</xdr:row>
      <xdr:rowOff>40575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25352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8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8338</xdr:rowOff>
    </xdr:from>
    <xdr:to>
      <xdr:col>22</xdr:col>
      <xdr:colOff>165100</xdr:colOff>
      <xdr:row>36</xdr:row>
      <xdr:rowOff>109938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61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94715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4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40049</xdr:rowOff>
    </xdr:from>
    <xdr:to>
      <xdr:col>19</xdr:col>
      <xdr:colOff>38100</xdr:colOff>
      <xdr:row>36</xdr:row>
      <xdr:rowOff>141649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9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126426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117609</xdr:rowOff>
    </xdr:from>
    <xdr:to>
      <xdr:col>15</xdr:col>
      <xdr:colOff>101600</xdr:colOff>
      <xdr:row>37</xdr:row>
      <xdr:rowOff>47759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91,256
87,223
65.35
38,586,320
36,815,904
1,607,904
20,323,777
24,351,055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139308</xdr:rowOff>
    </xdr:from>
    <xdr:to>
      <xdr:col>24</xdr:col>
      <xdr:colOff>63500</xdr:colOff>
      <xdr:row>38</xdr:row>
      <xdr:rowOff>24126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2958"/>
          <a:ext cx="838200" cy="5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24126</xdr:rowOff>
    </xdr:from>
    <xdr:to>
      <xdr:col>19</xdr:col>
      <xdr:colOff>177800</xdr:colOff>
      <xdr:row>38</xdr:row>
      <xdr:rowOff>46137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39226"/>
          <a:ext cx="889000" cy="2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37271</xdr:rowOff>
    </xdr:from>
    <xdr:to>
      <xdr:col>15</xdr:col>
      <xdr:colOff>50800</xdr:colOff>
      <xdr:row>38</xdr:row>
      <xdr:rowOff>46137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52371"/>
          <a:ext cx="889000" cy="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34397</xdr:rowOff>
    </xdr:from>
    <xdr:to>
      <xdr:col>10</xdr:col>
      <xdr:colOff>114300</xdr:colOff>
      <xdr:row>38</xdr:row>
      <xdr:rowOff>37271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49497"/>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88508</xdr:rowOff>
    </xdr:from>
    <xdr:to>
      <xdr:col>24</xdr:col>
      <xdr:colOff>114300</xdr:colOff>
      <xdr:row>38</xdr:row>
      <xdr:rowOff>18658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66935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144776</xdr:rowOff>
    </xdr:from>
    <xdr:to>
      <xdr:col>20</xdr:col>
      <xdr:colOff>38100</xdr:colOff>
      <xdr:row>38</xdr:row>
      <xdr:rowOff>74926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8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66053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166787</xdr:rowOff>
    </xdr:from>
    <xdr:to>
      <xdr:col>15</xdr:col>
      <xdr:colOff>101600</xdr:colOff>
      <xdr:row>38</xdr:row>
      <xdr:rowOff>96937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88064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157921</xdr:rowOff>
    </xdr:from>
    <xdr:to>
      <xdr:col>10</xdr:col>
      <xdr:colOff>165100</xdr:colOff>
      <xdr:row>38</xdr:row>
      <xdr:rowOff>88071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79198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155047</xdr:rowOff>
    </xdr:from>
    <xdr:to>
      <xdr:col>6</xdr:col>
      <xdr:colOff>38100</xdr:colOff>
      <xdr:row>38</xdr:row>
      <xdr:rowOff>85197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76324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62463</xdr:rowOff>
    </xdr:from>
    <xdr:to>
      <xdr:col>24</xdr:col>
      <xdr:colOff>63500</xdr:colOff>
      <xdr:row>58</xdr:row>
      <xdr:rowOff>71172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6563"/>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64256</xdr:rowOff>
    </xdr:from>
    <xdr:to>
      <xdr:col>19</xdr:col>
      <xdr:colOff>177800</xdr:colOff>
      <xdr:row>58</xdr:row>
      <xdr:rowOff>71172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08356"/>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64256</xdr:rowOff>
    </xdr:from>
    <xdr:to>
      <xdr:col>15</xdr:col>
      <xdr:colOff>50800</xdr:colOff>
      <xdr:row>58</xdr:row>
      <xdr:rowOff>74020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08356"/>
          <a:ext cx="889000" cy="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68426</xdr:rowOff>
    </xdr:from>
    <xdr:to>
      <xdr:col>10</xdr:col>
      <xdr:colOff>114300</xdr:colOff>
      <xdr:row>58</xdr:row>
      <xdr:rowOff>74020</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12526"/>
          <a:ext cx="889000" cy="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11663</xdr:rowOff>
    </xdr:from>
    <xdr:to>
      <xdr:col>24</xdr:col>
      <xdr:colOff>114300</xdr:colOff>
      <xdr:row>58</xdr:row>
      <xdr:rowOff>113263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20372</xdr:rowOff>
    </xdr:from>
    <xdr:to>
      <xdr:col>20</xdr:col>
      <xdr:colOff>38100</xdr:colOff>
      <xdr:row>58</xdr:row>
      <xdr:rowOff>121972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113099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13456</xdr:rowOff>
    </xdr:from>
    <xdr:to>
      <xdr:col>15</xdr:col>
      <xdr:colOff>101600</xdr:colOff>
      <xdr:row>58</xdr:row>
      <xdr:rowOff>115056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5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106183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5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23220</xdr:rowOff>
    </xdr:from>
    <xdr:to>
      <xdr:col>10</xdr:col>
      <xdr:colOff>165100</xdr:colOff>
      <xdr:row>58</xdr:row>
      <xdr:rowOff>124820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6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115947</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6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17626</xdr:rowOff>
    </xdr:from>
    <xdr:to>
      <xdr:col>6</xdr:col>
      <xdr:colOff>38100</xdr:colOff>
      <xdr:row>58</xdr:row>
      <xdr:rowOff>119226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110353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5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88760</xdr:rowOff>
    </xdr:from>
    <xdr:to>
      <xdr:col>24</xdr:col>
      <xdr:colOff>63500</xdr:colOff>
      <xdr:row>78</xdr:row>
      <xdr:rowOff>93371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61860"/>
          <a:ext cx="838200" cy="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75845</xdr:rowOff>
    </xdr:from>
    <xdr:to>
      <xdr:col>19</xdr:col>
      <xdr:colOff>177800</xdr:colOff>
      <xdr:row>78</xdr:row>
      <xdr:rowOff>88760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48945"/>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75845</xdr:rowOff>
    </xdr:from>
    <xdr:to>
      <xdr:col>15</xdr:col>
      <xdr:colOff>50800</xdr:colOff>
      <xdr:row>78</xdr:row>
      <xdr:rowOff>84189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48945"/>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84189</xdr:rowOff>
    </xdr:from>
    <xdr:to>
      <xdr:col>10</xdr:col>
      <xdr:colOff>114300</xdr:colOff>
      <xdr:row>78</xdr:row>
      <xdr:rowOff>88875</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5728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42571</xdr:rowOff>
    </xdr:from>
    <xdr:to>
      <xdr:col>24</xdr:col>
      <xdr:colOff>114300</xdr:colOff>
      <xdr:row>78</xdr:row>
      <xdr:rowOff>144171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133622</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37960</xdr:rowOff>
    </xdr:from>
    <xdr:to>
      <xdr:col>20</xdr:col>
      <xdr:colOff>38100</xdr:colOff>
      <xdr:row>78</xdr:row>
      <xdr:rowOff>139560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1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130687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0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25045</xdr:rowOff>
    </xdr:from>
    <xdr:to>
      <xdr:col>15</xdr:col>
      <xdr:colOff>101600</xdr:colOff>
      <xdr:row>78</xdr:row>
      <xdr:rowOff>126645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117772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33389</xdr:rowOff>
    </xdr:from>
    <xdr:to>
      <xdr:col>10</xdr:col>
      <xdr:colOff>165100</xdr:colOff>
      <xdr:row>78</xdr:row>
      <xdr:rowOff>134989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126116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49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38075</xdr:rowOff>
    </xdr:from>
    <xdr:to>
      <xdr:col>6</xdr:col>
      <xdr:colOff>38100</xdr:colOff>
      <xdr:row>78</xdr:row>
      <xdr:rowOff>139675</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130802</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80764</xdr:rowOff>
    </xdr:from>
    <xdr:to>
      <xdr:col>24</xdr:col>
      <xdr:colOff>63500</xdr:colOff>
      <xdr:row>97</xdr:row>
      <xdr:rowOff>141050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11414"/>
          <a:ext cx="8382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141050</xdr:rowOff>
    </xdr:from>
    <xdr:to>
      <xdr:col>19</xdr:col>
      <xdr:colOff>177800</xdr:colOff>
      <xdr:row>98</xdr:row>
      <xdr:rowOff>108948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71700"/>
          <a:ext cx="889000" cy="1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119507</xdr:rowOff>
    </xdr:from>
    <xdr:to>
      <xdr:col>15</xdr:col>
      <xdr:colOff>50800</xdr:colOff>
      <xdr:row>98</xdr:row>
      <xdr:rowOff>108948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50157"/>
          <a:ext cx="889000" cy="16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119507</xdr:rowOff>
    </xdr:from>
    <xdr:to>
      <xdr:col>10</xdr:col>
      <xdr:colOff>114300</xdr:colOff>
      <xdr:row>99</xdr:row>
      <xdr:rowOff>55194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50157"/>
          <a:ext cx="889000" cy="27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29964</xdr:rowOff>
    </xdr:from>
    <xdr:to>
      <xdr:col>24</xdr:col>
      <xdr:colOff>114300</xdr:colOff>
      <xdr:row>97</xdr:row>
      <xdr:rowOff>131564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8391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90250</xdr:rowOff>
    </xdr:from>
    <xdr:to>
      <xdr:col>20</xdr:col>
      <xdr:colOff>38100</xdr:colOff>
      <xdr:row>98</xdr:row>
      <xdr:rowOff>20400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11527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1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58148</xdr:rowOff>
    </xdr:from>
    <xdr:to>
      <xdr:col>15</xdr:col>
      <xdr:colOff>101600</xdr:colOff>
      <xdr:row>98</xdr:row>
      <xdr:rowOff>159748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150875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68707</xdr:rowOff>
    </xdr:from>
    <xdr:to>
      <xdr:col>10</xdr:col>
      <xdr:colOff>165100</xdr:colOff>
      <xdr:row>97</xdr:row>
      <xdr:rowOff>170307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161434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9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4394</xdr:rowOff>
    </xdr:from>
    <xdr:to>
      <xdr:col>6</xdr:col>
      <xdr:colOff>38100</xdr:colOff>
      <xdr:row>99</xdr:row>
      <xdr:rowOff>105994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7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122521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41402</xdr:rowOff>
    </xdr:from>
    <xdr:to>
      <xdr:col>55</xdr:col>
      <xdr:colOff>0</xdr:colOff>
      <xdr:row>37</xdr:row>
      <xdr:rowOff>69916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5052"/>
          <a:ext cx="838200" cy="2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26398</xdr:rowOff>
    </xdr:from>
    <xdr:to>
      <xdr:col>50</xdr:col>
      <xdr:colOff>114300</xdr:colOff>
      <xdr:row>37</xdr:row>
      <xdr:rowOff>41402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70048"/>
          <a:ext cx="889000" cy="1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26398</xdr:rowOff>
    </xdr:from>
    <xdr:to>
      <xdr:col>45</xdr:col>
      <xdr:colOff>177800</xdr:colOff>
      <xdr:row>37</xdr:row>
      <xdr:rowOff>66792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70048"/>
          <a:ext cx="889000" cy="4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143045</xdr:rowOff>
    </xdr:from>
    <xdr:to>
      <xdr:col>41</xdr:col>
      <xdr:colOff>50800</xdr:colOff>
      <xdr:row>37</xdr:row>
      <xdr:rowOff>66792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9445"/>
          <a:ext cx="889000" cy="78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19116</xdr:rowOff>
    </xdr:from>
    <xdr:to>
      <xdr:col>55</xdr:col>
      <xdr:colOff>50800</xdr:colOff>
      <xdr:row>37</xdr:row>
      <xdr:rowOff>120716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6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168993</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162052</xdr:rowOff>
    </xdr:from>
    <xdr:to>
      <xdr:col>50</xdr:col>
      <xdr:colOff>165100</xdr:colOff>
      <xdr:row>37</xdr:row>
      <xdr:rowOff>92202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83329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147048</xdr:rowOff>
    </xdr:from>
    <xdr:to>
      <xdr:col>46</xdr:col>
      <xdr:colOff>38100</xdr:colOff>
      <xdr:row>37</xdr:row>
      <xdr:rowOff>77198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1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68325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15992</xdr:rowOff>
    </xdr:from>
    <xdr:to>
      <xdr:col>41</xdr:col>
      <xdr:colOff>101600</xdr:colOff>
      <xdr:row>37</xdr:row>
      <xdr:rowOff>117592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5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108719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92245</xdr:rowOff>
    </xdr:from>
    <xdr:to>
      <xdr:col>36</xdr:col>
      <xdr:colOff>165100</xdr:colOff>
      <xdr:row>33</xdr:row>
      <xdr:rowOff>22395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13522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7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84618</xdr:rowOff>
    </xdr:from>
    <xdr:to>
      <xdr:col>55</xdr:col>
      <xdr:colOff>0</xdr:colOff>
      <xdr:row>57</xdr:row>
      <xdr:rowOff>149389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57268"/>
          <a:ext cx="83820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149389</xdr:rowOff>
    </xdr:from>
    <xdr:to>
      <xdr:col>50</xdr:col>
      <xdr:colOff>114300</xdr:colOff>
      <xdr:row>58</xdr:row>
      <xdr:rowOff>33216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22039"/>
          <a:ext cx="889000" cy="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26913</xdr:rowOff>
    </xdr:from>
    <xdr:to>
      <xdr:col>45</xdr:col>
      <xdr:colOff>177800</xdr:colOff>
      <xdr:row>58</xdr:row>
      <xdr:rowOff>33216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71013"/>
          <a:ext cx="889000" cy="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38594</xdr:rowOff>
    </xdr:from>
    <xdr:to>
      <xdr:col>41</xdr:col>
      <xdr:colOff>50800</xdr:colOff>
      <xdr:row>58</xdr:row>
      <xdr:rowOff>26913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11244"/>
          <a:ext cx="889000" cy="15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33818</xdr:rowOff>
    </xdr:from>
    <xdr:to>
      <xdr:col>55</xdr:col>
      <xdr:colOff>50800</xdr:colOff>
      <xdr:row>57</xdr:row>
      <xdr:rowOff>135418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12245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8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98589</xdr:rowOff>
    </xdr:from>
    <xdr:to>
      <xdr:col>50</xdr:col>
      <xdr:colOff>165100</xdr:colOff>
      <xdr:row>58</xdr:row>
      <xdr:rowOff>28739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7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153866</xdr:rowOff>
    </xdr:from>
    <xdr:to>
      <xdr:col>46</xdr:col>
      <xdr:colOff>38100</xdr:colOff>
      <xdr:row>58</xdr:row>
      <xdr:rowOff>84016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75143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147563</xdr:rowOff>
    </xdr:from>
    <xdr:to>
      <xdr:col>41</xdr:col>
      <xdr:colOff>101600</xdr:colOff>
      <xdr:row>58</xdr:row>
      <xdr:rowOff>77713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68840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1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159244</xdr:rowOff>
    </xdr:from>
    <xdr:to>
      <xdr:col>36</xdr:col>
      <xdr:colOff>165100</xdr:colOff>
      <xdr:row>57</xdr:row>
      <xdr:rowOff>89394</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6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80521</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5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164388</xdr:rowOff>
    </xdr:from>
    <xdr:to>
      <xdr:col>55</xdr:col>
      <xdr:colOff>0</xdr:colOff>
      <xdr:row>78</xdr:row>
      <xdr:rowOff>4217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66038"/>
          <a:ext cx="838200" cy="1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4217</xdr:rowOff>
    </xdr:from>
    <xdr:to>
      <xdr:col>50</xdr:col>
      <xdr:colOff>114300</xdr:colOff>
      <xdr:row>78</xdr:row>
      <xdr:rowOff>42221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77317"/>
          <a:ext cx="889000" cy="3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42221</xdr:rowOff>
    </xdr:from>
    <xdr:to>
      <xdr:col>45</xdr:col>
      <xdr:colOff>177800</xdr:colOff>
      <xdr:row>78</xdr:row>
      <xdr:rowOff>77236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415321"/>
          <a:ext cx="889000" cy="3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112782</xdr:rowOff>
    </xdr:from>
    <xdr:to>
      <xdr:col>41</xdr:col>
      <xdr:colOff>50800</xdr:colOff>
      <xdr:row>78</xdr:row>
      <xdr:rowOff>77236</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314432"/>
          <a:ext cx="889000" cy="1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113588</xdr:rowOff>
    </xdr:from>
    <xdr:to>
      <xdr:col>55</xdr:col>
      <xdr:colOff>50800</xdr:colOff>
      <xdr:row>78</xdr:row>
      <xdr:rowOff>43738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92015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29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124867</xdr:rowOff>
    </xdr:from>
    <xdr:to>
      <xdr:col>50</xdr:col>
      <xdr:colOff>165100</xdr:colOff>
      <xdr:row>78</xdr:row>
      <xdr:rowOff>55017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2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46144</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1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162871</xdr:rowOff>
    </xdr:from>
    <xdr:to>
      <xdr:col>46</xdr:col>
      <xdr:colOff>38100</xdr:colOff>
      <xdr:row>78</xdr:row>
      <xdr:rowOff>93021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36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84148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45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26436</xdr:rowOff>
    </xdr:from>
    <xdr:to>
      <xdr:col>41</xdr:col>
      <xdr:colOff>101600</xdr:colOff>
      <xdr:row>78</xdr:row>
      <xdr:rowOff>128036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39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119163</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4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61982</xdr:rowOff>
    </xdr:from>
    <xdr:to>
      <xdr:col>36</xdr:col>
      <xdr:colOff>165100</xdr:colOff>
      <xdr:row>77</xdr:row>
      <xdr:rowOff>163582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154709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5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1739</xdr:rowOff>
    </xdr:from>
    <xdr:to>
      <xdr:col>55</xdr:col>
      <xdr:colOff>0</xdr:colOff>
      <xdr:row>98</xdr:row>
      <xdr:rowOff>53136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803839"/>
          <a:ext cx="838200" cy="5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53136</xdr:rowOff>
    </xdr:from>
    <xdr:to>
      <xdr:col>50</xdr:col>
      <xdr:colOff>114300</xdr:colOff>
      <xdr:row>98</xdr:row>
      <xdr:rowOff>84265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55236"/>
          <a:ext cx="8890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65239</xdr:rowOff>
    </xdr:from>
    <xdr:to>
      <xdr:col>45</xdr:col>
      <xdr:colOff>177800</xdr:colOff>
      <xdr:row>98</xdr:row>
      <xdr:rowOff>84265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867339"/>
          <a:ext cx="889000" cy="1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52388</xdr:rowOff>
    </xdr:from>
    <xdr:to>
      <xdr:col>41</xdr:col>
      <xdr:colOff>50800</xdr:colOff>
      <xdr:row>98</xdr:row>
      <xdr:rowOff>65239</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54488"/>
          <a:ext cx="889000" cy="1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122389</xdr:rowOff>
    </xdr:from>
    <xdr:to>
      <xdr:col>55</xdr:col>
      <xdr:colOff>50800</xdr:colOff>
      <xdr:row>98</xdr:row>
      <xdr:rowOff>52539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100816</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2336</xdr:rowOff>
    </xdr:from>
    <xdr:to>
      <xdr:col>50</xdr:col>
      <xdr:colOff>165100</xdr:colOff>
      <xdr:row>98</xdr:row>
      <xdr:rowOff>103936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0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95063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9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33465</xdr:rowOff>
    </xdr:from>
    <xdr:to>
      <xdr:col>46</xdr:col>
      <xdr:colOff>38100</xdr:colOff>
      <xdr:row>98</xdr:row>
      <xdr:rowOff>135065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126192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2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14439</xdr:rowOff>
    </xdr:from>
    <xdr:to>
      <xdr:col>41</xdr:col>
      <xdr:colOff>101600</xdr:colOff>
      <xdr:row>98</xdr:row>
      <xdr:rowOff>116039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107166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0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1588</xdr:rowOff>
    </xdr:from>
    <xdr:to>
      <xdr:col>36</xdr:col>
      <xdr:colOff>165100</xdr:colOff>
      <xdr:row>98</xdr:row>
      <xdr:rowOff>103188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94315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9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97475</xdr:rowOff>
    </xdr:from>
    <xdr:to>
      <xdr:col>85</xdr:col>
      <xdr:colOff>127000</xdr:colOff>
      <xdr:row>39</xdr:row>
      <xdr:rowOff>98389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02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95384</xdr:rowOff>
    </xdr:from>
    <xdr:to>
      <xdr:col>81</xdr:col>
      <xdr:colOff>50800</xdr:colOff>
      <xdr:row>39</xdr:row>
      <xdr:rowOff>97475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1934"/>
          <a:ext cx="889000" cy="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95384</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1934"/>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70685</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57235"/>
          <a:ext cx="8890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47589</xdr:rowOff>
    </xdr:from>
    <xdr:to>
      <xdr:col>85</xdr:col>
      <xdr:colOff>177800</xdr:colOff>
      <xdr:row>39</xdr:row>
      <xdr:rowOff>149189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46675</xdr:rowOff>
    </xdr:from>
    <xdr:to>
      <xdr:col>81</xdr:col>
      <xdr:colOff>101600</xdr:colOff>
      <xdr:row>39</xdr:row>
      <xdr:rowOff>148275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139402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5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44584</xdr:rowOff>
    </xdr:from>
    <xdr:to>
      <xdr:col>76</xdr:col>
      <xdr:colOff>165100</xdr:colOff>
      <xdr:row>39</xdr:row>
      <xdr:rowOff>146184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137311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3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19885</xdr:rowOff>
    </xdr:from>
    <xdr:to>
      <xdr:col>67</xdr:col>
      <xdr:colOff>101600</xdr:colOff>
      <xdr:row>39</xdr:row>
      <xdr:rowOff>121485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0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112612</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79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29439</xdr:rowOff>
    </xdr:from>
    <xdr:to>
      <xdr:col>85</xdr:col>
      <xdr:colOff>127000</xdr:colOff>
      <xdr:row>77</xdr:row>
      <xdr:rowOff>31459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231089"/>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29439</xdr:rowOff>
    </xdr:from>
    <xdr:to>
      <xdr:col>81</xdr:col>
      <xdr:colOff>50800</xdr:colOff>
      <xdr:row>77</xdr:row>
      <xdr:rowOff>35661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108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35661</xdr:rowOff>
    </xdr:from>
    <xdr:to>
      <xdr:col>76</xdr:col>
      <xdr:colOff>114300</xdr:colOff>
      <xdr:row>77</xdr:row>
      <xdr:rowOff>38570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37311"/>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38570</xdr:rowOff>
    </xdr:from>
    <xdr:to>
      <xdr:col>71</xdr:col>
      <xdr:colOff>177800</xdr:colOff>
      <xdr:row>77</xdr:row>
      <xdr:rowOff>51715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4022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152109</xdr:rowOff>
    </xdr:from>
    <xdr:to>
      <xdr:col>85</xdr:col>
      <xdr:colOff>177800</xdr:colOff>
      <xdr:row>77</xdr:row>
      <xdr:rowOff>82259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130536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6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150089</xdr:rowOff>
    </xdr:from>
    <xdr:to>
      <xdr:col>81</xdr:col>
      <xdr:colOff>101600</xdr:colOff>
      <xdr:row>77</xdr:row>
      <xdr:rowOff>80239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71366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7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156311</xdr:rowOff>
    </xdr:from>
    <xdr:to>
      <xdr:col>76</xdr:col>
      <xdr:colOff>165100</xdr:colOff>
      <xdr:row>77</xdr:row>
      <xdr:rowOff>86461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77588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7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159220</xdr:rowOff>
    </xdr:from>
    <xdr:to>
      <xdr:col>72</xdr:col>
      <xdr:colOff>38100</xdr:colOff>
      <xdr:row>77</xdr:row>
      <xdr:rowOff>89370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80497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8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915</xdr:rowOff>
    </xdr:from>
    <xdr:to>
      <xdr:col>67</xdr:col>
      <xdr:colOff>101600</xdr:colOff>
      <xdr:row>77</xdr:row>
      <xdr:rowOff>102515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93642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9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141556</xdr:rowOff>
    </xdr:from>
    <xdr:to>
      <xdr:col>85</xdr:col>
      <xdr:colOff>127000</xdr:colOff>
      <xdr:row>97</xdr:row>
      <xdr:rowOff>160677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72206"/>
          <a:ext cx="8382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139745</xdr:rowOff>
    </xdr:from>
    <xdr:to>
      <xdr:col>81</xdr:col>
      <xdr:colOff>50800</xdr:colOff>
      <xdr:row>97</xdr:row>
      <xdr:rowOff>160677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70395"/>
          <a:ext cx="889000" cy="2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70800</xdr:rowOff>
    </xdr:from>
    <xdr:to>
      <xdr:col>76</xdr:col>
      <xdr:colOff>114300</xdr:colOff>
      <xdr:row>97</xdr:row>
      <xdr:rowOff>139745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1450"/>
          <a:ext cx="889000" cy="6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70800</xdr:rowOff>
    </xdr:from>
    <xdr:to>
      <xdr:col>71</xdr:col>
      <xdr:colOff>177800</xdr:colOff>
      <xdr:row>97</xdr:row>
      <xdr:rowOff>166903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1450"/>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90756</xdr:rowOff>
    </xdr:from>
    <xdr:to>
      <xdr:col>85</xdr:col>
      <xdr:colOff>177800</xdr:colOff>
      <xdr:row>98</xdr:row>
      <xdr:rowOff>20906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69183</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109877</xdr:rowOff>
    </xdr:from>
    <xdr:to>
      <xdr:col>81</xdr:col>
      <xdr:colOff>101600</xdr:colOff>
      <xdr:row>98</xdr:row>
      <xdr:rowOff>40027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31154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88945</xdr:rowOff>
    </xdr:from>
    <xdr:to>
      <xdr:col>76</xdr:col>
      <xdr:colOff>165100</xdr:colOff>
      <xdr:row>98</xdr:row>
      <xdr:rowOff>19095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10222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20000</xdr:rowOff>
    </xdr:from>
    <xdr:to>
      <xdr:col>72</xdr:col>
      <xdr:colOff>38100</xdr:colOff>
      <xdr:row>97</xdr:row>
      <xdr:rowOff>121600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138127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116103</xdr:rowOff>
    </xdr:from>
    <xdr:to>
      <xdr:col>67</xdr:col>
      <xdr:colOff>101600</xdr:colOff>
      <xdr:row>98</xdr:row>
      <xdr:rowOff>46253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37380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81407</xdr:rowOff>
    </xdr:from>
    <xdr:to>
      <xdr:col>116</xdr:col>
      <xdr:colOff>63500</xdr:colOff>
      <xdr:row>38</xdr:row>
      <xdr:rowOff>88773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596507"/>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71755</xdr:rowOff>
    </xdr:from>
    <xdr:to>
      <xdr:col>111</xdr:col>
      <xdr:colOff>177800</xdr:colOff>
      <xdr:row>38</xdr:row>
      <xdr:rowOff>81407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586855"/>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71755</xdr:rowOff>
    </xdr:from>
    <xdr:to>
      <xdr:col>107</xdr:col>
      <xdr:colOff>50800</xdr:colOff>
      <xdr:row>38</xdr:row>
      <xdr:rowOff>135763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8685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135763</xdr:rowOff>
    </xdr:from>
    <xdr:to>
      <xdr:col>102</xdr:col>
      <xdr:colOff>114300</xdr:colOff>
      <xdr:row>38</xdr:row>
      <xdr:rowOff>138303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50863"/>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37973</xdr:rowOff>
    </xdr:from>
    <xdr:to>
      <xdr:col>116</xdr:col>
      <xdr:colOff>114300</xdr:colOff>
      <xdr:row>38</xdr:row>
      <xdr:rowOff>139573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5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16400</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3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30607</xdr:rowOff>
    </xdr:from>
    <xdr:to>
      <xdr:col>112</xdr:col>
      <xdr:colOff>38100</xdr:colOff>
      <xdr:row>38</xdr:row>
      <xdr:rowOff>132207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4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123334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63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20955</xdr:rowOff>
    </xdr:from>
    <xdr:to>
      <xdr:col>107</xdr:col>
      <xdr:colOff>101600</xdr:colOff>
      <xdr:row>38</xdr:row>
      <xdr:rowOff>122555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113682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62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84963</xdr:rowOff>
    </xdr:from>
    <xdr:to>
      <xdr:col>102</xdr:col>
      <xdr:colOff>165100</xdr:colOff>
      <xdr:row>39</xdr:row>
      <xdr:rowOff>15113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6240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692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87503</xdr:rowOff>
    </xdr:from>
    <xdr:to>
      <xdr:col>98</xdr:col>
      <xdr:colOff>38100</xdr:colOff>
      <xdr:row>39</xdr:row>
      <xdr:rowOff>17653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8780</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7017" y="669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135540</xdr:rowOff>
    </xdr:from>
    <xdr:to>
      <xdr:col>116</xdr:col>
      <xdr:colOff>63500</xdr:colOff>
      <xdr:row>58</xdr:row>
      <xdr:rowOff>135723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9640"/>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135288</xdr:rowOff>
    </xdr:from>
    <xdr:to>
      <xdr:col>111</xdr:col>
      <xdr:colOff>177800</xdr:colOff>
      <xdr:row>58</xdr:row>
      <xdr:rowOff>135540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9388"/>
          <a:ext cx="889000" cy="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124521</xdr:rowOff>
    </xdr:from>
    <xdr:to>
      <xdr:col>107</xdr:col>
      <xdr:colOff>50800</xdr:colOff>
      <xdr:row>58</xdr:row>
      <xdr:rowOff>135288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68621"/>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121412</xdr:rowOff>
    </xdr:from>
    <xdr:to>
      <xdr:col>102</xdr:col>
      <xdr:colOff>114300</xdr:colOff>
      <xdr:row>58</xdr:row>
      <xdr:rowOff>124521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65512"/>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84923</xdr:rowOff>
    </xdr:from>
    <xdr:to>
      <xdr:col>116</xdr:col>
      <xdr:colOff>114300</xdr:colOff>
      <xdr:row>59</xdr:row>
      <xdr:rowOff>15073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84740</xdr:rowOff>
    </xdr:from>
    <xdr:to>
      <xdr:col>112</xdr:col>
      <xdr:colOff>38100</xdr:colOff>
      <xdr:row>59</xdr:row>
      <xdr:rowOff>14890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6017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21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84488</xdr:rowOff>
    </xdr:from>
    <xdr:to>
      <xdr:col>107</xdr:col>
      <xdr:colOff>101600</xdr:colOff>
      <xdr:row>59</xdr:row>
      <xdr:rowOff>14638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5765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73721</xdr:rowOff>
    </xdr:from>
    <xdr:to>
      <xdr:col>102</xdr:col>
      <xdr:colOff>165100</xdr:colOff>
      <xdr:row>59</xdr:row>
      <xdr:rowOff>3871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1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166448</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0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70612</xdr:rowOff>
    </xdr:from>
    <xdr:to>
      <xdr:col>98</xdr:col>
      <xdr:colOff>38100</xdr:colOff>
      <xdr:row>59</xdr:row>
      <xdr:rowOff>762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1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163339</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07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29667</xdr:rowOff>
    </xdr:from>
    <xdr:to>
      <xdr:col>116</xdr:col>
      <xdr:colOff>63500</xdr:colOff>
      <xdr:row>76</xdr:row>
      <xdr:rowOff>77826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88417"/>
          <a:ext cx="838200" cy="2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29667</xdr:rowOff>
    </xdr:from>
    <xdr:to>
      <xdr:col>111</xdr:col>
      <xdr:colOff>177800</xdr:colOff>
      <xdr:row>76</xdr:row>
      <xdr:rowOff>83007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88417"/>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81559</xdr:rowOff>
    </xdr:from>
    <xdr:to>
      <xdr:col>107</xdr:col>
      <xdr:colOff>50800</xdr:colOff>
      <xdr:row>76</xdr:row>
      <xdr:rowOff>83007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11175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81559</xdr:rowOff>
    </xdr:from>
    <xdr:to>
      <xdr:col>102</xdr:col>
      <xdr:colOff>114300</xdr:colOff>
      <xdr:row>77</xdr:row>
      <xdr:rowOff>13094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11759"/>
          <a:ext cx="889000" cy="10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27026</xdr:rowOff>
    </xdr:from>
    <xdr:to>
      <xdr:col>116</xdr:col>
      <xdr:colOff>114300</xdr:colOff>
      <xdr:row>76</xdr:row>
      <xdr:rowOff>128626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5453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150317</xdr:rowOff>
    </xdr:from>
    <xdr:to>
      <xdr:col>112</xdr:col>
      <xdr:colOff>38100</xdr:colOff>
      <xdr:row>75</xdr:row>
      <xdr:rowOff>80467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71594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32207</xdr:rowOff>
    </xdr:from>
    <xdr:to>
      <xdr:col>107</xdr:col>
      <xdr:colOff>101600</xdr:colOff>
      <xdr:row>76</xdr:row>
      <xdr:rowOff>133807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124934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30759</xdr:rowOff>
    </xdr:from>
    <xdr:to>
      <xdr:col>102</xdr:col>
      <xdr:colOff>165100</xdr:colOff>
      <xdr:row>76</xdr:row>
      <xdr:rowOff>132359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123486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5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133744</xdr:rowOff>
    </xdr:from>
    <xdr:to>
      <xdr:col>98</xdr:col>
      <xdr:colOff>38100</xdr:colOff>
      <xdr:row>77</xdr:row>
      <xdr:rowOff>63894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55021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人件費は、住民一人当たり</a:t>
          </a:r>
          <a:r>
            <a:rPr kumimoji="1" lang="ja-JP" altLang="en-US" sz="1100">
              <a:solidFill>
                <a:schemeClr val="dk1"/>
              </a:solidFill>
              <a:effectLst/>
              <a:latin typeface="+mn-lt"/>
              <a:ea typeface="+mn-ea"/>
              <a:cs typeface="+mn-cs"/>
            </a:rPr>
            <a:t>５８，５２４</a:t>
          </a:r>
          <a:r>
            <a:rPr kumimoji="1" lang="ja-JP" altLang="ja-JP" sz="1100">
              <a:solidFill>
                <a:schemeClr val="dk1"/>
              </a:solidFill>
              <a:effectLst/>
              <a:latin typeface="+mn-lt"/>
              <a:ea typeface="+mn-ea"/>
              <a:cs typeface="+mn-cs"/>
            </a:rPr>
            <a:t>円となっており、類似団体と比較して低い状況となっている。これは、組織機構や事業の見直し等による定員の適正化に取り組んだ結果によるものである。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・扶助費は、住民一人当たり</a:t>
          </a:r>
          <a:r>
            <a:rPr kumimoji="1" lang="ja-JP" altLang="en-US" sz="1100">
              <a:solidFill>
                <a:schemeClr val="dk1"/>
              </a:solidFill>
              <a:effectLst/>
              <a:latin typeface="+mn-lt"/>
              <a:ea typeface="+mn-ea"/>
              <a:cs typeface="+mn-cs"/>
            </a:rPr>
            <a:t>１２３，１６４</a:t>
          </a:r>
          <a:r>
            <a:rPr kumimoji="1" lang="ja-JP" altLang="ja-JP" sz="1100">
              <a:solidFill>
                <a:schemeClr val="dk1"/>
              </a:solidFill>
              <a:effectLst/>
              <a:latin typeface="+mn-lt"/>
              <a:ea typeface="+mn-ea"/>
              <a:cs typeface="+mn-cs"/>
            </a:rPr>
            <a:t>円となっており、類似団体と比較して低い状況となっているが、埼玉県平均を上回っている。社会情勢の変化の影響により、生活保護受給者や障害福祉サービス費等の増加傾向が続いている。対策として、</a:t>
          </a:r>
          <a:r>
            <a:rPr kumimoji="1" lang="ja-JP" altLang="ja-JP" sz="1100" b="0" i="0" baseline="0">
              <a:solidFill>
                <a:schemeClr val="dk1"/>
              </a:solidFill>
              <a:effectLst/>
              <a:latin typeface="+mn-lt"/>
              <a:ea typeface="+mn-ea"/>
              <a:cs typeface="+mn-cs"/>
            </a:rPr>
            <a:t>給付の適正化や各種給付への独自加算の見直し等を進めていくことにより、扶助費の抑制を図り</a:t>
          </a:r>
          <a:r>
            <a:rPr kumimoji="1" lang="ja-JP" altLang="ja-JP" sz="1100">
              <a:solidFill>
                <a:schemeClr val="dk1"/>
              </a:solidFill>
              <a:effectLst/>
              <a:latin typeface="+mn-lt"/>
              <a:ea typeface="+mn-ea"/>
              <a:cs typeface="+mn-cs"/>
            </a:rPr>
            <a:t>適正な水準の確保を図る。</a:t>
          </a:r>
          <a:br>
            <a:rPr kumimoji="1" lang="ja-JP" altLang="ja-JP" sz="1100">
              <a:solidFill>
                <a:schemeClr val="dk1"/>
              </a:solidFill>
              <a:effectLst/>
              <a:latin typeface="+mn-lt"/>
              <a:ea typeface="+mn-ea"/>
              <a:cs typeface="+mn-cs"/>
            </a:rPr>
          </a:b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公債費は、住民一人当たり２８，</a:t>
          </a:r>
          <a:r>
            <a:rPr kumimoji="1" lang="ja-JP" altLang="en-US" sz="1100">
              <a:solidFill>
                <a:schemeClr val="dk1"/>
              </a:solidFill>
              <a:effectLst/>
              <a:latin typeface="+mn-lt"/>
              <a:ea typeface="+mn-ea"/>
              <a:cs typeface="+mn-cs"/>
            </a:rPr>
            <a:t>０２３</a:t>
          </a:r>
          <a:r>
            <a:rPr kumimoji="1" lang="ja-JP" altLang="ja-JP" sz="1100">
              <a:solidFill>
                <a:schemeClr val="dk1"/>
              </a:solidFill>
              <a:effectLst/>
              <a:latin typeface="+mn-lt"/>
              <a:ea typeface="+mn-ea"/>
              <a:cs typeface="+mn-cs"/>
            </a:rPr>
            <a:t>円となっており、類似団体と比較して低い状況となっている。これは、起債対象事業の精査により元利償還金の額が多額とならないよう努めていることによるものである。</a:t>
          </a:r>
          <a:br>
            <a:rPr kumimoji="1" lang="en-US" altLang="ja-JP" sz="1100">
              <a:solidFill>
                <a:schemeClr val="dk1"/>
              </a:solidFill>
              <a:effectLst/>
              <a:latin typeface="+mn-lt"/>
              <a:ea typeface="+mn-ea"/>
              <a:cs typeface="+mn-cs"/>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埼玉県東松山市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91,256
87,223
65.35
38,586,320
36,815,904
1,607,904
20,323,777
24,351,055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110439</xdr:rowOff>
    </xdr:from>
    <xdr:to>
      <xdr:col>24</xdr:col>
      <xdr:colOff>63500</xdr:colOff>
      <xdr:row>36</xdr:row>
      <xdr:rowOff>120955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82639"/>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120955</xdr:rowOff>
    </xdr:from>
    <xdr:to>
      <xdr:col>19</xdr:col>
      <xdr:colOff>177800</xdr:colOff>
      <xdr:row>36</xdr:row>
      <xdr:rowOff>150673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9315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126441</xdr:rowOff>
    </xdr:from>
    <xdr:to>
      <xdr:col>15</xdr:col>
      <xdr:colOff>50800</xdr:colOff>
      <xdr:row>36</xdr:row>
      <xdr:rowOff>150673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298641"/>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94894</xdr:rowOff>
    </xdr:from>
    <xdr:to>
      <xdr:col>10</xdr:col>
      <xdr:colOff>114300</xdr:colOff>
      <xdr:row>36</xdr:row>
      <xdr:rowOff>126441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7094"/>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22318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59639</xdr:rowOff>
    </xdr:from>
    <xdr:to>
      <xdr:col>24</xdr:col>
      <xdr:colOff>114300</xdr:colOff>
      <xdr:row>36</xdr:row>
      <xdr:rowOff>161239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38066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70155</xdr:rowOff>
    </xdr:from>
    <xdr:to>
      <xdr:col>20</xdr:col>
      <xdr:colOff>38100</xdr:colOff>
      <xdr:row>37</xdr:row>
      <xdr:rowOff>305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162882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3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99873</xdr:rowOff>
    </xdr:from>
    <xdr:to>
      <xdr:col>15</xdr:col>
      <xdr:colOff>101600</xdr:colOff>
      <xdr:row>37</xdr:row>
      <xdr:rowOff>30023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21150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75641</xdr:rowOff>
    </xdr:from>
    <xdr:to>
      <xdr:col>10</xdr:col>
      <xdr:colOff>165100</xdr:colOff>
      <xdr:row>37</xdr:row>
      <xdr:rowOff>5791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168368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44094</xdr:rowOff>
    </xdr:from>
    <xdr:to>
      <xdr:col>6</xdr:col>
      <xdr:colOff>38100</xdr:colOff>
      <xdr:row>36</xdr:row>
      <xdr:rowOff>145694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136821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85901</xdr:rowOff>
    </xdr:from>
    <xdr:to>
      <xdr:col>24</xdr:col>
      <xdr:colOff>63500</xdr:colOff>
      <xdr:row>57</xdr:row>
      <xdr:rowOff>95724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58551"/>
          <a:ext cx="8382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95724</xdr:rowOff>
    </xdr:from>
    <xdr:to>
      <xdr:col>19</xdr:col>
      <xdr:colOff>177800</xdr:colOff>
      <xdr:row>57</xdr:row>
      <xdr:rowOff>123842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68374"/>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55216</xdr:rowOff>
    </xdr:from>
    <xdr:to>
      <xdr:col>15</xdr:col>
      <xdr:colOff>50800</xdr:colOff>
      <xdr:row>57</xdr:row>
      <xdr:rowOff>123842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7866"/>
          <a:ext cx="889000" cy="6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140040</xdr:rowOff>
    </xdr:from>
    <xdr:to>
      <xdr:col>10</xdr:col>
      <xdr:colOff>114300</xdr:colOff>
      <xdr:row>57</xdr:row>
      <xdr:rowOff>55216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26890"/>
          <a:ext cx="889000" cy="60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35101</xdr:rowOff>
    </xdr:from>
    <xdr:to>
      <xdr:col>24</xdr:col>
      <xdr:colOff>114300</xdr:colOff>
      <xdr:row>57</xdr:row>
      <xdr:rowOff>136701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13528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44924</xdr:rowOff>
    </xdr:from>
    <xdr:to>
      <xdr:col>20</xdr:col>
      <xdr:colOff>38100</xdr:colOff>
      <xdr:row>57</xdr:row>
      <xdr:rowOff>146524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1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137651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73042</xdr:rowOff>
    </xdr:from>
    <xdr:to>
      <xdr:col>15</xdr:col>
      <xdr:colOff>101600</xdr:colOff>
      <xdr:row>58</xdr:row>
      <xdr:rowOff>3192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165769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4416</xdr:rowOff>
    </xdr:from>
    <xdr:to>
      <xdr:col>10</xdr:col>
      <xdr:colOff>165100</xdr:colOff>
      <xdr:row>57</xdr:row>
      <xdr:rowOff>106016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97143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6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89240</xdr:rowOff>
    </xdr:from>
    <xdr:to>
      <xdr:col>6</xdr:col>
      <xdr:colOff>38100</xdr:colOff>
      <xdr:row>54</xdr:row>
      <xdr:rowOff>19390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10517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6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52694</xdr:rowOff>
    </xdr:from>
    <xdr:to>
      <xdr:col>24</xdr:col>
      <xdr:colOff>63500</xdr:colOff>
      <xdr:row>77</xdr:row>
      <xdr:rowOff>81635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4344"/>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81635</xdr:rowOff>
    </xdr:from>
    <xdr:to>
      <xdr:col>19</xdr:col>
      <xdr:colOff>177800</xdr:colOff>
      <xdr:row>78</xdr:row>
      <xdr:rowOff>26451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83285"/>
          <a:ext cx="889000" cy="11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118486</xdr:rowOff>
    </xdr:from>
    <xdr:to>
      <xdr:col>15</xdr:col>
      <xdr:colOff>50800</xdr:colOff>
      <xdr:row>78</xdr:row>
      <xdr:rowOff>26451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0136"/>
          <a:ext cx="889000" cy="7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118486</xdr:rowOff>
    </xdr:from>
    <xdr:to>
      <xdr:col>10</xdr:col>
      <xdr:colOff>114300</xdr:colOff>
      <xdr:row>79</xdr:row>
      <xdr:rowOff>11922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0136"/>
          <a:ext cx="889000" cy="23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1894</xdr:rowOff>
    </xdr:from>
    <xdr:to>
      <xdr:col>24</xdr:col>
      <xdr:colOff>114300</xdr:colOff>
      <xdr:row>77</xdr:row>
      <xdr:rowOff>103494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151771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8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30835</xdr:rowOff>
    </xdr:from>
    <xdr:to>
      <xdr:col>20</xdr:col>
      <xdr:colOff>38100</xdr:colOff>
      <xdr:row>77</xdr:row>
      <xdr:rowOff>132435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123562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147101</xdr:rowOff>
    </xdr:from>
    <xdr:to>
      <xdr:col>15</xdr:col>
      <xdr:colOff>101600</xdr:colOff>
      <xdr:row>78</xdr:row>
      <xdr:rowOff>77251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68378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1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67686</xdr:rowOff>
    </xdr:from>
    <xdr:to>
      <xdr:col>10</xdr:col>
      <xdr:colOff>165100</xdr:colOff>
      <xdr:row>77</xdr:row>
      <xdr:rowOff>169286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160413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132572</xdr:rowOff>
    </xdr:from>
    <xdr:to>
      <xdr:col>6</xdr:col>
      <xdr:colOff>38100</xdr:colOff>
      <xdr:row>79</xdr:row>
      <xdr:rowOff>62722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0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53849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9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62494</xdr:rowOff>
    </xdr:from>
    <xdr:to>
      <xdr:col>24</xdr:col>
      <xdr:colOff>63500</xdr:colOff>
      <xdr:row>98</xdr:row>
      <xdr:rowOff>83990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64594"/>
          <a:ext cx="8382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62494</xdr:rowOff>
    </xdr:from>
    <xdr:to>
      <xdr:col>19</xdr:col>
      <xdr:colOff>177800</xdr:colOff>
      <xdr:row>98</xdr:row>
      <xdr:rowOff>67352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64594"/>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67352</xdr:rowOff>
    </xdr:from>
    <xdr:to>
      <xdr:col>15</xdr:col>
      <xdr:colOff>50800</xdr:colOff>
      <xdr:row>98</xdr:row>
      <xdr:rowOff>75947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69452"/>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75947</xdr:rowOff>
    </xdr:from>
    <xdr:to>
      <xdr:col>10</xdr:col>
      <xdr:colOff>114300</xdr:colOff>
      <xdr:row>98</xdr:row>
      <xdr:rowOff>89739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804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33190</xdr:rowOff>
    </xdr:from>
    <xdr:to>
      <xdr:col>24</xdr:col>
      <xdr:colOff>114300</xdr:colOff>
      <xdr:row>98</xdr:row>
      <xdr:rowOff>134790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11694</xdr:rowOff>
    </xdr:from>
    <xdr:to>
      <xdr:col>20</xdr:col>
      <xdr:colOff>38100</xdr:colOff>
      <xdr:row>98</xdr:row>
      <xdr:rowOff>113294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1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104421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0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16552</xdr:rowOff>
    </xdr:from>
    <xdr:to>
      <xdr:col>15</xdr:col>
      <xdr:colOff>101600</xdr:colOff>
      <xdr:row>98</xdr:row>
      <xdr:rowOff>118152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109279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25147</xdr:rowOff>
    </xdr:from>
    <xdr:to>
      <xdr:col>10</xdr:col>
      <xdr:colOff>165100</xdr:colOff>
      <xdr:row>98</xdr:row>
      <xdr:rowOff>126747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117874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38939</xdr:rowOff>
    </xdr:from>
    <xdr:to>
      <xdr:col>6</xdr:col>
      <xdr:colOff>38100</xdr:colOff>
      <xdr:row>98</xdr:row>
      <xdr:rowOff>140539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131666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17526</xdr:rowOff>
    </xdr:from>
    <xdr:to>
      <xdr:col>55</xdr:col>
      <xdr:colOff>0</xdr:colOff>
      <xdr:row>39</xdr:row>
      <xdr:rowOff>19431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04076"/>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16129</xdr:rowOff>
    </xdr:from>
    <xdr:to>
      <xdr:col>50</xdr:col>
      <xdr:colOff>114300</xdr:colOff>
      <xdr:row>39</xdr:row>
      <xdr:rowOff>19431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02679"/>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132334</xdr:rowOff>
    </xdr:from>
    <xdr:to>
      <xdr:col>45</xdr:col>
      <xdr:colOff>177800</xdr:colOff>
      <xdr:row>39</xdr:row>
      <xdr:rowOff>16129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647434"/>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127508</xdr:rowOff>
    </xdr:from>
    <xdr:to>
      <xdr:col>41</xdr:col>
      <xdr:colOff>50800</xdr:colOff>
      <xdr:row>38</xdr:row>
      <xdr:rowOff>132334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4260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11447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697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138176</xdr:rowOff>
    </xdr:from>
    <xdr:to>
      <xdr:col>55</xdr:col>
      <xdr:colOff>50800</xdr:colOff>
      <xdr:row>39</xdr:row>
      <xdr:rowOff>68326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140081</xdr:rowOff>
    </xdr:from>
    <xdr:to>
      <xdr:col>50</xdr:col>
      <xdr:colOff>165100</xdr:colOff>
      <xdr:row>39</xdr:row>
      <xdr:rowOff>70231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5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61358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136779</xdr:rowOff>
    </xdr:from>
    <xdr:to>
      <xdr:col>46</xdr:col>
      <xdr:colOff>38100</xdr:colOff>
      <xdr:row>39</xdr:row>
      <xdr:rowOff>66929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58056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81534</xdr:rowOff>
    </xdr:from>
    <xdr:to>
      <xdr:col>41</xdr:col>
      <xdr:colOff>101600</xdr:colOff>
      <xdr:row>39</xdr:row>
      <xdr:rowOff>11684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9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28211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371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76708</xdr:rowOff>
    </xdr:from>
    <xdr:to>
      <xdr:col>36</xdr:col>
      <xdr:colOff>165100</xdr:colOff>
      <xdr:row>39</xdr:row>
      <xdr:rowOff>6858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9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169435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84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85179</xdr:rowOff>
    </xdr:from>
    <xdr:to>
      <xdr:col>55</xdr:col>
      <xdr:colOff>0</xdr:colOff>
      <xdr:row>58</xdr:row>
      <xdr:rowOff>85217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9279"/>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79007</xdr:rowOff>
    </xdr:from>
    <xdr:to>
      <xdr:col>50</xdr:col>
      <xdr:colOff>114300</xdr:colOff>
      <xdr:row>58</xdr:row>
      <xdr:rowOff>85179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2310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79007</xdr:rowOff>
    </xdr:from>
    <xdr:to>
      <xdr:col>45</xdr:col>
      <xdr:colOff>177800</xdr:colOff>
      <xdr:row>58</xdr:row>
      <xdr:rowOff>83998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23107"/>
          <a:ext cx="8890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111887</xdr:rowOff>
    </xdr:from>
    <xdr:to>
      <xdr:col>41</xdr:col>
      <xdr:colOff>50800</xdr:colOff>
      <xdr:row>58</xdr:row>
      <xdr:rowOff>83998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84537"/>
          <a:ext cx="8890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34417</xdr:rowOff>
    </xdr:from>
    <xdr:to>
      <xdr:col>55</xdr:col>
      <xdr:colOff>50800</xdr:colOff>
      <xdr:row>58</xdr:row>
      <xdr:rowOff>136017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120794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34379</xdr:rowOff>
    </xdr:from>
    <xdr:to>
      <xdr:col>50</xdr:col>
      <xdr:colOff>165100</xdr:colOff>
      <xdr:row>58</xdr:row>
      <xdr:rowOff>135979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127106</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28207</xdr:rowOff>
    </xdr:from>
    <xdr:to>
      <xdr:col>46</xdr:col>
      <xdr:colOff>38100</xdr:colOff>
      <xdr:row>58</xdr:row>
      <xdr:rowOff>129807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120934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6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33198</xdr:rowOff>
    </xdr:from>
    <xdr:to>
      <xdr:col>41</xdr:col>
      <xdr:colOff>101600</xdr:colOff>
      <xdr:row>58</xdr:row>
      <xdr:rowOff>134798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125925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7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61087</xdr:rowOff>
    </xdr:from>
    <xdr:to>
      <xdr:col>36</xdr:col>
      <xdr:colOff>165100</xdr:colOff>
      <xdr:row>57</xdr:row>
      <xdr:rowOff>162687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153814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2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134595</xdr:rowOff>
    </xdr:from>
    <xdr:to>
      <xdr:col>55</xdr:col>
      <xdr:colOff>0</xdr:colOff>
      <xdr:row>78</xdr:row>
      <xdr:rowOff>138404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07695"/>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66396</xdr:rowOff>
    </xdr:from>
    <xdr:to>
      <xdr:col>50</xdr:col>
      <xdr:colOff>114300</xdr:colOff>
      <xdr:row>78</xdr:row>
      <xdr:rowOff>138404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39496"/>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6198</xdr:rowOff>
    </xdr:from>
    <xdr:to>
      <xdr:col>45</xdr:col>
      <xdr:colOff>177800</xdr:colOff>
      <xdr:row>78</xdr:row>
      <xdr:rowOff>66396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9298"/>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164427</xdr:rowOff>
    </xdr:from>
    <xdr:to>
      <xdr:col>41</xdr:col>
      <xdr:colOff>50800</xdr:colOff>
      <xdr:row>78</xdr:row>
      <xdr:rowOff>6198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66077"/>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83795</xdr:rowOff>
    </xdr:from>
    <xdr:to>
      <xdr:col>55</xdr:col>
      <xdr:colOff>50800</xdr:colOff>
      <xdr:row>79</xdr:row>
      <xdr:rowOff>13945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170172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87604</xdr:rowOff>
    </xdr:from>
    <xdr:to>
      <xdr:col>50</xdr:col>
      <xdr:colOff>165100</xdr:colOff>
      <xdr:row>79</xdr:row>
      <xdr:rowOff>17754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8881</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15596</xdr:rowOff>
    </xdr:from>
    <xdr:to>
      <xdr:col>46</xdr:col>
      <xdr:colOff>38100</xdr:colOff>
      <xdr:row>78</xdr:row>
      <xdr:rowOff>117196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108323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126848</xdr:rowOff>
    </xdr:from>
    <xdr:to>
      <xdr:col>41</xdr:col>
      <xdr:colOff>101600</xdr:colOff>
      <xdr:row>78</xdr:row>
      <xdr:rowOff>56998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48125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113627</xdr:rowOff>
    </xdr:from>
    <xdr:to>
      <xdr:col>36</xdr:col>
      <xdr:colOff>165100</xdr:colOff>
      <xdr:row>78</xdr:row>
      <xdr:rowOff>43777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34904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0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119565</xdr:rowOff>
    </xdr:from>
    <xdr:to>
      <xdr:col>55</xdr:col>
      <xdr:colOff>0</xdr:colOff>
      <xdr:row>97</xdr:row>
      <xdr:rowOff>88855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78765"/>
          <a:ext cx="838200" cy="1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44907</xdr:rowOff>
    </xdr:from>
    <xdr:to>
      <xdr:col>50</xdr:col>
      <xdr:colOff>114300</xdr:colOff>
      <xdr:row>97</xdr:row>
      <xdr:rowOff>88855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75557"/>
          <a:ext cx="889000" cy="4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44907</xdr:rowOff>
    </xdr:from>
    <xdr:to>
      <xdr:col>45</xdr:col>
      <xdr:colOff>177800</xdr:colOff>
      <xdr:row>97</xdr:row>
      <xdr:rowOff>160789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5557"/>
          <a:ext cx="889000" cy="11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133147</xdr:rowOff>
    </xdr:from>
    <xdr:to>
      <xdr:col>41</xdr:col>
      <xdr:colOff>50800</xdr:colOff>
      <xdr:row>97</xdr:row>
      <xdr:rowOff>160789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2347"/>
          <a:ext cx="889000" cy="19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68765</xdr:rowOff>
    </xdr:from>
    <xdr:to>
      <xdr:col>55</xdr:col>
      <xdr:colOff>50800</xdr:colOff>
      <xdr:row>96</xdr:row>
      <xdr:rowOff>170365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91642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38055</xdr:rowOff>
    </xdr:from>
    <xdr:to>
      <xdr:col>50</xdr:col>
      <xdr:colOff>165100</xdr:colOff>
      <xdr:row>97</xdr:row>
      <xdr:rowOff>139655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130782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6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165557</xdr:rowOff>
    </xdr:from>
    <xdr:to>
      <xdr:col>46</xdr:col>
      <xdr:colOff>38100</xdr:colOff>
      <xdr:row>97</xdr:row>
      <xdr:rowOff>95707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86834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109989</xdr:rowOff>
    </xdr:from>
    <xdr:to>
      <xdr:col>41</xdr:col>
      <xdr:colOff>101600</xdr:colOff>
      <xdr:row>98</xdr:row>
      <xdr:rowOff>40139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31266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3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82347</xdr:rowOff>
    </xdr:from>
    <xdr:to>
      <xdr:col>36</xdr:col>
      <xdr:colOff>165100</xdr:colOff>
      <xdr:row>97</xdr:row>
      <xdr:rowOff>12497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87827</xdr:rowOff>
    </xdr:from>
    <xdr:to>
      <xdr:col>85</xdr:col>
      <xdr:colOff>127000</xdr:colOff>
      <xdr:row>37</xdr:row>
      <xdr:rowOff>110153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31477"/>
          <a:ext cx="8382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87827</xdr:rowOff>
    </xdr:from>
    <xdr:to>
      <xdr:col>81</xdr:col>
      <xdr:colOff>50800</xdr:colOff>
      <xdr:row>37</xdr:row>
      <xdr:rowOff>134366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31477"/>
          <a:ext cx="889000" cy="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116878</xdr:rowOff>
    </xdr:from>
    <xdr:to>
      <xdr:col>76</xdr:col>
      <xdr:colOff>114300</xdr:colOff>
      <xdr:row>37</xdr:row>
      <xdr:rowOff>134366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60528"/>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72149</xdr:rowOff>
    </xdr:from>
    <xdr:to>
      <xdr:col>71</xdr:col>
      <xdr:colOff>177800</xdr:colOff>
      <xdr:row>37</xdr:row>
      <xdr:rowOff>116878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15799"/>
          <a:ext cx="889000" cy="4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59353</xdr:rowOff>
    </xdr:from>
    <xdr:to>
      <xdr:col>85</xdr:col>
      <xdr:colOff>177800</xdr:colOff>
      <xdr:row>37</xdr:row>
      <xdr:rowOff>160953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145730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37027</xdr:rowOff>
    </xdr:from>
    <xdr:to>
      <xdr:col>81</xdr:col>
      <xdr:colOff>101600</xdr:colOff>
      <xdr:row>37</xdr:row>
      <xdr:rowOff>138627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129754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83566</xdr:rowOff>
    </xdr:from>
    <xdr:to>
      <xdr:col>76</xdr:col>
      <xdr:colOff>165100</xdr:colOff>
      <xdr:row>38</xdr:row>
      <xdr:rowOff>13715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4843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66078</xdr:rowOff>
    </xdr:from>
    <xdr:to>
      <xdr:col>72</xdr:col>
      <xdr:colOff>38100</xdr:colOff>
      <xdr:row>37</xdr:row>
      <xdr:rowOff>167678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158805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21349</xdr:rowOff>
    </xdr:from>
    <xdr:to>
      <xdr:col>67</xdr:col>
      <xdr:colOff>101600</xdr:colOff>
      <xdr:row>37</xdr:row>
      <xdr:rowOff>122949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114076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66091</xdr:rowOff>
    </xdr:from>
    <xdr:to>
      <xdr:col>85</xdr:col>
      <xdr:colOff>127000</xdr:colOff>
      <xdr:row>58</xdr:row>
      <xdr:rowOff>124752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10191"/>
          <a:ext cx="838200" cy="5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124752</xdr:rowOff>
    </xdr:from>
    <xdr:to>
      <xdr:col>81</xdr:col>
      <xdr:colOff>50800</xdr:colOff>
      <xdr:row>58</xdr:row>
      <xdr:rowOff>148971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68852"/>
          <a:ext cx="889000" cy="2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133338</xdr:rowOff>
    </xdr:from>
    <xdr:to>
      <xdr:col>76</xdr:col>
      <xdr:colOff>114300</xdr:colOff>
      <xdr:row>58</xdr:row>
      <xdr:rowOff>148971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77438"/>
          <a:ext cx="889000" cy="1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124752</xdr:rowOff>
    </xdr:from>
    <xdr:to>
      <xdr:col>71</xdr:col>
      <xdr:colOff>177800</xdr:colOff>
      <xdr:row>58</xdr:row>
      <xdr:rowOff>133338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68852"/>
          <a:ext cx="889000" cy="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15291</xdr:rowOff>
    </xdr:from>
    <xdr:to>
      <xdr:col>85</xdr:col>
      <xdr:colOff>177800</xdr:colOff>
      <xdr:row>58</xdr:row>
      <xdr:rowOff>116891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165168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73952</xdr:rowOff>
    </xdr:from>
    <xdr:to>
      <xdr:col>81</xdr:col>
      <xdr:colOff>101600</xdr:colOff>
      <xdr:row>59</xdr:row>
      <xdr:rowOff>4102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166679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98171</xdr:rowOff>
    </xdr:from>
    <xdr:to>
      <xdr:col>76</xdr:col>
      <xdr:colOff>165100</xdr:colOff>
      <xdr:row>59</xdr:row>
      <xdr:rowOff>28321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19448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82538</xdr:rowOff>
    </xdr:from>
    <xdr:to>
      <xdr:col>72</xdr:col>
      <xdr:colOff>38100</xdr:colOff>
      <xdr:row>59</xdr:row>
      <xdr:rowOff>12688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3815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73952</xdr:rowOff>
    </xdr:from>
    <xdr:to>
      <xdr:col>67</xdr:col>
      <xdr:colOff>101600</xdr:colOff>
      <xdr:row>59</xdr:row>
      <xdr:rowOff>4102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166679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1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97475</xdr:rowOff>
    </xdr:from>
    <xdr:to>
      <xdr:col>85</xdr:col>
      <xdr:colOff>127000</xdr:colOff>
      <xdr:row>79</xdr:row>
      <xdr:rowOff>98389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202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95385</xdr:rowOff>
    </xdr:from>
    <xdr:to>
      <xdr:col>81</xdr:col>
      <xdr:colOff>50800</xdr:colOff>
      <xdr:row>79</xdr:row>
      <xdr:rowOff>97475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39935"/>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95385</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39935"/>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70684</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15234"/>
          <a:ext cx="889000" cy="2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47589</xdr:rowOff>
    </xdr:from>
    <xdr:to>
      <xdr:col>85</xdr:col>
      <xdr:colOff>177800</xdr:colOff>
      <xdr:row>79</xdr:row>
      <xdr:rowOff>149189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46675</xdr:rowOff>
    </xdr:from>
    <xdr:to>
      <xdr:col>81</xdr:col>
      <xdr:colOff>101600</xdr:colOff>
      <xdr:row>79</xdr:row>
      <xdr:rowOff>148275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139402</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44585</xdr:rowOff>
    </xdr:from>
    <xdr:to>
      <xdr:col>76</xdr:col>
      <xdr:colOff>165100</xdr:colOff>
      <xdr:row>79</xdr:row>
      <xdr:rowOff>146185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137312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1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19884</xdr:rowOff>
    </xdr:from>
    <xdr:to>
      <xdr:col>67</xdr:col>
      <xdr:colOff>101600</xdr:colOff>
      <xdr:row>79</xdr:row>
      <xdr:rowOff>121484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112611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5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29439</xdr:rowOff>
    </xdr:from>
    <xdr:to>
      <xdr:col>85</xdr:col>
      <xdr:colOff>127000</xdr:colOff>
      <xdr:row>97</xdr:row>
      <xdr:rowOff>31459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60089"/>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29439</xdr:rowOff>
    </xdr:from>
    <xdr:to>
      <xdr:col>81</xdr:col>
      <xdr:colOff>50800</xdr:colOff>
      <xdr:row>97</xdr:row>
      <xdr:rowOff>35661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0089"/>
          <a:ext cx="889000" cy="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35661</xdr:rowOff>
    </xdr:from>
    <xdr:to>
      <xdr:col>76</xdr:col>
      <xdr:colOff>114300</xdr:colOff>
      <xdr:row>97</xdr:row>
      <xdr:rowOff>38570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66311"/>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38570</xdr:rowOff>
    </xdr:from>
    <xdr:to>
      <xdr:col>71</xdr:col>
      <xdr:colOff>177800</xdr:colOff>
      <xdr:row>97</xdr:row>
      <xdr:rowOff>51715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69220"/>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152109</xdr:rowOff>
    </xdr:from>
    <xdr:to>
      <xdr:col>85</xdr:col>
      <xdr:colOff>177800</xdr:colOff>
      <xdr:row>97</xdr:row>
      <xdr:rowOff>82259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1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130536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150089</xdr:rowOff>
    </xdr:from>
    <xdr:to>
      <xdr:col>81</xdr:col>
      <xdr:colOff>101600</xdr:colOff>
      <xdr:row>97</xdr:row>
      <xdr:rowOff>80239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71366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156311</xdr:rowOff>
    </xdr:from>
    <xdr:to>
      <xdr:col>76</xdr:col>
      <xdr:colOff>165100</xdr:colOff>
      <xdr:row>97</xdr:row>
      <xdr:rowOff>86461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77588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159220</xdr:rowOff>
    </xdr:from>
    <xdr:to>
      <xdr:col>72</xdr:col>
      <xdr:colOff>38100</xdr:colOff>
      <xdr:row>97</xdr:row>
      <xdr:rowOff>89370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80497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1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915</xdr:rowOff>
    </xdr:from>
    <xdr:to>
      <xdr:col>67</xdr:col>
      <xdr:colOff>101600</xdr:colOff>
      <xdr:row>97</xdr:row>
      <xdr:rowOff>102515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93642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ja-JP" altLang="en-US" sz="1100">
              <a:solidFill>
                <a:schemeClr val="dk1"/>
              </a:solidFill>
              <a:effectLst/>
              <a:latin typeface="+mn-lt"/>
              <a:ea typeface="+mn-ea"/>
              <a:cs typeface="+mn-cs"/>
            </a:rPr>
            <a:t>１７８，２６５</a:t>
          </a:r>
          <a:r>
            <a:rPr kumimoji="1" lang="ja-JP" altLang="ja-JP" sz="1100">
              <a:solidFill>
                <a:schemeClr val="dk1"/>
              </a:solidFill>
              <a:effectLst/>
              <a:latin typeface="+mn-lt"/>
              <a:ea typeface="+mn-ea"/>
              <a:cs typeface="+mn-cs"/>
            </a:rPr>
            <a:t>円となっており、類似団体</a:t>
          </a:r>
          <a:r>
            <a:rPr kumimoji="1" lang="ja-JP" altLang="en-US" sz="1100">
              <a:solidFill>
                <a:schemeClr val="dk1"/>
              </a:solidFill>
              <a:effectLst/>
              <a:latin typeface="+mn-lt"/>
              <a:ea typeface="+mn-ea"/>
              <a:cs typeface="+mn-cs"/>
            </a:rPr>
            <a:t>平均及び埼玉県平均</a:t>
          </a:r>
          <a:r>
            <a:rPr kumimoji="1" lang="ja-JP" altLang="ja-JP" sz="1100">
              <a:solidFill>
                <a:schemeClr val="dk1"/>
              </a:solidFill>
              <a:effectLst/>
              <a:latin typeface="+mn-lt"/>
              <a:ea typeface="+mn-ea"/>
              <a:cs typeface="+mn-cs"/>
            </a:rPr>
            <a:t>と比較して低い状況となっているが、増加傾向となっている。これは、社会情勢の変化により、生活保護受給者の増加傾向が続き、障害福祉サービス費、児童福祉費も増加しているためである。対策として、</a:t>
          </a:r>
          <a:r>
            <a:rPr kumimoji="1" lang="ja-JP" altLang="ja-JP" sz="1100" b="0" i="0" baseline="0">
              <a:solidFill>
                <a:schemeClr val="dk1"/>
              </a:solidFill>
              <a:effectLst/>
              <a:latin typeface="+mn-lt"/>
              <a:ea typeface="+mn-ea"/>
              <a:cs typeface="+mn-cs"/>
            </a:rPr>
            <a:t>給付の適正化や各種給付への独自加算の見直し等を進めていくことにより、扶助費の抑制を図り</a:t>
          </a:r>
          <a:r>
            <a:rPr kumimoji="1" lang="ja-JP" altLang="ja-JP" sz="1100">
              <a:solidFill>
                <a:schemeClr val="dk1"/>
              </a:solidFill>
              <a:effectLst/>
              <a:latin typeface="+mn-lt"/>
              <a:ea typeface="+mn-ea"/>
              <a:cs typeface="+mn-cs"/>
            </a:rPr>
            <a:t>適正な水準の確保を図る。</a:t>
          </a:r>
          <a:endParaRPr lang="ja-JP" altLang="ja-JP" sz="1400">
            <a:effectLst/>
          </a:endParaRPr>
        </a:p>
        <a:p>
          <a:r>
            <a:rPr kumimoji="1" lang="ja-JP" altLang="ja-JP" sz="1100">
              <a:solidFill>
                <a:schemeClr val="dk1"/>
              </a:solidFill>
              <a:effectLst/>
              <a:latin typeface="+mn-lt"/>
              <a:ea typeface="+mn-ea"/>
              <a:cs typeface="+mn-cs"/>
            </a:rPr>
            <a:t>・土木費は、住民一人当たり</a:t>
          </a:r>
          <a:r>
            <a:rPr kumimoji="1" lang="ja-JP" altLang="en-US" sz="1100">
              <a:solidFill>
                <a:schemeClr val="dk1"/>
              </a:solidFill>
              <a:effectLst/>
              <a:latin typeface="+mn-lt"/>
              <a:ea typeface="+mn-ea"/>
              <a:cs typeface="+mn-cs"/>
            </a:rPr>
            <a:t>４３，０５７</a:t>
          </a:r>
          <a:r>
            <a:rPr kumimoji="1" lang="ja-JP" altLang="ja-JP" sz="1100">
              <a:solidFill>
                <a:schemeClr val="dk1"/>
              </a:solidFill>
              <a:effectLst/>
              <a:latin typeface="+mn-lt"/>
              <a:ea typeface="+mn-ea"/>
              <a:cs typeface="+mn-cs"/>
            </a:rPr>
            <a:t>円となっており、前年度に比べ</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上昇し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平均よりも高い状況となった</a:t>
          </a:r>
          <a:r>
            <a:rPr kumimoji="1" lang="ja-JP" altLang="ja-JP" sz="1100">
              <a:solidFill>
                <a:schemeClr val="dk1"/>
              </a:solidFill>
              <a:effectLst/>
              <a:latin typeface="+mn-lt"/>
              <a:ea typeface="+mn-ea"/>
              <a:cs typeface="+mn-cs"/>
            </a:rPr>
            <a:t>。これは、準用河川新江川改修事業の進捗によ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事業費</a:t>
          </a:r>
          <a:r>
            <a:rPr kumimoji="1" lang="ja-JP" altLang="en-US" sz="1100">
              <a:solidFill>
                <a:schemeClr val="dk1"/>
              </a:solidFill>
              <a:effectLst/>
              <a:latin typeface="+mn-lt"/>
              <a:ea typeface="+mn-ea"/>
              <a:cs typeface="+mn-cs"/>
            </a:rPr>
            <a:t>の増や、跨線橋である５－７９号橋耐震補強・長寿命化工事の実施</a:t>
          </a:r>
          <a:r>
            <a:rPr kumimoji="1" lang="ja-JP" altLang="ja-JP" sz="1100">
              <a:solidFill>
                <a:schemeClr val="dk1"/>
              </a:solidFill>
              <a:effectLst/>
              <a:latin typeface="+mn-lt"/>
              <a:ea typeface="+mn-ea"/>
              <a:cs typeface="+mn-cs"/>
            </a:rPr>
            <a:t>等によるものである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・公債費は、住民一人当たり２８，</a:t>
          </a:r>
          <a:r>
            <a:rPr kumimoji="1" lang="ja-JP" altLang="en-US" sz="1100">
              <a:solidFill>
                <a:schemeClr val="dk1"/>
              </a:solidFill>
              <a:effectLst/>
              <a:latin typeface="+mn-lt"/>
              <a:ea typeface="+mn-ea"/>
              <a:cs typeface="+mn-cs"/>
            </a:rPr>
            <a:t>０２３</a:t>
          </a:r>
          <a:r>
            <a:rPr kumimoji="1" lang="ja-JP" altLang="ja-JP" sz="1100">
              <a:solidFill>
                <a:schemeClr val="dk1"/>
              </a:solidFill>
              <a:effectLst/>
              <a:latin typeface="+mn-lt"/>
              <a:ea typeface="+mn-ea"/>
              <a:cs typeface="+mn-cs"/>
            </a:rPr>
            <a:t>円となっており、前年度に比べ</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平均よりも</a:t>
          </a:r>
          <a:r>
            <a:rPr kumimoji="1" lang="ja-JP" altLang="ja-JP" sz="1100">
              <a:solidFill>
                <a:schemeClr val="dk1"/>
              </a:solidFill>
              <a:effectLst/>
              <a:latin typeface="+mn-lt"/>
              <a:ea typeface="+mn-ea"/>
              <a:cs typeface="+mn-cs"/>
            </a:rPr>
            <a:t>低い状況となっている。これは、起債対象事業の精査により元利償還金の額が多額とならないよう努めていることによるものである。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財政調整基金残高については、決算剰余金を中心に積み立てるとともに、最低水準の取り崩しに努めて</a:t>
          </a:r>
          <a:r>
            <a:rPr kumimoji="1" lang="ja-JP" altLang="en-US" sz="1100" b="0" i="0" baseline="0">
              <a:solidFill>
                <a:schemeClr val="dk1"/>
              </a:solidFill>
              <a:effectLst/>
              <a:latin typeface="+mn-lt"/>
              <a:ea typeface="+mn-ea"/>
              <a:cs typeface="+mn-cs"/>
            </a:rPr>
            <a:t>いるが</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年度末時点においては前年度末から約</a:t>
          </a:r>
          <a:r>
            <a:rPr kumimoji="1" lang="ja-JP" altLang="en-US" sz="1100" b="0" i="0" baseline="0">
              <a:solidFill>
                <a:schemeClr val="dk1"/>
              </a:solidFill>
              <a:effectLst/>
              <a:latin typeface="+mn-lt"/>
              <a:ea typeface="+mn-ea"/>
              <a:cs typeface="+mn-cs"/>
            </a:rPr>
            <a:t>３２０，０００千</a:t>
          </a:r>
          <a:r>
            <a:rPr kumimoji="1" lang="ja-JP" altLang="ja-JP" sz="1100" b="0" i="0" baseline="0">
              <a:solidFill>
                <a:schemeClr val="dk1"/>
              </a:solidFill>
              <a:effectLst/>
              <a:latin typeface="+mn-lt"/>
              <a:ea typeface="+mn-ea"/>
              <a:cs typeface="+mn-cs"/>
            </a:rPr>
            <a:t>円の減額となり、標準財政規模比で</a:t>
          </a:r>
          <a:r>
            <a:rPr kumimoji="1" lang="ja-JP" altLang="en-US" sz="1100" b="0" i="0" baseline="0">
              <a:solidFill>
                <a:schemeClr val="dk1"/>
              </a:solidFill>
              <a:effectLst/>
              <a:latin typeface="+mn-lt"/>
              <a:ea typeface="+mn-ea"/>
              <a:cs typeface="+mn-cs"/>
            </a:rPr>
            <a:t>２．００</a:t>
          </a:r>
          <a:r>
            <a:rPr kumimoji="1" lang="ja-JP" altLang="ja-JP" sz="1100" b="0" i="0" baseline="0">
              <a:solidFill>
                <a:schemeClr val="dk1"/>
              </a:solidFill>
              <a:effectLst/>
              <a:latin typeface="+mn-lt"/>
              <a:ea typeface="+mn-ea"/>
              <a:cs typeface="+mn-cs"/>
            </a:rPr>
            <a:t>ポイントの悪化となった。</a:t>
          </a:r>
          <a:r>
            <a:rPr kumimoji="1" lang="ja-JP" altLang="ja-JP" sz="1100">
              <a:solidFill>
                <a:schemeClr val="dk1"/>
              </a:solidFill>
              <a:effectLst/>
              <a:latin typeface="+mn-lt"/>
              <a:ea typeface="+mn-ea"/>
              <a:cs typeface="+mn-cs"/>
            </a:rPr>
            <a:t>今後も社会保障関連経費の</a:t>
          </a:r>
          <a:r>
            <a:rPr kumimoji="1" lang="ja-JP" altLang="en-US" sz="1100">
              <a:solidFill>
                <a:schemeClr val="dk1"/>
              </a:solidFill>
              <a:effectLst/>
              <a:latin typeface="+mn-lt"/>
              <a:ea typeface="+mn-ea"/>
              <a:cs typeface="+mn-cs"/>
            </a:rPr>
            <a:t>継続的な</a:t>
          </a:r>
          <a:r>
            <a:rPr kumimoji="1" lang="ja-JP" altLang="ja-JP" sz="1100">
              <a:solidFill>
                <a:schemeClr val="dk1"/>
              </a:solidFill>
              <a:effectLst/>
              <a:latin typeface="+mn-lt"/>
              <a:ea typeface="+mn-ea"/>
              <a:cs typeface="+mn-cs"/>
            </a:rPr>
            <a:t>増加や老朽化する公共施設の</a:t>
          </a:r>
          <a:r>
            <a:rPr kumimoji="1" lang="ja-JP" altLang="en-US" sz="1100">
              <a:solidFill>
                <a:schemeClr val="dk1"/>
              </a:solidFill>
              <a:effectLst/>
              <a:latin typeface="+mn-lt"/>
              <a:ea typeface="+mn-ea"/>
              <a:cs typeface="+mn-cs"/>
            </a:rPr>
            <a:t>維持補修費などの増加が予想</a:t>
          </a:r>
          <a:r>
            <a:rPr kumimoji="1" lang="ja-JP" altLang="ja-JP" sz="1100">
              <a:solidFill>
                <a:schemeClr val="dk1"/>
              </a:solidFill>
              <a:effectLst/>
              <a:latin typeface="+mn-lt"/>
              <a:ea typeface="+mn-ea"/>
              <a:cs typeface="+mn-cs"/>
            </a:rPr>
            <a:t>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既存全事業の抜本的な見直し、経常的な経費の縮減、歳入確保策の検討を進めることで、取崩し額を圧縮し、</a:t>
          </a:r>
          <a:r>
            <a:rPr kumimoji="1" lang="ja-JP" altLang="ja-JP" sz="1100">
              <a:solidFill>
                <a:schemeClr val="dk1"/>
              </a:solidFill>
              <a:effectLst/>
              <a:latin typeface="+mn-lt"/>
              <a:ea typeface="+mn-ea"/>
              <a:cs typeface="+mn-cs"/>
            </a:rPr>
            <a:t>残高水準の適正化、実質収支額の改善を図る。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埼玉県東松山市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連結実質赤字比率については、全ての会計において黒字で推移している。</a:t>
          </a:r>
          <a:endParaRPr lang="ja-JP" altLang="ja-JP" sz="1400">
            <a:effectLst/>
          </a:endParaRPr>
        </a:p>
        <a:p>
          <a:r>
            <a:rPr kumimoji="1" lang="ja-JP" altLang="ja-JP" sz="1100">
              <a:solidFill>
                <a:schemeClr val="dk1"/>
              </a:solidFill>
              <a:effectLst/>
              <a:latin typeface="+mn-lt"/>
              <a:ea typeface="+mn-ea"/>
              <a:cs typeface="+mn-cs"/>
            </a:rPr>
            <a:t>今後も各連結対象会計の黒字の維持を図る。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38586320</v>
      </c>
      <c r="BO4" s="358"/>
      <c r="BP4" s="358"/>
      <c r="BQ4" s="358"/>
      <c r="BR4" s="358"/>
      <c r="BS4" s="358"/>
      <c r="BT4" s="358"/>
      <c r="BU4" s="359"/>
      <c r="BV4" s="357">
        <v>37638554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7.9</v>
      </c>
      <c r="CU4" s="364"/>
      <c r="CV4" s="364"/>
      <c r="CW4" s="364"/>
      <c r="CX4" s="364"/>
      <c r="CY4" s="364"/>
      <c r="CZ4" s="364"/>
      <c r="DA4" s="365"/>
      <c r="DB4" s="363">
        <v>6.5</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36815904</v>
      </c>
      <c r="BO5" s="395"/>
      <c r="BP5" s="395"/>
      <c r="BQ5" s="395"/>
      <c r="BR5" s="395"/>
      <c r="BS5" s="395"/>
      <c r="BT5" s="395"/>
      <c r="BU5" s="396"/>
      <c r="BV5" s="394">
        <v>35862086</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94.6</v>
      </c>
      <c r="CU5" s="392"/>
      <c r="CV5" s="392"/>
      <c r="CW5" s="392"/>
      <c r="CX5" s="392"/>
      <c r="CY5" s="392"/>
      <c r="CZ5" s="392"/>
      <c r="DA5" s="393"/>
      <c r="DB5" s="391">
        <v>94.8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1770416</v>
      </c>
      <c r="BO6" s="395"/>
      <c r="BP6" s="395"/>
      <c r="BQ6" s="395"/>
      <c r="BR6" s="395"/>
      <c r="BS6" s="395"/>
      <c r="BT6" s="395"/>
      <c r="BU6" s="396"/>
      <c r="BV6" s="394">
        <v>1776468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95.1</v>
      </c>
      <c r="CU6" s="432"/>
      <c r="CV6" s="432"/>
      <c r="CW6" s="432"/>
      <c r="CX6" s="432"/>
      <c r="CY6" s="432"/>
      <c r="CZ6" s="432"/>
      <c r="DA6" s="433"/>
      <c r="DB6" s="431">
        <v>95.8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162512</v>
      </c>
      <c r="BO7" s="395"/>
      <c r="BP7" s="395"/>
      <c r="BQ7" s="395"/>
      <c r="BR7" s="395"/>
      <c r="BS7" s="395"/>
      <c r="BT7" s="395"/>
      <c r="BU7" s="396"/>
      <c r="BV7" s="394">
        <v>504740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20323777</v>
      </c>
      <c r="CU7" s="395"/>
      <c r="CV7" s="395"/>
      <c r="CW7" s="395"/>
      <c r="CX7" s="395"/>
      <c r="CY7" s="395"/>
      <c r="CZ7" s="395"/>
      <c r="DA7" s="396"/>
      <c r="DB7" s="394">
        <v>19581382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1607904</v>
      </c>
      <c r="BO8" s="395"/>
      <c r="BP8" s="395"/>
      <c r="BQ8" s="395"/>
      <c r="BR8" s="395"/>
      <c r="BS8" s="395"/>
      <c r="BT8" s="395"/>
      <c r="BU8" s="396"/>
      <c r="BV8" s="394">
        <v>1271728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0.79</v>
      </c>
      <c r="CU8" s="435"/>
      <c r="CV8" s="435"/>
      <c r="CW8" s="435"/>
      <c r="CX8" s="435"/>
      <c r="CY8" s="435"/>
      <c r="CZ8" s="435"/>
      <c r="DA8" s="436"/>
      <c r="DB8" s="434">
        <v>0.8</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91791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336176</v>
      </c>
      <c r="BO9" s="395"/>
      <c r="BP9" s="395"/>
      <c r="BQ9" s="395"/>
      <c r="BR9" s="395"/>
      <c r="BS9" s="395"/>
      <c r="BT9" s="395"/>
      <c r="BU9" s="396"/>
      <c r="BV9" s="394">
        <v>-554400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9.5</v>
      </c>
      <c r="CU9" s="392"/>
      <c r="CV9" s="392"/>
      <c r="CW9" s="392"/>
      <c r="CX9" s="392"/>
      <c r="CY9" s="392"/>
      <c r="CZ9" s="392"/>
      <c r="DA9" s="393"/>
      <c r="DB9" s="391">
        <v>9.6</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91437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1251631</v>
      </c>
      <c r="BO10" s="395"/>
      <c r="BP10" s="395"/>
      <c r="BQ10" s="395"/>
      <c r="BR10" s="395"/>
      <c r="BS10" s="395"/>
      <c r="BT10" s="395"/>
      <c r="BU10" s="396"/>
      <c r="BV10" s="394">
        <v>1260669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91256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1570000</v>
      </c>
      <c r="BO12" s="395"/>
      <c r="BP12" s="395"/>
      <c r="BQ12" s="395"/>
      <c r="BR12" s="395"/>
      <c r="BS12" s="395"/>
      <c r="BT12" s="395"/>
      <c r="BU12" s="396"/>
      <c r="BV12" s="394">
        <v>1350000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87223</v>
      </c>
      <c r="S13" s="479"/>
      <c r="T13" s="479"/>
      <c r="U13" s="479"/>
      <c r="V13" s="480"/>
      <c r="W13" s="410" t="s">
        <v>131</v>
      </c>
      <c r="X13" s="411"/>
      <c r="Y13" s="411"/>
      <c r="Z13" s="411"/>
      <c r="AA13" s="411"/>
      <c r="AB13" s="401"/>
      <c r="AC13" s="445">
        <v>640</v>
      </c>
      <c r="AD13" s="446"/>
      <c r="AE13" s="446"/>
      <c r="AF13" s="446"/>
      <c r="AG13" s="488"/>
      <c r="AH13" s="445">
        <v>712</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17807</v>
      </c>
      <c r="BO13" s="395"/>
      <c r="BP13" s="395"/>
      <c r="BQ13" s="395"/>
      <c r="BR13" s="395"/>
      <c r="BS13" s="395"/>
      <c r="BT13" s="395"/>
      <c r="BU13" s="396"/>
      <c r="BV13" s="394">
        <v>-643731</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4.7</v>
      </c>
      <c r="CU13" s="392"/>
      <c r="CV13" s="392"/>
      <c r="CW13" s="392"/>
      <c r="CX13" s="392"/>
      <c r="CY13" s="392"/>
      <c r="CZ13" s="392"/>
      <c r="DA13" s="393"/>
      <c r="DB13" s="391">
        <v>4.5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91094</v>
      </c>
      <c r="S14" s="479"/>
      <c r="T14" s="479"/>
      <c r="U14" s="479"/>
      <c r="V14" s="480"/>
      <c r="W14" s="384"/>
      <c r="X14" s="385"/>
      <c r="Y14" s="385"/>
      <c r="Z14" s="385"/>
      <c r="AA14" s="385"/>
      <c r="AB14" s="374"/>
      <c r="AC14" s="481">
        <v>1.6</v>
      </c>
      <c r="AD14" s="482"/>
      <c r="AE14" s="482"/>
      <c r="AF14" s="482"/>
      <c r="AG14" s="483"/>
      <c r="AH14" s="481">
        <v>1.7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17.7</v>
      </c>
      <c r="CU14" s="493"/>
      <c r="CV14" s="493"/>
      <c r="CW14" s="493"/>
      <c r="CX14" s="493"/>
      <c r="CY14" s="493"/>
      <c r="CZ14" s="493"/>
      <c r="DA14" s="494"/>
      <c r="DB14" s="492">
        <v>18.7</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87476</v>
      </c>
      <c r="S15" s="479"/>
      <c r="T15" s="479"/>
      <c r="U15" s="479"/>
      <c r="V15" s="480"/>
      <c r="W15" s="410" t="s">
        <v>137</v>
      </c>
      <c r="X15" s="411"/>
      <c r="Y15" s="411"/>
      <c r="Z15" s="411"/>
      <c r="AA15" s="411"/>
      <c r="AB15" s="401"/>
      <c r="AC15" s="445">
        <v>11091</v>
      </c>
      <c r="AD15" s="446"/>
      <c r="AE15" s="446"/>
      <c r="AF15" s="446"/>
      <c r="AG15" s="488"/>
      <c r="AH15" s="445">
        <v>12101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12982717</v>
      </c>
      <c r="BO15" s="358"/>
      <c r="BP15" s="358"/>
      <c r="BQ15" s="358"/>
      <c r="BR15" s="358"/>
      <c r="BS15" s="358"/>
      <c r="BT15" s="358"/>
      <c r="BU15" s="359"/>
      <c r="BV15" s="357">
        <v>12665501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27.6</v>
      </c>
      <c r="AD16" s="482"/>
      <c r="AE16" s="482"/>
      <c r="AF16" s="482"/>
      <c r="AG16" s="483"/>
      <c r="AH16" s="481">
        <v>29.3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16704321</v>
      </c>
      <c r="BO16" s="395"/>
      <c r="BP16" s="395"/>
      <c r="BQ16" s="395"/>
      <c r="BR16" s="395"/>
      <c r="BS16" s="395"/>
      <c r="BT16" s="395"/>
      <c r="BU16" s="396"/>
      <c r="BV16" s="394">
        <v>15940150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28500</v>
      </c>
      <c r="AD17" s="446"/>
      <c r="AE17" s="446"/>
      <c r="AF17" s="446"/>
      <c r="AG17" s="488"/>
      <c r="AH17" s="445">
        <v>28479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16503855</v>
      </c>
      <c r="BO17" s="395"/>
      <c r="BP17" s="395"/>
      <c r="BQ17" s="395"/>
      <c r="BR17" s="395"/>
      <c r="BS17" s="395"/>
      <c r="BT17" s="395"/>
      <c r="BU17" s="396"/>
      <c r="BV17" s="394">
        <v>16084142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65.349999999999994</v>
      </c>
      <c r="M18" s="521"/>
      <c r="N18" s="521"/>
      <c r="O18" s="521"/>
      <c r="P18" s="521"/>
      <c r="Q18" s="521"/>
      <c r="R18" s="522"/>
      <c r="S18" s="522"/>
      <c r="T18" s="522"/>
      <c r="U18" s="522"/>
      <c r="V18" s="523"/>
      <c r="W18" s="412"/>
      <c r="X18" s="413"/>
      <c r="Y18" s="413"/>
      <c r="Z18" s="413"/>
      <c r="AA18" s="413"/>
      <c r="AB18" s="404"/>
      <c r="AC18" s="524">
        <v>70.8</v>
      </c>
      <c r="AD18" s="525"/>
      <c r="AE18" s="525"/>
      <c r="AF18" s="525"/>
      <c r="AG18" s="526"/>
      <c r="AH18" s="524">
        <v>69</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19778919</v>
      </c>
      <c r="BO18" s="395"/>
      <c r="BP18" s="395"/>
      <c r="BQ18" s="395"/>
      <c r="BR18" s="395"/>
      <c r="BS18" s="395"/>
      <c r="BT18" s="395"/>
      <c r="BU18" s="396"/>
      <c r="BV18" s="394">
        <v>19088470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1405</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26890834</v>
      </c>
      <c r="BO19" s="395"/>
      <c r="BP19" s="395"/>
      <c r="BQ19" s="395"/>
      <c r="BR19" s="395"/>
      <c r="BS19" s="395"/>
      <c r="BT19" s="395"/>
      <c r="BU19" s="396"/>
      <c r="BV19" s="394">
        <v>26693577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39797</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24351055</v>
      </c>
      <c r="BO22" s="358"/>
      <c r="BP22" s="358"/>
      <c r="BQ22" s="358"/>
      <c r="BR22" s="358"/>
      <c r="BS22" s="358"/>
      <c r="BT22" s="358"/>
      <c r="BU22" s="359"/>
      <c r="BV22" s="357">
        <v>25647653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15334918</v>
      </c>
      <c r="BO23" s="395"/>
      <c r="BP23" s="395"/>
      <c r="BQ23" s="395"/>
      <c r="BR23" s="395"/>
      <c r="BS23" s="395"/>
      <c r="BT23" s="395"/>
      <c r="BU23" s="396"/>
      <c r="BV23" s="394">
        <v>16757117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9040</v>
      </c>
      <c r="R24" s="446"/>
      <c r="S24" s="446"/>
      <c r="T24" s="446"/>
      <c r="U24" s="446"/>
      <c r="V24" s="488"/>
      <c r="W24" s="540"/>
      <c r="X24" s="541"/>
      <c r="Y24" s="542"/>
      <c r="Z24" s="444" t="s">
        <v>162</v>
      </c>
      <c r="AA24" s="424"/>
      <c r="AB24" s="424"/>
      <c r="AC24" s="424"/>
      <c r="AD24" s="424"/>
      <c r="AE24" s="424"/>
      <c r="AF24" s="424"/>
      <c r="AG24" s="425"/>
      <c r="AH24" s="445">
        <v>518</v>
      </c>
      <c r="AI24" s="446"/>
      <c r="AJ24" s="446"/>
      <c r="AK24" s="446"/>
      <c r="AL24" s="488"/>
      <c r="AM24" s="445">
        <v>1614088</v>
      </c>
      <c r="AN24" s="446"/>
      <c r="AO24" s="446"/>
      <c r="AP24" s="446"/>
      <c r="AQ24" s="446"/>
      <c r="AR24" s="488"/>
      <c r="AS24" s="445">
        <v>3116</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12378107</v>
      </c>
      <c r="BO24" s="395"/>
      <c r="BP24" s="395"/>
      <c r="BQ24" s="395"/>
      <c r="BR24" s="395"/>
      <c r="BS24" s="395"/>
      <c r="BT24" s="395"/>
      <c r="BU24" s="396"/>
      <c r="BV24" s="394">
        <v>12540563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7470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944250</v>
      </c>
      <c r="BO25" s="358"/>
      <c r="BP25" s="358"/>
      <c r="BQ25" s="358"/>
      <c r="BR25" s="358"/>
      <c r="BS25" s="358"/>
      <c r="BT25" s="358"/>
      <c r="BU25" s="359"/>
      <c r="BV25" s="357">
        <v>227730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6890</v>
      </c>
      <c r="R26" s="446"/>
      <c r="S26" s="446"/>
      <c r="T26" s="446"/>
      <c r="U26" s="446"/>
      <c r="V26" s="488"/>
      <c r="W26" s="540"/>
      <c r="X26" s="541"/>
      <c r="Y26" s="542"/>
      <c r="Z26" s="444" t="s">
        <v>168</v>
      </c>
      <c r="AA26" s="546"/>
      <c r="AB26" s="546"/>
      <c r="AC26" s="546"/>
      <c r="AD26" s="546"/>
      <c r="AE26" s="546"/>
      <c r="AF26" s="546"/>
      <c r="AG26" s="547"/>
      <c r="AH26" s="445">
        <v>24</v>
      </c>
      <c r="AI26" s="446"/>
      <c r="AJ26" s="446"/>
      <c r="AK26" s="446"/>
      <c r="AL26" s="488"/>
      <c r="AM26" s="445">
        <v>74520</v>
      </c>
      <c r="AN26" s="446"/>
      <c r="AO26" s="446"/>
      <c r="AP26" s="446"/>
      <c r="AQ26" s="446"/>
      <c r="AR26" s="488"/>
      <c r="AS26" s="445">
        <v>3105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70000</v>
      </c>
      <c r="BO26" s="395"/>
      <c r="BP26" s="395"/>
      <c r="BQ26" s="395"/>
      <c r="BR26" s="395"/>
      <c r="BS26" s="395"/>
      <c r="BT26" s="395"/>
      <c r="BU26" s="396"/>
      <c r="BV26" s="394">
        <v>70000</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4700</v>
      </c>
      <c r="R27" s="446"/>
      <c r="S27" s="446"/>
      <c r="T27" s="446"/>
      <c r="U27" s="446"/>
      <c r="V27" s="488"/>
      <c r="W27" s="540"/>
      <c r="X27" s="541"/>
      <c r="Y27" s="542"/>
      <c r="Z27" s="444" t="s">
        <v>171</v>
      </c>
      <c r="AA27" s="424"/>
      <c r="AB27" s="424"/>
      <c r="AC27" s="424"/>
      <c r="AD27" s="424"/>
      <c r="AE27" s="424"/>
      <c r="AF27" s="424"/>
      <c r="AG27" s="425"/>
      <c r="AH27" s="445">
        <v>9</v>
      </c>
      <c r="AI27" s="446"/>
      <c r="AJ27" s="446"/>
      <c r="AK27" s="446"/>
      <c r="AL27" s="488"/>
      <c r="AM27" s="445">
        <v>33723</v>
      </c>
      <c r="AN27" s="446"/>
      <c r="AO27" s="446"/>
      <c r="AP27" s="446"/>
      <c r="AQ27" s="446"/>
      <c r="AR27" s="488"/>
      <c r="AS27" s="445">
        <v>3747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t="s">
        <v>122</v>
      </c>
      <c r="BO27" s="517"/>
      <c r="BP27" s="517"/>
      <c r="BQ27" s="517"/>
      <c r="BR27" s="517"/>
      <c r="BS27" s="517"/>
      <c r="BT27" s="517"/>
      <c r="BU27" s="518"/>
      <c r="BV27" s="516" t="s">
        <v>122</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4170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2015590</v>
      </c>
      <c r="BO28" s="358"/>
      <c r="BP28" s="358"/>
      <c r="BQ28" s="358"/>
      <c r="BR28" s="358"/>
      <c r="BS28" s="358"/>
      <c r="BT28" s="358"/>
      <c r="BU28" s="359"/>
      <c r="BV28" s="357">
        <v>2333959</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19</v>
      </c>
      <c r="M29" s="446"/>
      <c r="N29" s="446"/>
      <c r="O29" s="446"/>
      <c r="P29" s="488"/>
      <c r="Q29" s="445">
        <v>4020</v>
      </c>
      <c r="R29" s="446"/>
      <c r="S29" s="446"/>
      <c r="T29" s="446"/>
      <c r="U29" s="446"/>
      <c r="V29" s="488"/>
      <c r="W29" s="543"/>
      <c r="X29" s="544"/>
      <c r="Y29" s="545"/>
      <c r="Z29" s="444" t="s">
        <v>177</v>
      </c>
      <c r="AA29" s="424"/>
      <c r="AB29" s="424"/>
      <c r="AC29" s="424"/>
      <c r="AD29" s="424"/>
      <c r="AE29" s="424"/>
      <c r="AF29" s="424"/>
      <c r="AG29" s="425"/>
      <c r="AH29" s="445">
        <v>527</v>
      </c>
      <c r="AI29" s="446"/>
      <c r="AJ29" s="446"/>
      <c r="AK29" s="446"/>
      <c r="AL29" s="488"/>
      <c r="AM29" s="445">
        <v>1647811</v>
      </c>
      <c r="AN29" s="446"/>
      <c r="AO29" s="446"/>
      <c r="AP29" s="446"/>
      <c r="AQ29" s="446"/>
      <c r="AR29" s="488"/>
      <c r="AS29" s="445">
        <v>3127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1198503</v>
      </c>
      <c r="BO29" s="395"/>
      <c r="BP29" s="395"/>
      <c r="BQ29" s="395"/>
      <c r="BR29" s="395"/>
      <c r="BS29" s="395"/>
      <c r="BT29" s="395"/>
      <c r="BU29" s="396"/>
      <c r="BV29" s="394">
        <v>1162903</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98.4</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2013306</v>
      </c>
      <c r="BO30" s="517"/>
      <c r="BP30" s="517"/>
      <c r="BQ30" s="517"/>
      <c r="BR30" s="517"/>
      <c r="BS30" s="517"/>
      <c r="BT30" s="517"/>
      <c r="BU30" s="518"/>
      <c r="BV30" s="516">
        <v>1762293</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高坂駅東口第一土地区画整理事業特別会計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埼玉県後期高齢者医療広域連合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東松山市文化まちづくり公社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東松山市農業公社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埼玉県市町村総合事務組合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彩の国さいたま人づくり広域連合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埼玉県都市ボートレース企業団</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比企広域市町村圏組合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比企広域市町村圏組合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3WES0/fhYB2csIx4XDPEwad/xfJmgiBw3gNXweWMvqXnod3mZL+jSU9pau1WmhaQDRlfzMXqv6tMFg8BobymWQ==" saltValue="L+ngzgBaQE8m2DTvMLzI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7.91</v>
      </c>
      <c r="G34" s="33">
        <v>9.5399999999999991</v>
      </c>
      <c r="H34" s="33">
        <v>9.56</v>
      </c>
      <c r="I34" s="33">
        <v>6.47</v>
      </c>
      <c r="J34" s="34">
        <v>7.89</v>
      </c>
      <c r="K34" s="22"/>
      <c r="L34" s="22"/>
      <c r="M34" s="22"/>
      <c r="N34" s="22"/>
      <c r="O34" s="22"/>
      <c r="P34" s="22"/>
    </row>
    <row r="35" spans="1:16" ht="39" customHeight="1" x14ac:dyDescent="0.15">
      <c r="A35" s="22"/>
      <c r="B35" s="35"/>
      <c r="C35" s="1132" t="s">
        <v>534</v>
      </c>
      <c r="D35" s="1132"/>
      <c r="E35" s="1133"/>
      <c r="F35" s="36">
        <v>9.9700000000000006</v>
      </c>
      <c r="G35" s="37">
        <v>5.97</v>
      </c>
      <c r="H35" s="37">
        <v>4.82</v>
      </c>
      <c r="I35" s="37">
        <v>8.92</v>
      </c>
      <c r="J35" s="38">
        <v>7.42</v>
      </c>
      <c r="K35" s="22"/>
      <c r="L35" s="22"/>
      <c r="M35" s="22"/>
      <c r="N35" s="22"/>
      <c r="O35" s="22"/>
      <c r="P35" s="22"/>
    </row>
    <row r="36" spans="1:16" ht="39" customHeight="1" x14ac:dyDescent="0.15">
      <c r="A36" s="22"/>
      <c r="B36" s="35"/>
      <c r="C36" s="1132" t="s">
        <v>535</v>
      </c>
      <c r="D36" s="1132"/>
      <c r="E36" s="1133"/>
      <c r="F36" s="36">
        <v>5.21</v>
      </c>
      <c r="G36" s="37">
        <v>8.64</v>
      </c>
      <c r="H36" s="37">
        <v>11.9</v>
      </c>
      <c r="I36" s="37">
        <v>10.02</v>
      </c>
      <c r="J36" s="38">
        <v>6.56</v>
      </c>
      <c r="K36" s="22"/>
      <c r="L36" s="22"/>
      <c r="M36" s="22"/>
      <c r="N36" s="22"/>
      <c r="O36" s="22"/>
      <c r="P36" s="22"/>
    </row>
    <row r="37" spans="1:16" ht="39" customHeight="1" x14ac:dyDescent="0.15">
      <c r="A37" s="22"/>
      <c r="B37" s="35"/>
      <c r="C37" s="1132" t="s">
        <v>536</v>
      </c>
      <c r="D37" s="1132"/>
      <c r="E37" s="1133"/>
      <c r="F37" s="36">
        <v>0.79</v>
      </c>
      <c r="G37" s="37">
        <v>0.75</v>
      </c>
      <c r="H37" s="37">
        <v>0.57999999999999996</v>
      </c>
      <c r="I37" s="37">
        <v>1.1000000000000001</v>
      </c>
      <c r="J37" s="38">
        <v>1.83</v>
      </c>
      <c r="K37" s="22"/>
      <c r="L37" s="22"/>
      <c r="M37" s="22"/>
      <c r="N37" s="22"/>
      <c r="O37" s="22"/>
      <c r="P37" s="22"/>
    </row>
    <row r="38" spans="1:16" ht="39" customHeight="1" x14ac:dyDescent="0.15">
      <c r="A38" s="22"/>
      <c r="B38" s="35"/>
      <c r="C38" s="1132" t="s">
        <v>537</v>
      </c>
      <c r="D38" s="1132"/>
      <c r="E38" s="1133"/>
      <c r="F38" s="36">
        <v>1.9</v>
      </c>
      <c r="G38" s="37">
        <v>1.79</v>
      </c>
      <c r="H38" s="37">
        <v>1.41</v>
      </c>
      <c r="I38" s="37">
        <v>1.55</v>
      </c>
      <c r="J38" s="38">
        <v>1.1100000000000001</v>
      </c>
      <c r="K38" s="22"/>
      <c r="L38" s="22"/>
      <c r="M38" s="22"/>
      <c r="N38" s="22"/>
      <c r="O38" s="22"/>
      <c r="P38" s="22"/>
    </row>
    <row r="39" spans="1:16" ht="39" customHeight="1" x14ac:dyDescent="0.15">
      <c r="A39" s="22"/>
      <c r="B39" s="35"/>
      <c r="C39" s="1132" t="s">
        <v>538</v>
      </c>
      <c r="D39" s="1132"/>
      <c r="E39" s="1133"/>
      <c r="F39" s="36">
        <v>0.86</v>
      </c>
      <c r="G39" s="37">
        <v>1.41</v>
      </c>
      <c r="H39" s="37">
        <v>1.1200000000000001</v>
      </c>
      <c r="I39" s="37">
        <v>1.31</v>
      </c>
      <c r="J39" s="38">
        <v>0.95</v>
      </c>
      <c r="K39" s="22"/>
      <c r="L39" s="22"/>
      <c r="M39" s="22"/>
      <c r="N39" s="22"/>
      <c r="O39" s="22"/>
      <c r="P39" s="22"/>
    </row>
    <row r="40" spans="1:16" ht="39" customHeight="1" x14ac:dyDescent="0.15">
      <c r="A40" s="22"/>
      <c r="B40" s="35"/>
      <c r="C40" s="1132" t="s">
        <v>539</v>
      </c>
      <c r="D40" s="1132"/>
      <c r="E40" s="1133"/>
      <c r="F40" s="36">
        <v>0.01</v>
      </c>
      <c r="G40" s="37">
        <v>0.01</v>
      </c>
      <c r="H40" s="37">
        <v>0.01</v>
      </c>
      <c r="I40" s="37">
        <v>0.02</v>
      </c>
      <c r="J40" s="38">
        <v>0.03</v>
      </c>
      <c r="K40" s="22"/>
      <c r="L40" s="22"/>
      <c r="M40" s="22"/>
      <c r="N40" s="22"/>
      <c r="O40" s="22"/>
      <c r="P40" s="22"/>
    </row>
    <row r="41" spans="1:16" ht="39" customHeight="1" x14ac:dyDescent="0.15">
      <c r="A41" s="22"/>
      <c r="B41" s="35"/>
      <c r="C41" s="1132" t="s">
        <v>540</v>
      </c>
      <c r="D41" s="1132"/>
      <c r="E41" s="1133"/>
      <c r="F41" s="36">
        <v>0.11</v>
      </c>
      <c r="G41" s="37">
        <v>0.1</v>
      </c>
      <c r="H41" s="37">
        <v>0.03</v>
      </c>
      <c r="I41" s="37">
        <v>0.02</v>
      </c>
      <c r="J41" s="38">
        <v>0.01</v>
      </c>
      <c r="K41" s="22"/>
      <c r="L41" s="22"/>
      <c r="M41" s="22"/>
      <c r="N41" s="22"/>
      <c r="O41" s="22"/>
      <c r="P41" s="22"/>
    </row>
    <row r="42" spans="1:16" ht="39" customHeight="1" x14ac:dyDescent="0.15">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542</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bQr2KoNafSbt1cDVL+rIRhY17EKbOPCNv7pcv0VogsewG/vEr4KfLls8rnJOCY5osOR/0wfsw8wITtXkut3Cg==" saltValue="iR5QCU1VMLwVhYzZBwVm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2450</v>
      </c>
      <c r="L45" s="58">
        <v>2541</v>
      </c>
      <c r="M45" s="58">
        <v>2569</v>
      </c>
      <c r="N45" s="58">
        <v>2627</v>
      </c>
      <c r="O45" s="59">
        <v>2617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254</v>
      </c>
      <c r="L48" s="62">
        <v>278</v>
      </c>
      <c r="M48" s="62">
        <v>316</v>
      </c>
      <c r="N48" s="62">
        <v>359</v>
      </c>
      <c r="O48" s="63">
        <v>371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55</v>
      </c>
      <c r="L49" s="62">
        <v>84</v>
      </c>
      <c r="M49" s="62">
        <v>89</v>
      </c>
      <c r="N49" s="62">
        <v>91</v>
      </c>
      <c r="O49" s="63">
        <v>91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2309</v>
      </c>
      <c r="L52" s="62">
        <v>2238</v>
      </c>
      <c r="M52" s="62">
        <v>2220</v>
      </c>
      <c r="N52" s="62">
        <v>2126</v>
      </c>
      <c r="O52" s="63">
        <v>2247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450</v>
      </c>
      <c r="L53" s="67">
        <v>665</v>
      </c>
      <c r="M53" s="67">
        <v>754</v>
      </c>
      <c r="N53" s="67">
        <v>951</v>
      </c>
      <c r="O53" s="68">
        <v>832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llegNOWFElq06thLNl+9K0dypXLipfnBd3YU+hpL17b5ABSOs3GHaKL2l2XuLphctrw74PsW8E6OdYkO9u+7A==" saltValue="gym2AUkZwFHwLyuGP1v/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2"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28416</v>
      </c>
      <c r="J41" s="331">
        <v>28606</v>
      </c>
      <c r="K41" s="331">
        <v>27218</v>
      </c>
      <c r="L41" s="331">
        <v>25973</v>
      </c>
      <c r="M41" s="332">
        <v>24630</v>
      </c>
    </row>
    <row r="42" spans="2:13" ht="27.75" customHeight="1" x14ac:dyDescent="0.15">
      <c r="B42" s="1171"/>
      <c r="C42" s="1172"/>
      <c r="D42" s="104"/>
      <c r="E42" s="1177" t="s">
        <v>32</v>
      </c>
      <c r="F42" s="1177"/>
      <c r="G42" s="1177"/>
      <c r="H42" s="1178"/>
      <c r="I42" s="333" t="s">
        <v>489</v>
      </c>
      <c r="J42" s="334" t="s">
        <v>489</v>
      </c>
      <c r="K42" s="334" t="s">
        <v>489</v>
      </c>
      <c r="L42" s="334" t="s">
        <v>489</v>
      </c>
      <c r="M42" s="335" t="s">
        <v>489</v>
      </c>
    </row>
    <row r="43" spans="2:13" ht="27.75" customHeight="1" x14ac:dyDescent="0.15">
      <c r="B43" s="1171"/>
      <c r="C43" s="1172"/>
      <c r="D43" s="104"/>
      <c r="E43" s="1177" t="s">
        <v>33</v>
      </c>
      <c r="F43" s="1177"/>
      <c r="G43" s="1177"/>
      <c r="H43" s="1178"/>
      <c r="I43" s="333">
        <v>3971</v>
      </c>
      <c r="J43" s="334">
        <v>3826</v>
      </c>
      <c r="K43" s="334">
        <v>3582</v>
      </c>
      <c r="L43" s="334">
        <v>4286</v>
      </c>
      <c r="M43" s="335">
        <v>4733</v>
      </c>
    </row>
    <row r="44" spans="2:13" ht="27.75" customHeight="1" x14ac:dyDescent="0.15">
      <c r="B44" s="1171"/>
      <c r="C44" s="1172"/>
      <c r="D44" s="104"/>
      <c r="E44" s="1177" t="s">
        <v>34</v>
      </c>
      <c r="F44" s="1177"/>
      <c r="G44" s="1177"/>
      <c r="H44" s="1178"/>
      <c r="I44" s="333">
        <v>968</v>
      </c>
      <c r="J44" s="334">
        <v>982</v>
      </c>
      <c r="K44" s="334">
        <v>930</v>
      </c>
      <c r="L44" s="334">
        <v>981</v>
      </c>
      <c r="M44" s="335">
        <v>992</v>
      </c>
    </row>
    <row r="45" spans="2:13" ht="27.75" customHeight="1" x14ac:dyDescent="0.15">
      <c r="B45" s="1171"/>
      <c r="C45" s="1172"/>
      <c r="D45" s="104"/>
      <c r="E45" s="1177" t="s">
        <v>35</v>
      </c>
      <c r="F45" s="1177"/>
      <c r="G45" s="1177"/>
      <c r="H45" s="1178"/>
      <c r="I45" s="333">
        <v>2755</v>
      </c>
      <c r="J45" s="334">
        <v>2636</v>
      </c>
      <c r="K45" s="334">
        <v>2601</v>
      </c>
      <c r="L45" s="334">
        <v>2687</v>
      </c>
      <c r="M45" s="335">
        <v>2577</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5787</v>
      </c>
      <c r="J50" s="334">
        <v>6876</v>
      </c>
      <c r="K50" s="334">
        <v>7169</v>
      </c>
      <c r="L50" s="334">
        <v>6792</v>
      </c>
      <c r="M50" s="335">
        <v>6469</v>
      </c>
    </row>
    <row r="51" spans="2:13" ht="27.75" customHeight="1" x14ac:dyDescent="0.15">
      <c r="B51" s="1171"/>
      <c r="C51" s="1172"/>
      <c r="D51" s="104"/>
      <c r="E51" s="1177" t="s">
        <v>42</v>
      </c>
      <c r="F51" s="1177"/>
      <c r="G51" s="1177"/>
      <c r="H51" s="1178"/>
      <c r="I51" s="333">
        <v>3996</v>
      </c>
      <c r="J51" s="334">
        <v>3713</v>
      </c>
      <c r="K51" s="334">
        <v>3541</v>
      </c>
      <c r="L51" s="334">
        <v>3116</v>
      </c>
      <c r="M51" s="335">
        <v>3312</v>
      </c>
    </row>
    <row r="52" spans="2:13" ht="27.75" customHeight="1" x14ac:dyDescent="0.15">
      <c r="B52" s="1173"/>
      <c r="C52" s="1174"/>
      <c r="D52" s="104"/>
      <c r="E52" s="1177" t="s">
        <v>43</v>
      </c>
      <c r="F52" s="1177"/>
      <c r="G52" s="1177"/>
      <c r="H52" s="1178"/>
      <c r="I52" s="333">
        <v>22316</v>
      </c>
      <c r="J52" s="334">
        <v>22192</v>
      </c>
      <c r="K52" s="334">
        <v>21516</v>
      </c>
      <c r="L52" s="334">
        <v>20687</v>
      </c>
      <c r="M52" s="335">
        <v>19858</v>
      </c>
    </row>
    <row r="53" spans="2:13" ht="27.75" customHeight="1" thickBot="1" x14ac:dyDescent="0.2">
      <c r="B53" s="1184" t="s">
        <v>19</v>
      </c>
      <c r="C53" s="1185"/>
      <c r="D53" s="108"/>
      <c r="E53" s="1186" t="s">
        <v>44</v>
      </c>
      <c r="F53" s="1186"/>
      <c r="G53" s="1186"/>
      <c r="H53" s="1187"/>
      <c r="I53" s="336">
        <v>4012</v>
      </c>
      <c r="J53" s="337">
        <v>3270</v>
      </c>
      <c r="K53" s="337">
        <v>2105</v>
      </c>
      <c r="L53" s="337">
        <v>3332</v>
      </c>
      <c r="M53" s="338">
        <v>3293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4WzfhdeB4CfQa+d6Ad/FttxVSuAsVihzQuhTwWx1Ny9IlNINvjeGJ75YCNngfmWvcR1DmfeIU0OwMV6lBTyTA==" saltValue="EAVl36aoJ2HZVgTVijNY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2423</v>
      </c>
      <c r="G55" s="339">
        <v>2334</v>
      </c>
      <c r="H55" s="340">
        <v>2016</v>
      </c>
    </row>
    <row r="56" spans="2:8" ht="52.5" customHeight="1" x14ac:dyDescent="0.15">
      <c r="B56" s="120"/>
      <c r="C56" s="1198" t="s">
        <v>47</v>
      </c>
      <c r="D56" s="1198"/>
      <c r="E56" s="1199"/>
      <c r="F56" s="341">
        <v>978</v>
      </c>
      <c r="G56" s="341">
        <v>1163</v>
      </c>
      <c r="H56" s="342">
        <v>1199</v>
      </c>
    </row>
    <row r="57" spans="2:8" ht="53.25" customHeight="1" x14ac:dyDescent="0.15">
      <c r="B57" s="120"/>
      <c r="C57" s="1200" t="s">
        <v>48</v>
      </c>
      <c r="D57" s="1200"/>
      <c r="E57" s="1201"/>
      <c r="F57" s="343">
        <v>1757</v>
      </c>
      <c r="G57" s="343">
        <v>1762</v>
      </c>
      <c r="H57" s="344">
        <v>2013</v>
      </c>
    </row>
    <row r="58" spans="2:8" ht="45.75" customHeight="1" x14ac:dyDescent="0.15">
      <c r="B58" s="121"/>
      <c r="C58" s="1188" t="s">
        <v>560</v>
      </c>
      <c r="D58" s="1189"/>
      <c r="E58" s="1190"/>
      <c r="F58" s="345">
        <v>972</v>
      </c>
      <c r="G58" s="345">
        <v>972</v>
      </c>
      <c r="H58" s="346">
        <v>953</v>
      </c>
    </row>
    <row r="59" spans="2:8" ht="45.75" customHeight="1" x14ac:dyDescent="0.15">
      <c r="B59" s="121"/>
      <c r="C59" s="1188" t="s">
        <v>561</v>
      </c>
      <c r="D59" s="1189"/>
      <c r="E59" s="1190"/>
      <c r="F59" s="345">
        <v>337</v>
      </c>
      <c r="G59" s="345">
        <v>317</v>
      </c>
      <c r="H59" s="346">
        <v>568</v>
      </c>
    </row>
    <row r="60" spans="2:8" ht="45.75" customHeight="1" x14ac:dyDescent="0.15">
      <c r="B60" s="121"/>
      <c r="C60" s="1188" t="s">
        <v>562</v>
      </c>
      <c r="D60" s="1189"/>
      <c r="E60" s="1190"/>
      <c r="F60" s="345">
        <v>113</v>
      </c>
      <c r="G60" s="345">
        <v>138</v>
      </c>
      <c r="H60" s="346">
        <v>167</v>
      </c>
    </row>
    <row r="61" spans="2:8" ht="45.75" customHeight="1" x14ac:dyDescent="0.15">
      <c r="B61" s="121"/>
      <c r="C61" s="1188" t="s">
        <v>563</v>
      </c>
      <c r="D61" s="1189"/>
      <c r="E61" s="1190"/>
      <c r="F61" s="345">
        <v>109</v>
      </c>
      <c r="G61" s="345">
        <v>109</v>
      </c>
      <c r="H61" s="346">
        <v>110</v>
      </c>
    </row>
    <row r="62" spans="2:8" ht="45.75" customHeight="1" thickBot="1" x14ac:dyDescent="0.2">
      <c r="B62" s="122"/>
      <c r="C62" s="1191" t="s">
        <v>564</v>
      </c>
      <c r="D62" s="1192"/>
      <c r="E62" s="1193"/>
      <c r="F62" s="347">
        <v>106</v>
      </c>
      <c r="G62" s="347">
        <v>104</v>
      </c>
      <c r="H62" s="348">
        <v>101</v>
      </c>
    </row>
    <row r="63" spans="2:8" ht="52.5" customHeight="1" thickBot="1" x14ac:dyDescent="0.2">
      <c r="B63" s="123"/>
      <c r="C63" s="1194" t="s">
        <v>49</v>
      </c>
      <c r="D63" s="1194"/>
      <c r="E63" s="1195"/>
      <c r="F63" s="349">
        <v>5158</v>
      </c>
      <c r="G63" s="349">
        <v>5259</v>
      </c>
      <c r="H63" s="350">
        <v>5227</v>
      </c>
    </row>
    <row r="64" spans="2:8" x14ac:dyDescent="0.15"/>
  </sheetData>
  <sheetProtection algorithmName="SHA-512" hashValue="kef/5WYTP1K9pjHqCUJC65gvzeiQqoQSOejmQqhS8eBF3/xvSC4b52ngC0CT+3aFaQLQqYwqIBExKviV/IIEhw==" saltValue="37h/Oj4fYvp0cRkAwhdw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37038</v>
      </c>
      <c r="E3" s="142"/>
      <c r="F3" s="143">
        <v>63812</v>
      </c>
      <c r="G3" s="144"/>
      <c r="H3" s="145"/>
    </row>
    <row r="4" spans="1:8" x14ac:dyDescent="0.15">
      <c r="A4" s="146"/>
      <c r="B4" s="147"/>
      <c r="C4" s="148"/>
      <c r="D4" s="149">
        <v>17403</v>
      </c>
      <c r="E4" s="150"/>
      <c r="F4" s="151">
        <v>33848</v>
      </c>
      <c r="G4" s="152"/>
      <c r="H4" s="153"/>
    </row>
    <row r="5" spans="1:8" x14ac:dyDescent="0.15">
      <c r="A5" s="134" t="s">
        <v>521</v>
      </c>
      <c r="B5" s="139"/>
      <c r="C5" s="140"/>
      <c r="D5" s="141">
        <v>22361</v>
      </c>
      <c r="E5" s="142"/>
      <c r="F5" s="143">
        <v>45945</v>
      </c>
      <c r="G5" s="144"/>
      <c r="H5" s="145"/>
    </row>
    <row r="6" spans="1:8" x14ac:dyDescent="0.15">
      <c r="A6" s="146"/>
      <c r="B6" s="147"/>
      <c r="C6" s="148"/>
      <c r="D6" s="149">
        <v>13116</v>
      </c>
      <c r="E6" s="150"/>
      <c r="F6" s="151">
        <v>25180</v>
      </c>
      <c r="G6" s="152"/>
      <c r="H6" s="153"/>
    </row>
    <row r="7" spans="1:8" x14ac:dyDescent="0.15">
      <c r="A7" s="134" t="s">
        <v>522</v>
      </c>
      <c r="B7" s="139"/>
      <c r="C7" s="140"/>
      <c r="D7" s="141">
        <v>21782</v>
      </c>
      <c r="E7" s="142"/>
      <c r="F7" s="143">
        <v>44475</v>
      </c>
      <c r="G7" s="144"/>
      <c r="H7" s="145"/>
    </row>
    <row r="8" spans="1:8" x14ac:dyDescent="0.15">
      <c r="A8" s="146"/>
      <c r="B8" s="147"/>
      <c r="C8" s="148"/>
      <c r="D8" s="149">
        <v>12567</v>
      </c>
      <c r="E8" s="150"/>
      <c r="F8" s="151">
        <v>24780</v>
      </c>
      <c r="G8" s="152"/>
      <c r="H8" s="153"/>
    </row>
    <row r="9" spans="1:8" x14ac:dyDescent="0.15">
      <c r="A9" s="134" t="s">
        <v>523</v>
      </c>
      <c r="B9" s="139"/>
      <c r="C9" s="140"/>
      <c r="D9" s="141">
        <v>26860</v>
      </c>
      <c r="E9" s="142"/>
      <c r="F9" s="143">
        <v>45982</v>
      </c>
      <c r="G9" s="144"/>
      <c r="H9" s="145"/>
    </row>
    <row r="10" spans="1:8" x14ac:dyDescent="0.15">
      <c r="A10" s="146"/>
      <c r="B10" s="147"/>
      <c r="C10" s="148"/>
      <c r="D10" s="149">
        <v>19157</v>
      </c>
      <c r="E10" s="150"/>
      <c r="F10" s="151">
        <v>25583</v>
      </c>
      <c r="G10" s="152"/>
      <c r="H10" s="153"/>
    </row>
    <row r="11" spans="1:8" x14ac:dyDescent="0.15">
      <c r="A11" s="134" t="s">
        <v>524</v>
      </c>
      <c r="B11" s="139"/>
      <c r="C11" s="140"/>
      <c r="D11" s="141">
        <v>32810</v>
      </c>
      <c r="E11" s="142"/>
      <c r="F11" s="143">
        <v>50538</v>
      </c>
      <c r="G11" s="144"/>
      <c r="H11" s="145"/>
    </row>
    <row r="12" spans="1:8" x14ac:dyDescent="0.15">
      <c r="A12" s="146"/>
      <c r="B12" s="147"/>
      <c r="C12" s="154"/>
      <c r="D12" s="149">
        <v>21410</v>
      </c>
      <c r="E12" s="150"/>
      <c r="F12" s="151">
        <v>29053</v>
      </c>
      <c r="G12" s="152"/>
      <c r="H12" s="153"/>
    </row>
    <row r="13" spans="1:8" x14ac:dyDescent="0.15">
      <c r="A13" s="134"/>
      <c r="B13" s="139"/>
      <c r="C13" s="140"/>
      <c r="D13" s="141">
        <v>28170</v>
      </c>
      <c r="E13" s="142"/>
      <c r="F13" s="143">
        <v>50150</v>
      </c>
      <c r="G13" s="155"/>
      <c r="H13" s="145"/>
    </row>
    <row r="14" spans="1:8" x14ac:dyDescent="0.15">
      <c r="A14" s="146"/>
      <c r="B14" s="147"/>
      <c r="C14" s="148"/>
      <c r="D14" s="149">
        <v>16731</v>
      </c>
      <c r="E14" s="150"/>
      <c r="F14" s="151">
        <v>27689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7.92</v>
      </c>
      <c r="C19" s="156">
        <f>ROUND(VALUE(SUBSTITUTE(実質収支比率等に係る経年分析!G$48,"▲","-")),2)</f>
        <v>9.5500000000000007</v>
      </c>
      <c r="D19" s="156">
        <f>ROUND(VALUE(SUBSTITUTE(実質収支比率等に係る経年分析!H$48,"▲","-")),2)</f>
        <v>9.57</v>
      </c>
      <c r="E19" s="156">
        <f>ROUND(VALUE(SUBSTITUTE(実質収支比率等に係る経年分析!I$48,"▲","-")),2)</f>
        <v>6.49</v>
      </c>
      <c r="F19" s="156">
        <f>ROUND(VALUE(SUBSTITUTE(実質収支比率等に係る経年分析!J$48,"▲","-")),2)</f>
        <v>7.91</v>
      </c>
    </row>
    <row r="20" spans="1:11" x14ac:dyDescent="0.15">
      <c r="A20" s="156" t="s">
        <v>53</v>
      </c>
      <c r="B20" s="156">
        <f>ROUND(VALUE(SUBSTITUTE(実質収支比率等に係る経年分析!F$47,"▲","-")),2)</f>
        <v>9.82</v>
      </c>
      <c r="C20" s="156">
        <f>ROUND(VALUE(SUBSTITUTE(実質収支比率等に係る経年分析!G$47,"▲","-")),2)</f>
        <v>12.24</v>
      </c>
      <c r="D20" s="156">
        <f>ROUND(VALUE(SUBSTITUTE(実質収支比率等に係る経年分析!H$47,"▲","-")),2)</f>
        <v>12.69</v>
      </c>
      <c r="E20" s="156">
        <f>ROUND(VALUE(SUBSTITUTE(実質収支比率等に係る経年分析!I$47,"▲","-")),2)</f>
        <v>11.92</v>
      </c>
      <c r="F20" s="156">
        <f>ROUND(VALUE(SUBSTITUTE(実質収支比率等に係る経年分析!J$47,"▲","-")),2)</f>
        <v>9.92</v>
      </c>
    </row>
    <row r="21" spans="1:11" x14ac:dyDescent="0.15">
      <c r="A21" s="156" t="s">
        <v>54</v>
      </c>
      <c r="B21" s="156">
        <f>IF(ISNUMBER(VALUE(SUBSTITUTE(実質収支比率等に係る経年分析!F$49,"▲","-"))),ROUND(VALUE(SUBSTITUTE(実質収支比率等に係る経年分析!F$49,"▲","-")),2),NA())</f>
        <v>3.99</v>
      </c>
      <c r="C21" s="156">
        <f>IF(ISNUMBER(VALUE(SUBSTITUTE(実質収支比率等に係る経年分析!G$49,"▲","-"))),ROUND(VALUE(SUBSTITUTE(実質収支比率等に係る経年分析!G$49,"▲","-")),2),NA())</f>
        <v>4.99</v>
      </c>
      <c r="D21" s="156">
        <f>IF(ISNUMBER(VALUE(SUBSTITUTE(実質収支比率等に係る経年分析!H$49,"▲","-"))),ROUND(VALUE(SUBSTITUTE(実質収支比率等に係る経年分析!H$49,"▲","-")),2),NA())</f>
        <v>0.14000000000000001</v>
      </c>
      <c r="E21" s="156">
        <f>IF(ISNUMBER(VALUE(SUBSTITUTE(実質収支比率等に係る経年分析!I$49,"▲","-"))),ROUND(VALUE(SUBSTITUTE(実質収支比率等に係る経年分析!I$49,"▲","-")),2),NA())</f>
        <v>-3.29</v>
      </c>
      <c r="F21" s="156">
        <f>IF(ISNUMBER(VALUE(SUBSTITUTE(実質収支比率等に係る経年分析!J$49,"▲","-"))),ROUND(VALUE(SUBSTITUTE(実質収支比率等に係る経年分析!J$49,"▲","-")),2),NA())</f>
        <v>0.09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高坂駅東口第一土地区画整理事業特別会計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1.41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1.1200000000000001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0.95</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0.57999999999999996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1.1000000000000001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1.83</v>
      </c>
    </row>
    <row r="34" spans="1:16" x14ac:dyDescent="0.15">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5.21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6.56</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9.9700000000000006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8.92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7.42</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9.5399999999999991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9.56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6.47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7.89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2309</v>
      </c>
      <c r="E42" s="158"/>
      <c r="F42" s="158"/>
      <c r="G42" s="158">
        <f>'実質公債費比率（分子）の構造'!L$52</f>
        <v>2238</v>
      </c>
      <c r="H42" s="158"/>
      <c r="I42" s="158"/>
      <c r="J42" s="158">
        <f>'実質公債費比率（分子）の構造'!M$52</f>
        <v>2220</v>
      </c>
      <c r="K42" s="158"/>
      <c r="L42" s="158"/>
      <c r="M42" s="158">
        <f>'実質公債費比率（分子）の構造'!N$52</f>
        <v>2126</v>
      </c>
      <c r="N42" s="158"/>
      <c r="O42" s="158"/>
      <c r="P42" s="158">
        <f>'実質公債費比率（分子）の構造'!O$52</f>
        <v>2247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55</v>
      </c>
      <c r="C45" s="158"/>
      <c r="D45" s="158"/>
      <c r="E45" s="158">
        <f>'実質公債費比率（分子）の構造'!L$49</f>
        <v>84</v>
      </c>
      <c r="F45" s="158"/>
      <c r="G45" s="158"/>
      <c r="H45" s="158">
        <f>'実質公債費比率（分子）の構造'!M$49</f>
        <v>89</v>
      </c>
      <c r="I45" s="158"/>
      <c r="J45" s="158"/>
      <c r="K45" s="158">
        <f>'実質公債費比率（分子）の構造'!N$49</f>
        <v>91</v>
      </c>
      <c r="L45" s="158"/>
      <c r="M45" s="158"/>
      <c r="N45" s="158">
        <f>'実質公債費比率（分子）の構造'!O$49</f>
        <v>91</v>
      </c>
      <c r="O45" s="158"/>
      <c r="P45" s="158"/>
    </row>
    <row r="46" spans="1:16" x14ac:dyDescent="0.15">
      <c r="A46" s="158" t="s">
        <v>64</v>
      </c>
      <c r="B46" s="158">
        <f>'実質公債費比率（分子）の構造'!K$48</f>
        <v>254</v>
      </c>
      <c r="C46" s="158"/>
      <c r="D46" s="158"/>
      <c r="E46" s="158">
        <f>'実質公債費比率（分子）の構造'!L$48</f>
        <v>278</v>
      </c>
      <c r="F46" s="158"/>
      <c r="G46" s="158"/>
      <c r="H46" s="158">
        <f>'実質公債費比率（分子）の構造'!M$48</f>
        <v>316</v>
      </c>
      <c r="I46" s="158"/>
      <c r="J46" s="158"/>
      <c r="K46" s="158">
        <f>'実質公債費比率（分子）の構造'!N$48</f>
        <v>359</v>
      </c>
      <c r="L46" s="158"/>
      <c r="M46" s="158"/>
      <c r="N46" s="158">
        <f>'実質公債費比率（分子）の構造'!O$48</f>
        <v>371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2450</v>
      </c>
      <c r="C49" s="158"/>
      <c r="D49" s="158"/>
      <c r="E49" s="158">
        <f>'実質公債費比率（分子）の構造'!L$45</f>
        <v>2541</v>
      </c>
      <c r="F49" s="158"/>
      <c r="G49" s="158"/>
      <c r="H49" s="158">
        <f>'実質公債費比率（分子）の構造'!M$45</f>
        <v>2569</v>
      </c>
      <c r="I49" s="158"/>
      <c r="J49" s="158"/>
      <c r="K49" s="158">
        <f>'実質公債費比率（分子）の構造'!N$45</f>
        <v>2627</v>
      </c>
      <c r="L49" s="158"/>
      <c r="M49" s="158"/>
      <c r="N49" s="158">
        <f>'実質公債費比率（分子）の構造'!O$45</f>
        <v>2617</v>
      </c>
      <c r="O49" s="158"/>
      <c r="P49" s="158"/>
    </row>
    <row r="50" spans="1:16" x14ac:dyDescent="0.15">
      <c r="A50" s="158" t="s">
        <v>67</v>
      </c>
      <c r="B50" s="158" t="e">
        <f>NA()</f>
        <v>#N/A</v>
      </c>
      <c r="C50" s="158">
        <f>IF(ISNUMBER('実質公債費比率（分子）の構造'!K$53),'実質公債費比率（分子）の構造'!K$53,NA())</f>
        <v>450</v>
      </c>
      <c r="D50" s="158" t="e">
        <f>NA()</f>
        <v>#N/A</v>
      </c>
      <c r="E50" s="158" t="e">
        <f>NA()</f>
        <v>#N/A</v>
      </c>
      <c r="F50" s="158">
        <f>IF(ISNUMBER('実質公債費比率（分子）の構造'!L$53),'実質公債費比率（分子）の構造'!L$53,NA())</f>
        <v>665</v>
      </c>
      <c r="G50" s="158" t="e">
        <f>NA()</f>
        <v>#N/A</v>
      </c>
      <c r="H50" s="158" t="e">
        <f>NA()</f>
        <v>#N/A</v>
      </c>
      <c r="I50" s="158">
        <f>IF(ISNUMBER('実質公債費比率（分子）の構造'!M$53),'実質公債費比率（分子）の構造'!M$53,NA())</f>
        <v>754</v>
      </c>
      <c r="J50" s="158" t="e">
        <f>NA()</f>
        <v>#N/A</v>
      </c>
      <c r="K50" s="158" t="e">
        <f>NA()</f>
        <v>#N/A</v>
      </c>
      <c r="L50" s="158">
        <f>IF(ISNUMBER('実質公債費比率（分子）の構造'!N$53),'実質公債費比率（分子）の構造'!N$53,NA())</f>
        <v>951</v>
      </c>
      <c r="M50" s="158" t="e">
        <f>NA()</f>
        <v>#N/A</v>
      </c>
      <c r="N50" s="158" t="e">
        <f>NA()</f>
        <v>#N/A</v>
      </c>
      <c r="O50" s="158">
        <f>IF(ISNUMBER('実質公債費比率（分子）の構造'!O$53),'実質公債費比率（分子）の構造'!O$53,NA())</f>
        <v>832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22316</v>
      </c>
      <c r="E56" s="157"/>
      <c r="F56" s="157"/>
      <c r="G56" s="157">
        <f>'将来負担比率（分子）の構造'!J$52</f>
        <v>22192</v>
      </c>
      <c r="H56" s="157"/>
      <c r="I56" s="157"/>
      <c r="J56" s="157">
        <f>'将来負担比率（分子）の構造'!K$52</f>
        <v>21516</v>
      </c>
      <c r="K56" s="157"/>
      <c r="L56" s="157"/>
      <c r="M56" s="157">
        <f>'将来負担比率（分子）の構造'!L$52</f>
        <v>20687</v>
      </c>
      <c r="N56" s="157"/>
      <c r="O56" s="157"/>
      <c r="P56" s="157">
        <f>'将来負担比率（分子）の構造'!M$52</f>
        <v>19858</v>
      </c>
    </row>
    <row r="57" spans="1:16" x14ac:dyDescent="0.15">
      <c r="A57" s="157" t="s">
        <v>42</v>
      </c>
      <c r="B57" s="157"/>
      <c r="C57" s="157"/>
      <c r="D57" s="157">
        <f>'将来負担比率（分子）の構造'!I$51</f>
        <v>3996</v>
      </c>
      <c r="E57" s="157"/>
      <c r="F57" s="157"/>
      <c r="G57" s="157">
        <f>'将来負担比率（分子）の構造'!J$51</f>
        <v>3713</v>
      </c>
      <c r="H57" s="157"/>
      <c r="I57" s="157"/>
      <c r="J57" s="157">
        <f>'将来負担比率（分子）の構造'!K$51</f>
        <v>3541</v>
      </c>
      <c r="K57" s="157"/>
      <c r="L57" s="157"/>
      <c r="M57" s="157">
        <f>'将来負担比率（分子）の構造'!L$51</f>
        <v>3116</v>
      </c>
      <c r="N57" s="157"/>
      <c r="O57" s="157"/>
      <c r="P57" s="157">
        <f>'将来負担比率（分子）の構造'!M$51</f>
        <v>3312</v>
      </c>
    </row>
    <row r="58" spans="1:16" x14ac:dyDescent="0.15">
      <c r="A58" s="157" t="s">
        <v>41</v>
      </c>
      <c r="B58" s="157"/>
      <c r="C58" s="157"/>
      <c r="D58" s="157">
        <f>'将来負担比率（分子）の構造'!I$50</f>
        <v>5787</v>
      </c>
      <c r="E58" s="157"/>
      <c r="F58" s="157"/>
      <c r="G58" s="157">
        <f>'将来負担比率（分子）の構造'!J$50</f>
        <v>6876</v>
      </c>
      <c r="H58" s="157"/>
      <c r="I58" s="157"/>
      <c r="J58" s="157">
        <f>'将来負担比率（分子）の構造'!K$50</f>
        <v>7169</v>
      </c>
      <c r="K58" s="157"/>
      <c r="L58" s="157"/>
      <c r="M58" s="157">
        <f>'将来負担比率（分子）の構造'!L$50</f>
        <v>6792</v>
      </c>
      <c r="N58" s="157"/>
      <c r="O58" s="157"/>
      <c r="P58" s="157">
        <f>'将来負担比率（分子）の構造'!M$50</f>
        <v>6469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2755</v>
      </c>
      <c r="C62" s="157"/>
      <c r="D62" s="157"/>
      <c r="E62" s="157">
        <f>'将来負担比率（分子）の構造'!J$45</f>
        <v>2636</v>
      </c>
      <c r="F62" s="157"/>
      <c r="G62" s="157"/>
      <c r="H62" s="157">
        <f>'将来負担比率（分子）の構造'!K$45</f>
        <v>2601</v>
      </c>
      <c r="I62" s="157"/>
      <c r="J62" s="157"/>
      <c r="K62" s="157">
        <f>'将来負担比率（分子）の構造'!L$45</f>
        <v>2687</v>
      </c>
      <c r="L62" s="157"/>
      <c r="M62" s="157"/>
      <c r="N62" s="157">
        <f>'将来負担比率（分子）の構造'!M$45</f>
        <v>2577</v>
      </c>
      <c r="O62" s="157"/>
      <c r="P62" s="157"/>
    </row>
    <row r="63" spans="1:16" x14ac:dyDescent="0.15">
      <c r="A63" s="157" t="s">
        <v>34</v>
      </c>
      <c r="B63" s="157">
        <f>'将来負担比率（分子）の構造'!I$44</f>
        <v>968</v>
      </c>
      <c r="C63" s="157"/>
      <c r="D63" s="157"/>
      <c r="E63" s="157">
        <f>'将来負担比率（分子）の構造'!J$44</f>
        <v>982</v>
      </c>
      <c r="F63" s="157"/>
      <c r="G63" s="157"/>
      <c r="H63" s="157">
        <f>'将来負担比率（分子）の構造'!K$44</f>
        <v>930</v>
      </c>
      <c r="I63" s="157"/>
      <c r="J63" s="157"/>
      <c r="K63" s="157">
        <f>'将来負担比率（分子）の構造'!L$44</f>
        <v>981</v>
      </c>
      <c r="L63" s="157"/>
      <c r="M63" s="157"/>
      <c r="N63" s="157">
        <f>'将来負担比率（分子）の構造'!M$44</f>
        <v>992</v>
      </c>
      <c r="O63" s="157"/>
      <c r="P63" s="157"/>
    </row>
    <row r="64" spans="1:16" x14ac:dyDescent="0.15">
      <c r="A64" s="157" t="s">
        <v>33</v>
      </c>
      <c r="B64" s="157">
        <f>'将来負担比率（分子）の構造'!I$43</f>
        <v>3971</v>
      </c>
      <c r="C64" s="157"/>
      <c r="D64" s="157"/>
      <c r="E64" s="157">
        <f>'将来負担比率（分子）の構造'!J$43</f>
        <v>3826</v>
      </c>
      <c r="F64" s="157"/>
      <c r="G64" s="157"/>
      <c r="H64" s="157">
        <f>'将来負担比率（分子）の構造'!K$43</f>
        <v>3582</v>
      </c>
      <c r="I64" s="157"/>
      <c r="J64" s="157"/>
      <c r="K64" s="157">
        <f>'将来負担比率（分子）の構造'!L$43</f>
        <v>4286</v>
      </c>
      <c r="L64" s="157"/>
      <c r="M64" s="157"/>
      <c r="N64" s="157">
        <f>'将来負担比率（分子）の構造'!M$43</f>
        <v>4733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28416</v>
      </c>
      <c r="C66" s="157"/>
      <c r="D66" s="157"/>
      <c r="E66" s="157">
        <f>'将来負担比率（分子）の構造'!J$41</f>
        <v>28606</v>
      </c>
      <c r="F66" s="157"/>
      <c r="G66" s="157"/>
      <c r="H66" s="157">
        <f>'将来負担比率（分子）の構造'!K$41</f>
        <v>27218</v>
      </c>
      <c r="I66" s="157"/>
      <c r="J66" s="157"/>
      <c r="K66" s="157">
        <f>'将来負担比率（分子）の構造'!L$41</f>
        <v>25973</v>
      </c>
      <c r="L66" s="157"/>
      <c r="M66" s="157"/>
      <c r="N66" s="157">
        <f>'将来負担比率（分子）の構造'!M$41</f>
        <v>24630</v>
      </c>
      <c r="O66" s="157"/>
      <c r="P66" s="157"/>
    </row>
    <row r="67" spans="1:16" x14ac:dyDescent="0.15">
      <c r="A67" s="157" t="s">
        <v>71</v>
      </c>
      <c r="B67" s="157" t="e">
        <f>NA()</f>
        <v>#N/A</v>
      </c>
      <c r="C67" s="157">
        <f>IF(ISNUMBER('将来負担比率（分子）の構造'!I$53), IF('将来負担比率（分子）の構造'!I$53 &lt; 0, 0, '将来負担比率（分子）の構造'!I$53), NA())</f>
        <v>4012</v>
      </c>
      <c r="D67" s="157" t="e">
        <f>NA()</f>
        <v>#N/A</v>
      </c>
      <c r="E67" s="157" t="e">
        <f>NA()</f>
        <v>#N/A</v>
      </c>
      <c r="F67" s="157">
        <f>IF(ISNUMBER('将来負担比率（分子）の構造'!J$53), IF('将来負担比率（分子）の構造'!J$53 &lt; 0, 0, '将来負担比率（分子）の構造'!J$53), NA())</f>
        <v>3270</v>
      </c>
      <c r="G67" s="157" t="e">
        <f>NA()</f>
        <v>#N/A</v>
      </c>
      <c r="H67" s="157" t="e">
        <f>NA()</f>
        <v>#N/A</v>
      </c>
      <c r="I67" s="157">
        <f>IF(ISNUMBER('将来負担比率（分子）の構造'!K$53), IF('将来負担比率（分子）の構造'!K$53 &lt; 0, 0, '将来負担比率（分子）の構造'!K$53), NA())</f>
        <v>2105</v>
      </c>
      <c r="J67" s="157" t="e">
        <f>NA()</f>
        <v>#N/A</v>
      </c>
      <c r="K67" s="157" t="e">
        <f>NA()</f>
        <v>#N/A</v>
      </c>
      <c r="L67" s="157">
        <f>IF(ISNUMBER('将来負担比率（分子）の構造'!L$53), IF('将来負担比率（分子）の構造'!L$53 &lt; 0, 0, '将来負担比率（分子）の構造'!L$53), NA())</f>
        <v>3332</v>
      </c>
      <c r="M67" s="157" t="e">
        <f>NA()</f>
        <v>#N/A</v>
      </c>
      <c r="N67" s="157" t="e">
        <f>NA()</f>
        <v>#N/A</v>
      </c>
      <c r="O67" s="157">
        <f>IF(ISNUMBER('将来負担比率（分子）の構造'!M$53), IF('将来負担比率（分子）の構造'!M$53 &lt; 0, 0, '将来負担比率（分子）の構造'!M$53), NA())</f>
        <v>3293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2423</v>
      </c>
      <c r="C72" s="161">
        <f>基金残高に係る経年分析!G55</f>
        <v>2334</v>
      </c>
      <c r="D72" s="161">
        <f>基金残高に係る経年分析!H55</f>
        <v>2016</v>
      </c>
    </row>
    <row r="73" spans="1:16" x14ac:dyDescent="0.15">
      <c r="A73" s="160" t="s">
        <v>74</v>
      </c>
      <c r="B73" s="161">
        <f>基金残高に係る経年分析!F56</f>
        <v>978</v>
      </c>
      <c r="C73" s="161">
        <f>基金残高に係る経年分析!G56</f>
        <v>1163</v>
      </c>
      <c r="D73" s="161">
        <f>基金残高に係る経年分析!H56</f>
        <v>1199</v>
      </c>
    </row>
    <row r="74" spans="1:16" x14ac:dyDescent="0.15">
      <c r="A74" s="160" t="s">
        <v>75</v>
      </c>
      <c r="B74" s="161">
        <f>基金残高に係る経年分析!F57</f>
        <v>1757</v>
      </c>
      <c r="C74" s="161">
        <f>基金残高に係る経年分析!G57</f>
        <v>1762</v>
      </c>
      <c r="D74" s="161">
        <f>基金残高に係る経年分析!H57</f>
        <v>2013</v>
      </c>
    </row>
  </sheetData>
  <sheetProtection algorithmName="SHA-512" hashValue="W31u790P+pivf+o2GVvRQpuTd/LhnyHsS3AAOp03jTRGUnN3WqXpInttlyM6TzSyKsJMqFE2S/uZ9O8adPtIZg==" saltValue="TmfE+Ogk5tdYRNcIWtCT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13790189</v>
      </c>
      <c r="S5" s="600"/>
      <c r="T5" s="600"/>
      <c r="U5" s="600"/>
      <c r="V5" s="600"/>
      <c r="W5" s="600"/>
      <c r="X5" s="600"/>
      <c r="Y5" s="601"/>
      <c r="Z5" s="602">
        <v>35.700000000000003</v>
      </c>
      <c r="AA5" s="602"/>
      <c r="AB5" s="602"/>
      <c r="AC5" s="602"/>
      <c r="AD5" s="603">
        <v>13134668</v>
      </c>
      <c r="AE5" s="603"/>
      <c r="AF5" s="603"/>
      <c r="AG5" s="603"/>
      <c r="AH5" s="603"/>
      <c r="AI5" s="603"/>
      <c r="AJ5" s="603"/>
      <c r="AK5" s="603"/>
      <c r="AL5" s="604">
        <v>63.1</v>
      </c>
      <c r="AM5" s="605"/>
      <c r="AN5" s="605"/>
      <c r="AO5" s="606"/>
      <c r="AP5" s="596" t="s">
        <v>216</v>
      </c>
      <c r="AQ5" s="597"/>
      <c r="AR5" s="597"/>
      <c r="AS5" s="597"/>
      <c r="AT5" s="597"/>
      <c r="AU5" s="597"/>
      <c r="AV5" s="597"/>
      <c r="AW5" s="597"/>
      <c r="AX5" s="597"/>
      <c r="AY5" s="597"/>
      <c r="AZ5" s="597"/>
      <c r="BA5" s="597"/>
      <c r="BB5" s="597"/>
      <c r="BC5" s="597"/>
      <c r="BD5" s="597"/>
      <c r="BE5" s="597"/>
      <c r="BF5" s="598"/>
      <c r="BG5" s="610">
        <v>13134668</v>
      </c>
      <c r="BH5" s="611"/>
      <c r="BI5" s="611"/>
      <c r="BJ5" s="611"/>
      <c r="BK5" s="611"/>
      <c r="BL5" s="611"/>
      <c r="BM5" s="611"/>
      <c r="BN5" s="612"/>
      <c r="BO5" s="613">
        <v>95.2</v>
      </c>
      <c r="BP5" s="613"/>
      <c r="BQ5" s="613"/>
      <c r="BR5" s="613"/>
      <c r="BS5" s="614">
        <v>193439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283449</v>
      </c>
      <c r="S6" s="611"/>
      <c r="T6" s="611"/>
      <c r="U6" s="611"/>
      <c r="V6" s="611"/>
      <c r="W6" s="611"/>
      <c r="X6" s="611"/>
      <c r="Y6" s="612"/>
      <c r="Z6" s="613">
        <v>0.7</v>
      </c>
      <c r="AA6" s="613"/>
      <c r="AB6" s="613"/>
      <c r="AC6" s="613"/>
      <c r="AD6" s="614">
        <v>283449</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13134668</v>
      </c>
      <c r="BH6" s="611"/>
      <c r="BI6" s="611"/>
      <c r="BJ6" s="611"/>
      <c r="BK6" s="611"/>
      <c r="BL6" s="611"/>
      <c r="BM6" s="611"/>
      <c r="BN6" s="612"/>
      <c r="BO6" s="613">
        <v>95.2</v>
      </c>
      <c r="BP6" s="613"/>
      <c r="BQ6" s="613"/>
      <c r="BR6" s="613"/>
      <c r="BS6" s="614">
        <v>193439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256772</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256772</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5691</v>
      </c>
      <c r="S7" s="611"/>
      <c r="T7" s="611"/>
      <c r="U7" s="611"/>
      <c r="V7" s="611"/>
      <c r="W7" s="611"/>
      <c r="X7" s="611"/>
      <c r="Y7" s="612"/>
      <c r="Z7" s="613">
        <v>0</v>
      </c>
      <c r="AA7" s="613"/>
      <c r="AB7" s="613"/>
      <c r="AC7" s="613"/>
      <c r="AD7" s="614">
        <v>5691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5895857</v>
      </c>
      <c r="BH7" s="611"/>
      <c r="BI7" s="611"/>
      <c r="BJ7" s="611"/>
      <c r="BK7" s="611"/>
      <c r="BL7" s="611"/>
      <c r="BM7" s="611"/>
      <c r="BN7" s="612"/>
      <c r="BO7" s="613">
        <v>42.8</v>
      </c>
      <c r="BP7" s="613"/>
      <c r="BQ7" s="613"/>
      <c r="BR7" s="613"/>
      <c r="BS7" s="614">
        <v>193439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4972273</v>
      </c>
      <c r="CS7" s="611"/>
      <c r="CT7" s="611"/>
      <c r="CU7" s="611"/>
      <c r="CV7" s="611"/>
      <c r="CW7" s="611"/>
      <c r="CX7" s="611"/>
      <c r="CY7" s="612"/>
      <c r="CZ7" s="613">
        <v>13.5</v>
      </c>
      <c r="DA7" s="613"/>
      <c r="DB7" s="613"/>
      <c r="DC7" s="613"/>
      <c r="DD7" s="619">
        <v>159787</v>
      </c>
      <c r="DE7" s="611"/>
      <c r="DF7" s="611"/>
      <c r="DG7" s="611"/>
      <c r="DH7" s="611"/>
      <c r="DI7" s="611"/>
      <c r="DJ7" s="611"/>
      <c r="DK7" s="611"/>
      <c r="DL7" s="611"/>
      <c r="DM7" s="611"/>
      <c r="DN7" s="611"/>
      <c r="DO7" s="611"/>
      <c r="DP7" s="612"/>
      <c r="DQ7" s="619">
        <v>4515487</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108347</v>
      </c>
      <c r="S8" s="611"/>
      <c r="T8" s="611"/>
      <c r="U8" s="611"/>
      <c r="V8" s="611"/>
      <c r="W8" s="611"/>
      <c r="X8" s="611"/>
      <c r="Y8" s="612"/>
      <c r="Z8" s="613">
        <v>0.3</v>
      </c>
      <c r="AA8" s="613"/>
      <c r="AB8" s="613"/>
      <c r="AC8" s="613"/>
      <c r="AD8" s="614">
        <v>108347</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147173</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16267706</v>
      </c>
      <c r="CS8" s="611"/>
      <c r="CT8" s="611"/>
      <c r="CU8" s="611"/>
      <c r="CV8" s="611"/>
      <c r="CW8" s="611"/>
      <c r="CX8" s="611"/>
      <c r="CY8" s="612"/>
      <c r="CZ8" s="613">
        <v>44.2</v>
      </c>
      <c r="DA8" s="613"/>
      <c r="DB8" s="613"/>
      <c r="DC8" s="613"/>
      <c r="DD8" s="619">
        <v>23506</v>
      </c>
      <c r="DE8" s="611"/>
      <c r="DF8" s="611"/>
      <c r="DG8" s="611"/>
      <c r="DH8" s="611"/>
      <c r="DI8" s="611"/>
      <c r="DJ8" s="611"/>
      <c r="DK8" s="611"/>
      <c r="DL8" s="611"/>
      <c r="DM8" s="611"/>
      <c r="DN8" s="611"/>
      <c r="DO8" s="611"/>
      <c r="DP8" s="612"/>
      <c r="DQ8" s="619">
        <v>8267353</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155584</v>
      </c>
      <c r="S9" s="611"/>
      <c r="T9" s="611"/>
      <c r="U9" s="611"/>
      <c r="V9" s="611"/>
      <c r="W9" s="611"/>
      <c r="X9" s="611"/>
      <c r="Y9" s="612"/>
      <c r="Z9" s="613">
        <v>0.4</v>
      </c>
      <c r="AA9" s="613"/>
      <c r="AB9" s="613"/>
      <c r="AC9" s="613"/>
      <c r="AD9" s="614">
        <v>155584</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4687768</v>
      </c>
      <c r="BH9" s="611"/>
      <c r="BI9" s="611"/>
      <c r="BJ9" s="611"/>
      <c r="BK9" s="611"/>
      <c r="BL9" s="611"/>
      <c r="BM9" s="611"/>
      <c r="BN9" s="612"/>
      <c r="BO9" s="613">
        <v>34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3159490</v>
      </c>
      <c r="CS9" s="611"/>
      <c r="CT9" s="611"/>
      <c r="CU9" s="611"/>
      <c r="CV9" s="611"/>
      <c r="CW9" s="611"/>
      <c r="CX9" s="611"/>
      <c r="CY9" s="612"/>
      <c r="CZ9" s="613">
        <v>8.6</v>
      </c>
      <c r="DA9" s="613"/>
      <c r="DB9" s="613"/>
      <c r="DC9" s="613"/>
      <c r="DD9" s="619">
        <v>265468</v>
      </c>
      <c r="DE9" s="611"/>
      <c r="DF9" s="611"/>
      <c r="DG9" s="611"/>
      <c r="DH9" s="611"/>
      <c r="DI9" s="611"/>
      <c r="DJ9" s="611"/>
      <c r="DK9" s="611"/>
      <c r="DL9" s="611"/>
      <c r="DM9" s="611"/>
      <c r="DN9" s="611"/>
      <c r="DO9" s="611"/>
      <c r="DP9" s="612"/>
      <c r="DQ9" s="619">
        <v>2587640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277402</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19355</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19355</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2346826</v>
      </c>
      <c r="S11" s="611"/>
      <c r="T11" s="611"/>
      <c r="U11" s="611"/>
      <c r="V11" s="611"/>
      <c r="W11" s="611"/>
      <c r="X11" s="611"/>
      <c r="Y11" s="612"/>
      <c r="Z11" s="615">
        <v>6.1</v>
      </c>
      <c r="AA11" s="616"/>
      <c r="AB11" s="616"/>
      <c r="AC11" s="622"/>
      <c r="AD11" s="619">
        <v>2346826</v>
      </c>
      <c r="AE11" s="611"/>
      <c r="AF11" s="611"/>
      <c r="AG11" s="611"/>
      <c r="AH11" s="611"/>
      <c r="AI11" s="611"/>
      <c r="AJ11" s="611"/>
      <c r="AK11" s="612"/>
      <c r="AL11" s="615">
        <v>11.3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783514</v>
      </c>
      <c r="BH11" s="611"/>
      <c r="BI11" s="611"/>
      <c r="BJ11" s="611"/>
      <c r="BK11" s="611"/>
      <c r="BL11" s="611"/>
      <c r="BM11" s="611"/>
      <c r="BN11" s="612"/>
      <c r="BO11" s="613">
        <v>5.7</v>
      </c>
      <c r="BP11" s="613"/>
      <c r="BQ11" s="613"/>
      <c r="BR11" s="613"/>
      <c r="BS11" s="614">
        <v>193439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313044</v>
      </c>
      <c r="CS11" s="611"/>
      <c r="CT11" s="611"/>
      <c r="CU11" s="611"/>
      <c r="CV11" s="611"/>
      <c r="CW11" s="611"/>
      <c r="CX11" s="611"/>
      <c r="CY11" s="612"/>
      <c r="CZ11" s="613">
        <v>0.9</v>
      </c>
      <c r="DA11" s="613"/>
      <c r="DB11" s="613"/>
      <c r="DC11" s="613"/>
      <c r="DD11" s="619">
        <v>26915</v>
      </c>
      <c r="DE11" s="611"/>
      <c r="DF11" s="611"/>
      <c r="DG11" s="611"/>
      <c r="DH11" s="611"/>
      <c r="DI11" s="611"/>
      <c r="DJ11" s="611"/>
      <c r="DK11" s="611"/>
      <c r="DL11" s="611"/>
      <c r="DM11" s="611"/>
      <c r="DN11" s="611"/>
      <c r="DO11" s="611"/>
      <c r="DP11" s="612"/>
      <c r="DQ11" s="619">
        <v>265675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118194</v>
      </c>
      <c r="S12" s="611"/>
      <c r="T12" s="611"/>
      <c r="U12" s="611"/>
      <c r="V12" s="611"/>
      <c r="W12" s="611"/>
      <c r="X12" s="611"/>
      <c r="Y12" s="612"/>
      <c r="Z12" s="613">
        <v>0.3</v>
      </c>
      <c r="AA12" s="613"/>
      <c r="AB12" s="613"/>
      <c r="AC12" s="613"/>
      <c r="AD12" s="614">
        <v>118194</v>
      </c>
      <c r="AE12" s="614"/>
      <c r="AF12" s="614"/>
      <c r="AG12" s="614"/>
      <c r="AH12" s="614"/>
      <c r="AI12" s="614"/>
      <c r="AJ12" s="614"/>
      <c r="AK12" s="614"/>
      <c r="AL12" s="615">
        <v>0.6</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6254400</v>
      </c>
      <c r="BH12" s="611"/>
      <c r="BI12" s="611"/>
      <c r="BJ12" s="611"/>
      <c r="BK12" s="611"/>
      <c r="BL12" s="611"/>
      <c r="BM12" s="611"/>
      <c r="BN12" s="612"/>
      <c r="BO12" s="613">
        <v>45.4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194749</v>
      </c>
      <c r="CS12" s="611"/>
      <c r="CT12" s="611"/>
      <c r="CU12" s="611"/>
      <c r="CV12" s="611"/>
      <c r="CW12" s="611"/>
      <c r="CX12" s="611"/>
      <c r="CY12" s="612"/>
      <c r="CZ12" s="613">
        <v>0.5</v>
      </c>
      <c r="DA12" s="613"/>
      <c r="DB12" s="613"/>
      <c r="DC12" s="613"/>
      <c r="DD12" s="619">
        <v>1210</v>
      </c>
      <c r="DE12" s="611"/>
      <c r="DF12" s="611"/>
      <c r="DG12" s="611"/>
      <c r="DH12" s="611"/>
      <c r="DI12" s="611"/>
      <c r="DJ12" s="611"/>
      <c r="DK12" s="611"/>
      <c r="DL12" s="611"/>
      <c r="DM12" s="611"/>
      <c r="DN12" s="611"/>
      <c r="DO12" s="611"/>
      <c r="DP12" s="612"/>
      <c r="DQ12" s="619">
        <v>144875</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6244680</v>
      </c>
      <c r="BH13" s="611"/>
      <c r="BI13" s="611"/>
      <c r="BJ13" s="611"/>
      <c r="BK13" s="611"/>
      <c r="BL13" s="611"/>
      <c r="BM13" s="611"/>
      <c r="BN13" s="612"/>
      <c r="BO13" s="613">
        <v>45.3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3929217</v>
      </c>
      <c r="CS13" s="611"/>
      <c r="CT13" s="611"/>
      <c r="CU13" s="611"/>
      <c r="CV13" s="611"/>
      <c r="CW13" s="611"/>
      <c r="CX13" s="611"/>
      <c r="CY13" s="612"/>
      <c r="CZ13" s="613">
        <v>10.7</v>
      </c>
      <c r="DA13" s="613"/>
      <c r="DB13" s="613"/>
      <c r="DC13" s="613"/>
      <c r="DD13" s="619">
        <v>2154556</v>
      </c>
      <c r="DE13" s="611"/>
      <c r="DF13" s="611"/>
      <c r="DG13" s="611"/>
      <c r="DH13" s="611"/>
      <c r="DI13" s="611"/>
      <c r="DJ13" s="611"/>
      <c r="DK13" s="611"/>
      <c r="DL13" s="611"/>
      <c r="DM13" s="611"/>
      <c r="DN13" s="611"/>
      <c r="DO13" s="611"/>
      <c r="DP13" s="612"/>
      <c r="DQ13" s="619">
        <v>2237510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296731</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1327838</v>
      </c>
      <c r="CS14" s="611"/>
      <c r="CT14" s="611"/>
      <c r="CU14" s="611"/>
      <c r="CV14" s="611"/>
      <c r="CW14" s="611"/>
      <c r="CX14" s="611"/>
      <c r="CY14" s="612"/>
      <c r="CZ14" s="613">
        <v>3.6</v>
      </c>
      <c r="DA14" s="613"/>
      <c r="DB14" s="613"/>
      <c r="DC14" s="613"/>
      <c r="DD14" s="619">
        <v>75147</v>
      </c>
      <c r="DE14" s="611"/>
      <c r="DF14" s="611"/>
      <c r="DG14" s="611"/>
      <c r="DH14" s="611"/>
      <c r="DI14" s="611"/>
      <c r="DJ14" s="611"/>
      <c r="DK14" s="611"/>
      <c r="DL14" s="611"/>
      <c r="DM14" s="611"/>
      <c r="DN14" s="611"/>
      <c r="DO14" s="611"/>
      <c r="DP14" s="612"/>
      <c r="DQ14" s="619">
        <v>1243772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61797</v>
      </c>
      <c r="S15" s="611"/>
      <c r="T15" s="611"/>
      <c r="U15" s="611"/>
      <c r="V15" s="611"/>
      <c r="W15" s="611"/>
      <c r="X15" s="611"/>
      <c r="Y15" s="612"/>
      <c r="Z15" s="613">
        <v>0.2</v>
      </c>
      <c r="AA15" s="613"/>
      <c r="AB15" s="613"/>
      <c r="AC15" s="613"/>
      <c r="AD15" s="614">
        <v>61797</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687680</v>
      </c>
      <c r="BH15" s="611"/>
      <c r="BI15" s="611"/>
      <c r="BJ15" s="611"/>
      <c r="BK15" s="611"/>
      <c r="BL15" s="611"/>
      <c r="BM15" s="611"/>
      <c r="BN15" s="612"/>
      <c r="BO15" s="613">
        <v>5</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3814157</v>
      </c>
      <c r="CS15" s="611"/>
      <c r="CT15" s="611"/>
      <c r="CU15" s="611"/>
      <c r="CV15" s="611"/>
      <c r="CW15" s="611"/>
      <c r="CX15" s="611"/>
      <c r="CY15" s="612"/>
      <c r="CZ15" s="613">
        <v>10.4</v>
      </c>
      <c r="DA15" s="613"/>
      <c r="DB15" s="613"/>
      <c r="DC15" s="613"/>
      <c r="DD15" s="619">
        <v>287478</v>
      </c>
      <c r="DE15" s="611"/>
      <c r="DF15" s="611"/>
      <c r="DG15" s="611"/>
      <c r="DH15" s="611"/>
      <c r="DI15" s="611"/>
      <c r="DJ15" s="611"/>
      <c r="DK15" s="611"/>
      <c r="DL15" s="611"/>
      <c r="DM15" s="611"/>
      <c r="DN15" s="611"/>
      <c r="DO15" s="611"/>
      <c r="DP15" s="612"/>
      <c r="DQ15" s="619">
        <v>3029920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225266</v>
      </c>
      <c r="S16" s="611"/>
      <c r="T16" s="611"/>
      <c r="U16" s="611"/>
      <c r="V16" s="611"/>
      <c r="W16" s="611"/>
      <c r="X16" s="611"/>
      <c r="Y16" s="612"/>
      <c r="Z16" s="613">
        <v>0.6</v>
      </c>
      <c r="AA16" s="613"/>
      <c r="AB16" s="613"/>
      <c r="AC16" s="613"/>
      <c r="AD16" s="614">
        <v>225266</v>
      </c>
      <c r="AE16" s="614"/>
      <c r="AF16" s="614"/>
      <c r="AG16" s="614"/>
      <c r="AH16" s="614"/>
      <c r="AI16" s="614"/>
      <c r="AJ16" s="614"/>
      <c r="AK16" s="614"/>
      <c r="AL16" s="615">
        <v>1.1000000000000001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4079</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4079</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537517</v>
      </c>
      <c r="S17" s="611"/>
      <c r="T17" s="611"/>
      <c r="U17" s="611"/>
      <c r="V17" s="611"/>
      <c r="W17" s="611"/>
      <c r="X17" s="611"/>
      <c r="Y17" s="612"/>
      <c r="Z17" s="613">
        <v>1.4</v>
      </c>
      <c r="AA17" s="613"/>
      <c r="AB17" s="613"/>
      <c r="AC17" s="613"/>
      <c r="AD17" s="614">
        <v>537517</v>
      </c>
      <c r="AE17" s="614"/>
      <c r="AF17" s="614"/>
      <c r="AG17" s="614"/>
      <c r="AH17" s="614"/>
      <c r="AI17" s="614"/>
      <c r="AJ17" s="614"/>
      <c r="AK17" s="614"/>
      <c r="AL17" s="615">
        <v>2.6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2557224</v>
      </c>
      <c r="CS17" s="611"/>
      <c r="CT17" s="611"/>
      <c r="CU17" s="611"/>
      <c r="CV17" s="611"/>
      <c r="CW17" s="611"/>
      <c r="CX17" s="611"/>
      <c r="CY17" s="612"/>
      <c r="CZ17" s="613">
        <v>6.9</v>
      </c>
      <c r="DA17" s="613"/>
      <c r="DB17" s="613"/>
      <c r="DC17" s="613"/>
      <c r="DD17" s="619" t="s">
        <v>122</v>
      </c>
      <c r="DE17" s="611"/>
      <c r="DF17" s="611"/>
      <c r="DG17" s="611"/>
      <c r="DH17" s="611"/>
      <c r="DI17" s="611"/>
      <c r="DJ17" s="611"/>
      <c r="DK17" s="611"/>
      <c r="DL17" s="611"/>
      <c r="DM17" s="611"/>
      <c r="DN17" s="611"/>
      <c r="DO17" s="611"/>
      <c r="DP17" s="612"/>
      <c r="DQ17" s="619">
        <v>2547980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109480</v>
      </c>
      <c r="S18" s="611"/>
      <c r="T18" s="611"/>
      <c r="U18" s="611"/>
      <c r="V18" s="611"/>
      <c r="W18" s="611"/>
      <c r="X18" s="611"/>
      <c r="Y18" s="612"/>
      <c r="Z18" s="613">
        <v>0.3</v>
      </c>
      <c r="AA18" s="613"/>
      <c r="AB18" s="613"/>
      <c r="AC18" s="613"/>
      <c r="AD18" s="614">
        <v>109480</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418090</v>
      </c>
      <c r="S19" s="611"/>
      <c r="T19" s="611"/>
      <c r="U19" s="611"/>
      <c r="V19" s="611"/>
      <c r="W19" s="611"/>
      <c r="X19" s="611"/>
      <c r="Y19" s="612"/>
      <c r="Z19" s="613">
        <v>1.1000000000000001</v>
      </c>
      <c r="AA19" s="613"/>
      <c r="AB19" s="613"/>
      <c r="AC19" s="613"/>
      <c r="AD19" s="614">
        <v>418090</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655521</v>
      </c>
      <c r="BH19" s="611"/>
      <c r="BI19" s="611"/>
      <c r="BJ19" s="611"/>
      <c r="BK19" s="611"/>
      <c r="BL19" s="611"/>
      <c r="BM19" s="611"/>
      <c r="BN19" s="612"/>
      <c r="BO19" s="613">
        <v>4.8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9947</v>
      </c>
      <c r="S20" s="611"/>
      <c r="T20" s="611"/>
      <c r="U20" s="611"/>
      <c r="V20" s="611"/>
      <c r="W20" s="611"/>
      <c r="X20" s="611"/>
      <c r="Y20" s="612"/>
      <c r="Z20" s="613">
        <v>0</v>
      </c>
      <c r="AA20" s="613"/>
      <c r="AB20" s="613"/>
      <c r="AC20" s="613"/>
      <c r="AD20" s="614">
        <v>9947</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655521</v>
      </c>
      <c r="BH20" s="611"/>
      <c r="BI20" s="611"/>
      <c r="BJ20" s="611"/>
      <c r="BK20" s="611"/>
      <c r="BL20" s="611"/>
      <c r="BM20" s="611"/>
      <c r="BN20" s="612"/>
      <c r="BO20" s="613">
        <v>4.8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36815904</v>
      </c>
      <c r="CS20" s="611"/>
      <c r="CT20" s="611"/>
      <c r="CU20" s="611"/>
      <c r="CV20" s="611"/>
      <c r="CW20" s="611"/>
      <c r="CX20" s="611"/>
      <c r="CY20" s="612"/>
      <c r="CZ20" s="613">
        <v>100</v>
      </c>
      <c r="DA20" s="613"/>
      <c r="DB20" s="613"/>
      <c r="DC20" s="613"/>
      <c r="DD20" s="619">
        <v>2994067</v>
      </c>
      <c r="DE20" s="611"/>
      <c r="DF20" s="611"/>
      <c r="DG20" s="611"/>
      <c r="DH20" s="611"/>
      <c r="DI20" s="611"/>
      <c r="DJ20" s="611"/>
      <c r="DK20" s="611"/>
      <c r="DL20" s="611"/>
      <c r="DM20" s="611"/>
      <c r="DN20" s="611"/>
      <c r="DO20" s="611"/>
      <c r="DP20" s="612"/>
      <c r="DQ20" s="619">
        <v>25120418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4126671</v>
      </c>
      <c r="S21" s="611"/>
      <c r="T21" s="611"/>
      <c r="U21" s="611"/>
      <c r="V21" s="611"/>
      <c r="W21" s="611"/>
      <c r="X21" s="611"/>
      <c r="Y21" s="612"/>
      <c r="Z21" s="613">
        <v>10.7</v>
      </c>
      <c r="AA21" s="613"/>
      <c r="AB21" s="613"/>
      <c r="AC21" s="613"/>
      <c r="AD21" s="614">
        <v>3715160</v>
      </c>
      <c r="AE21" s="614"/>
      <c r="AF21" s="614"/>
      <c r="AG21" s="614"/>
      <c r="AH21" s="614"/>
      <c r="AI21" s="614"/>
      <c r="AJ21" s="614"/>
      <c r="AK21" s="614"/>
      <c r="AL21" s="615">
        <v>17.899999999999999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3715160</v>
      </c>
      <c r="S22" s="611"/>
      <c r="T22" s="611"/>
      <c r="U22" s="611"/>
      <c r="V22" s="611"/>
      <c r="W22" s="611"/>
      <c r="X22" s="611"/>
      <c r="Y22" s="612"/>
      <c r="Z22" s="613">
        <v>9.6</v>
      </c>
      <c r="AA22" s="613"/>
      <c r="AB22" s="613"/>
      <c r="AC22" s="613"/>
      <c r="AD22" s="614">
        <v>3715160</v>
      </c>
      <c r="AE22" s="614"/>
      <c r="AF22" s="614"/>
      <c r="AG22" s="614"/>
      <c r="AH22" s="614"/>
      <c r="AI22" s="614"/>
      <c r="AJ22" s="614"/>
      <c r="AK22" s="614"/>
      <c r="AL22" s="615">
        <v>17.899999999999999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411461</v>
      </c>
      <c r="S23" s="611"/>
      <c r="T23" s="611"/>
      <c r="U23" s="611"/>
      <c r="V23" s="611"/>
      <c r="W23" s="611"/>
      <c r="X23" s="611"/>
      <c r="Y23" s="612"/>
      <c r="Z23" s="613">
        <v>1.1000000000000001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655521</v>
      </c>
      <c r="BH23" s="611"/>
      <c r="BI23" s="611"/>
      <c r="BJ23" s="611"/>
      <c r="BK23" s="611"/>
      <c r="BL23" s="611"/>
      <c r="BM23" s="611"/>
      <c r="BN23" s="612"/>
      <c r="BO23" s="613">
        <v>4.8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50</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19137343</v>
      </c>
      <c r="CS24" s="600"/>
      <c r="CT24" s="600"/>
      <c r="CU24" s="600"/>
      <c r="CV24" s="600"/>
      <c r="CW24" s="600"/>
      <c r="CX24" s="600"/>
      <c r="CY24" s="601"/>
      <c r="CZ24" s="604">
        <v>52</v>
      </c>
      <c r="DA24" s="605"/>
      <c r="DB24" s="605"/>
      <c r="DC24" s="621"/>
      <c r="DD24" s="644">
        <v>11626868</v>
      </c>
      <c r="DE24" s="600"/>
      <c r="DF24" s="600"/>
      <c r="DG24" s="600"/>
      <c r="DH24" s="600"/>
      <c r="DI24" s="600"/>
      <c r="DJ24" s="600"/>
      <c r="DK24" s="601"/>
      <c r="DL24" s="644">
        <v>10486388</v>
      </c>
      <c r="DM24" s="600"/>
      <c r="DN24" s="600"/>
      <c r="DO24" s="600"/>
      <c r="DP24" s="600"/>
      <c r="DQ24" s="600"/>
      <c r="DR24" s="600"/>
      <c r="DS24" s="600"/>
      <c r="DT24" s="600"/>
      <c r="DU24" s="600"/>
      <c r="DV24" s="601"/>
      <c r="DW24" s="604">
        <v>50.2</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21759531</v>
      </c>
      <c r="S25" s="611"/>
      <c r="T25" s="611"/>
      <c r="U25" s="611"/>
      <c r="V25" s="611"/>
      <c r="W25" s="611"/>
      <c r="X25" s="611"/>
      <c r="Y25" s="612"/>
      <c r="Z25" s="613">
        <v>56.4</v>
      </c>
      <c r="AA25" s="613"/>
      <c r="AB25" s="613"/>
      <c r="AC25" s="613"/>
      <c r="AD25" s="614">
        <v>20692499</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5340680</v>
      </c>
      <c r="CS25" s="640"/>
      <c r="CT25" s="640"/>
      <c r="CU25" s="640"/>
      <c r="CV25" s="640"/>
      <c r="CW25" s="640"/>
      <c r="CX25" s="640"/>
      <c r="CY25" s="641"/>
      <c r="CZ25" s="615">
        <v>14.5</v>
      </c>
      <c r="DA25" s="642"/>
      <c r="DB25" s="642"/>
      <c r="DC25" s="645"/>
      <c r="DD25" s="619">
        <v>4971336</v>
      </c>
      <c r="DE25" s="640"/>
      <c r="DF25" s="640"/>
      <c r="DG25" s="640"/>
      <c r="DH25" s="640"/>
      <c r="DI25" s="640"/>
      <c r="DJ25" s="640"/>
      <c r="DK25" s="641"/>
      <c r="DL25" s="619">
        <v>4943299</v>
      </c>
      <c r="DM25" s="640"/>
      <c r="DN25" s="640"/>
      <c r="DO25" s="640"/>
      <c r="DP25" s="640"/>
      <c r="DQ25" s="640"/>
      <c r="DR25" s="640"/>
      <c r="DS25" s="640"/>
      <c r="DT25" s="640"/>
      <c r="DU25" s="640"/>
      <c r="DV25" s="641"/>
      <c r="DW25" s="615">
        <v>23.6</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9153</v>
      </c>
      <c r="S26" s="611"/>
      <c r="T26" s="611"/>
      <c r="U26" s="611"/>
      <c r="V26" s="611"/>
      <c r="W26" s="611"/>
      <c r="X26" s="611"/>
      <c r="Y26" s="612"/>
      <c r="Z26" s="613">
        <v>0</v>
      </c>
      <c r="AA26" s="613"/>
      <c r="AB26" s="613"/>
      <c r="AC26" s="613"/>
      <c r="AD26" s="614">
        <v>9153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3500630</v>
      </c>
      <c r="CS26" s="611"/>
      <c r="CT26" s="611"/>
      <c r="CU26" s="611"/>
      <c r="CV26" s="611"/>
      <c r="CW26" s="611"/>
      <c r="CX26" s="611"/>
      <c r="CY26" s="612"/>
      <c r="CZ26" s="615">
        <v>9.5</v>
      </c>
      <c r="DA26" s="642"/>
      <c r="DB26" s="642"/>
      <c r="DC26" s="645"/>
      <c r="DD26" s="619">
        <v>3195372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75009</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13790189</v>
      </c>
      <c r="BH27" s="611"/>
      <c r="BI27" s="611"/>
      <c r="BJ27" s="611"/>
      <c r="BK27" s="611"/>
      <c r="BL27" s="611"/>
      <c r="BM27" s="611"/>
      <c r="BN27" s="612"/>
      <c r="BO27" s="613">
        <v>100</v>
      </c>
      <c r="BP27" s="613"/>
      <c r="BQ27" s="613"/>
      <c r="BR27" s="613"/>
      <c r="BS27" s="614">
        <v>193439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11239439</v>
      </c>
      <c r="CS27" s="640"/>
      <c r="CT27" s="640"/>
      <c r="CU27" s="640"/>
      <c r="CV27" s="640"/>
      <c r="CW27" s="640"/>
      <c r="CX27" s="640"/>
      <c r="CY27" s="641"/>
      <c r="CZ27" s="615">
        <v>30.5</v>
      </c>
      <c r="DA27" s="642"/>
      <c r="DB27" s="642"/>
      <c r="DC27" s="645"/>
      <c r="DD27" s="619">
        <v>4107552</v>
      </c>
      <c r="DE27" s="640"/>
      <c r="DF27" s="640"/>
      <c r="DG27" s="640"/>
      <c r="DH27" s="640"/>
      <c r="DI27" s="640"/>
      <c r="DJ27" s="640"/>
      <c r="DK27" s="641"/>
      <c r="DL27" s="619">
        <v>2995109</v>
      </c>
      <c r="DM27" s="640"/>
      <c r="DN27" s="640"/>
      <c r="DO27" s="640"/>
      <c r="DP27" s="640"/>
      <c r="DQ27" s="640"/>
      <c r="DR27" s="640"/>
      <c r="DS27" s="640"/>
      <c r="DT27" s="640"/>
      <c r="DU27" s="640"/>
      <c r="DV27" s="641"/>
      <c r="DW27" s="615">
        <v>14.3</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241960</v>
      </c>
      <c r="S28" s="611"/>
      <c r="T28" s="611"/>
      <c r="U28" s="611"/>
      <c r="V28" s="611"/>
      <c r="W28" s="611"/>
      <c r="X28" s="611"/>
      <c r="Y28" s="612"/>
      <c r="Z28" s="613">
        <v>0.6</v>
      </c>
      <c r="AA28" s="613"/>
      <c r="AB28" s="613"/>
      <c r="AC28" s="613"/>
      <c r="AD28" s="614">
        <v>56735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2557224</v>
      </c>
      <c r="CS28" s="611"/>
      <c r="CT28" s="611"/>
      <c r="CU28" s="611"/>
      <c r="CV28" s="611"/>
      <c r="CW28" s="611"/>
      <c r="CX28" s="611"/>
      <c r="CY28" s="612"/>
      <c r="CZ28" s="615">
        <v>6.9</v>
      </c>
      <c r="DA28" s="642"/>
      <c r="DB28" s="642"/>
      <c r="DC28" s="645"/>
      <c r="DD28" s="619">
        <v>2547980</v>
      </c>
      <c r="DE28" s="611"/>
      <c r="DF28" s="611"/>
      <c r="DG28" s="611"/>
      <c r="DH28" s="611"/>
      <c r="DI28" s="611"/>
      <c r="DJ28" s="611"/>
      <c r="DK28" s="612"/>
      <c r="DL28" s="619">
        <v>2547980</v>
      </c>
      <c r="DM28" s="611"/>
      <c r="DN28" s="611"/>
      <c r="DO28" s="611"/>
      <c r="DP28" s="611"/>
      <c r="DQ28" s="611"/>
      <c r="DR28" s="611"/>
      <c r="DS28" s="611"/>
      <c r="DT28" s="611"/>
      <c r="DU28" s="611"/>
      <c r="DV28" s="612"/>
      <c r="DW28" s="615">
        <v>12.2</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226208</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2557224</v>
      </c>
      <c r="CS29" s="640"/>
      <c r="CT29" s="640"/>
      <c r="CU29" s="640"/>
      <c r="CV29" s="640"/>
      <c r="CW29" s="640"/>
      <c r="CX29" s="640"/>
      <c r="CY29" s="641"/>
      <c r="CZ29" s="615">
        <v>6.9</v>
      </c>
      <c r="DA29" s="642"/>
      <c r="DB29" s="642"/>
      <c r="DC29" s="645"/>
      <c r="DD29" s="619">
        <v>2547980</v>
      </c>
      <c r="DE29" s="640"/>
      <c r="DF29" s="640"/>
      <c r="DG29" s="640"/>
      <c r="DH29" s="640"/>
      <c r="DI29" s="640"/>
      <c r="DJ29" s="640"/>
      <c r="DK29" s="641"/>
      <c r="DL29" s="619">
        <v>2547980</v>
      </c>
      <c r="DM29" s="640"/>
      <c r="DN29" s="640"/>
      <c r="DO29" s="640"/>
      <c r="DP29" s="640"/>
      <c r="DQ29" s="640"/>
      <c r="DR29" s="640"/>
      <c r="DS29" s="640"/>
      <c r="DT29" s="640"/>
      <c r="DU29" s="640"/>
      <c r="DV29" s="641"/>
      <c r="DW29" s="615">
        <v>12.2</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7785699</v>
      </c>
      <c r="S30" s="611"/>
      <c r="T30" s="611"/>
      <c r="U30" s="611"/>
      <c r="V30" s="611"/>
      <c r="W30" s="611"/>
      <c r="X30" s="611"/>
      <c r="Y30" s="612"/>
      <c r="Z30" s="613">
        <v>20.2</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2469160</v>
      </c>
      <c r="CS30" s="611"/>
      <c r="CT30" s="611"/>
      <c r="CU30" s="611"/>
      <c r="CV30" s="611"/>
      <c r="CW30" s="611"/>
      <c r="CX30" s="611"/>
      <c r="CY30" s="612"/>
      <c r="CZ30" s="615">
        <v>6.7</v>
      </c>
      <c r="DA30" s="642"/>
      <c r="DB30" s="642"/>
      <c r="DC30" s="645"/>
      <c r="DD30" s="619">
        <v>2460277</v>
      </c>
      <c r="DE30" s="611"/>
      <c r="DF30" s="611"/>
      <c r="DG30" s="611"/>
      <c r="DH30" s="611"/>
      <c r="DI30" s="611"/>
      <c r="DJ30" s="611"/>
      <c r="DK30" s="612"/>
      <c r="DL30" s="619">
        <v>2460277</v>
      </c>
      <c r="DM30" s="611"/>
      <c r="DN30" s="611"/>
      <c r="DO30" s="611"/>
      <c r="DP30" s="611"/>
      <c r="DQ30" s="611"/>
      <c r="DR30" s="611"/>
      <c r="DS30" s="611"/>
      <c r="DT30" s="611"/>
      <c r="DU30" s="611"/>
      <c r="DV30" s="612"/>
      <c r="DW30" s="615">
        <v>11.8</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98.7</v>
      </c>
      <c r="BN31" s="654"/>
      <c r="BO31" s="654"/>
      <c r="BP31" s="654"/>
      <c r="BQ31" s="655"/>
      <c r="BR31" s="657">
        <v>99.4</v>
      </c>
      <c r="BS31" s="654"/>
      <c r="BT31" s="654"/>
      <c r="BU31" s="654"/>
      <c r="BV31" s="654"/>
      <c r="BW31" s="654"/>
      <c r="BX31" s="605">
        <v>98.6</v>
      </c>
      <c r="BY31" s="654"/>
      <c r="BZ31" s="654"/>
      <c r="CA31" s="654"/>
      <c r="CB31" s="655"/>
      <c r="CD31" s="650"/>
      <c r="CE31" s="651"/>
      <c r="CF31" s="607" t="s">
        <v>300</v>
      </c>
      <c r="CG31" s="608"/>
      <c r="CH31" s="608"/>
      <c r="CI31" s="608"/>
      <c r="CJ31" s="608"/>
      <c r="CK31" s="608"/>
      <c r="CL31" s="608"/>
      <c r="CM31" s="608"/>
      <c r="CN31" s="608"/>
      <c r="CO31" s="608"/>
      <c r="CP31" s="608"/>
      <c r="CQ31" s="609"/>
      <c r="CR31" s="610">
        <v>88064</v>
      </c>
      <c r="CS31" s="640"/>
      <c r="CT31" s="640"/>
      <c r="CU31" s="640"/>
      <c r="CV31" s="640"/>
      <c r="CW31" s="640"/>
      <c r="CX31" s="640"/>
      <c r="CY31" s="641"/>
      <c r="CZ31" s="615">
        <v>0.2</v>
      </c>
      <c r="DA31" s="642"/>
      <c r="DB31" s="642"/>
      <c r="DC31" s="645"/>
      <c r="DD31" s="619">
        <v>87703</v>
      </c>
      <c r="DE31" s="640"/>
      <c r="DF31" s="640"/>
      <c r="DG31" s="640"/>
      <c r="DH31" s="640"/>
      <c r="DI31" s="640"/>
      <c r="DJ31" s="640"/>
      <c r="DK31" s="641"/>
      <c r="DL31" s="619">
        <v>87703</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2445422</v>
      </c>
      <c r="S32" s="611"/>
      <c r="T32" s="611"/>
      <c r="U32" s="611"/>
      <c r="V32" s="611"/>
      <c r="W32" s="611"/>
      <c r="X32" s="611"/>
      <c r="Y32" s="612"/>
      <c r="Z32" s="613">
        <v>6.3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99.2</v>
      </c>
      <c r="BH32" s="640"/>
      <c r="BI32" s="640"/>
      <c r="BJ32" s="640"/>
      <c r="BK32" s="640"/>
      <c r="BL32" s="640"/>
      <c r="BM32" s="616">
        <v>98.1</v>
      </c>
      <c r="BN32" s="640"/>
      <c r="BO32" s="640"/>
      <c r="BP32" s="640"/>
      <c r="BQ32" s="656"/>
      <c r="BR32" s="667">
        <v>99.1</v>
      </c>
      <c r="BS32" s="640"/>
      <c r="BT32" s="640"/>
      <c r="BU32" s="640"/>
      <c r="BV32" s="640"/>
      <c r="BW32" s="640"/>
      <c r="BX32" s="616">
        <v>98.1</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57674</v>
      </c>
      <c r="S33" s="611"/>
      <c r="T33" s="611"/>
      <c r="U33" s="611"/>
      <c r="V33" s="611"/>
      <c r="W33" s="611"/>
      <c r="X33" s="611"/>
      <c r="Y33" s="612"/>
      <c r="Z33" s="613">
        <v>0.1</v>
      </c>
      <c r="AA33" s="613"/>
      <c r="AB33" s="613"/>
      <c r="AC33" s="613"/>
      <c r="AD33" s="614">
        <v>36260</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99.7</v>
      </c>
      <c r="BH33" s="669"/>
      <c r="BI33" s="669"/>
      <c r="BJ33" s="669"/>
      <c r="BK33" s="669"/>
      <c r="BL33" s="669"/>
      <c r="BM33" s="670">
        <v>99.1</v>
      </c>
      <c r="BN33" s="669"/>
      <c r="BO33" s="669"/>
      <c r="BP33" s="669"/>
      <c r="BQ33" s="671"/>
      <c r="BR33" s="668">
        <v>99.7</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14680415</v>
      </c>
      <c r="CS33" s="640"/>
      <c r="CT33" s="640"/>
      <c r="CU33" s="640"/>
      <c r="CV33" s="640"/>
      <c r="CW33" s="640"/>
      <c r="CX33" s="640"/>
      <c r="CY33" s="641"/>
      <c r="CZ33" s="615">
        <v>39.9</v>
      </c>
      <c r="DA33" s="642"/>
      <c r="DB33" s="642"/>
      <c r="DC33" s="645"/>
      <c r="DD33" s="619">
        <v>12569048</v>
      </c>
      <c r="DE33" s="640"/>
      <c r="DF33" s="640"/>
      <c r="DG33" s="640"/>
      <c r="DH33" s="640"/>
      <c r="DI33" s="640"/>
      <c r="DJ33" s="640"/>
      <c r="DK33" s="641"/>
      <c r="DL33" s="619">
        <v>9292531</v>
      </c>
      <c r="DM33" s="640"/>
      <c r="DN33" s="640"/>
      <c r="DO33" s="640"/>
      <c r="DP33" s="640"/>
      <c r="DQ33" s="640"/>
      <c r="DR33" s="640"/>
      <c r="DS33" s="640"/>
      <c r="DT33" s="640"/>
      <c r="DU33" s="640"/>
      <c r="DV33" s="641"/>
      <c r="DW33" s="615">
        <v>44.4</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342136</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5808572</v>
      </c>
      <c r="CS34" s="611"/>
      <c r="CT34" s="611"/>
      <c r="CU34" s="611"/>
      <c r="CV34" s="611"/>
      <c r="CW34" s="611"/>
      <c r="CX34" s="611"/>
      <c r="CY34" s="612"/>
      <c r="CZ34" s="615">
        <v>15.8</v>
      </c>
      <c r="DA34" s="642"/>
      <c r="DB34" s="642"/>
      <c r="DC34" s="645"/>
      <c r="DD34" s="619">
        <v>4599611</v>
      </c>
      <c r="DE34" s="611"/>
      <c r="DF34" s="611"/>
      <c r="DG34" s="611"/>
      <c r="DH34" s="611"/>
      <c r="DI34" s="611"/>
      <c r="DJ34" s="611"/>
      <c r="DK34" s="612"/>
      <c r="DL34" s="619">
        <v>4071157</v>
      </c>
      <c r="DM34" s="611"/>
      <c r="DN34" s="611"/>
      <c r="DO34" s="611"/>
      <c r="DP34" s="611"/>
      <c r="DQ34" s="611"/>
      <c r="DR34" s="611"/>
      <c r="DS34" s="611"/>
      <c r="DT34" s="611"/>
      <c r="DU34" s="611"/>
      <c r="DV34" s="612"/>
      <c r="DW34" s="615">
        <v>19.5</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1757175</v>
      </c>
      <c r="S35" s="611"/>
      <c r="T35" s="611"/>
      <c r="U35" s="611"/>
      <c r="V35" s="611"/>
      <c r="W35" s="611"/>
      <c r="X35" s="611"/>
      <c r="Y35" s="612"/>
      <c r="Z35" s="613">
        <v>4.5999999999999996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293447</v>
      </c>
      <c r="CS35" s="640"/>
      <c r="CT35" s="640"/>
      <c r="CU35" s="640"/>
      <c r="CV35" s="640"/>
      <c r="CW35" s="640"/>
      <c r="CX35" s="640"/>
      <c r="CY35" s="641"/>
      <c r="CZ35" s="615">
        <v>0.8</v>
      </c>
      <c r="DA35" s="642"/>
      <c r="DB35" s="642"/>
      <c r="DC35" s="645"/>
      <c r="DD35" s="619">
        <v>293377</v>
      </c>
      <c r="DE35" s="640"/>
      <c r="DF35" s="640"/>
      <c r="DG35" s="640"/>
      <c r="DH35" s="640"/>
      <c r="DI35" s="640"/>
      <c r="DJ35" s="640"/>
      <c r="DK35" s="641"/>
      <c r="DL35" s="619">
        <v>293377</v>
      </c>
      <c r="DM35" s="640"/>
      <c r="DN35" s="640"/>
      <c r="DO35" s="640"/>
      <c r="DP35" s="640"/>
      <c r="DQ35" s="640"/>
      <c r="DR35" s="640"/>
      <c r="DS35" s="640"/>
      <c r="DT35" s="640"/>
      <c r="DU35" s="640"/>
      <c r="DV35" s="641"/>
      <c r="DW35" s="615">
        <v>1.4</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1776468</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4148220</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226952</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3801545</v>
      </c>
      <c r="CS36" s="611"/>
      <c r="CT36" s="611"/>
      <c r="CU36" s="611"/>
      <c r="CV36" s="611"/>
      <c r="CW36" s="611"/>
      <c r="CX36" s="611"/>
      <c r="CY36" s="612"/>
      <c r="CZ36" s="615">
        <v>10.3</v>
      </c>
      <c r="DA36" s="642"/>
      <c r="DB36" s="642"/>
      <c r="DC36" s="645"/>
      <c r="DD36" s="619">
        <v>3433422</v>
      </c>
      <c r="DE36" s="611"/>
      <c r="DF36" s="611"/>
      <c r="DG36" s="611"/>
      <c r="DH36" s="611"/>
      <c r="DI36" s="611"/>
      <c r="DJ36" s="611"/>
      <c r="DK36" s="612"/>
      <c r="DL36" s="619">
        <v>2577645</v>
      </c>
      <c r="DM36" s="611"/>
      <c r="DN36" s="611"/>
      <c r="DO36" s="611"/>
      <c r="DP36" s="611"/>
      <c r="DQ36" s="611"/>
      <c r="DR36" s="611"/>
      <c r="DS36" s="611"/>
      <c r="DT36" s="611"/>
      <c r="DU36" s="611"/>
      <c r="DV36" s="612"/>
      <c r="DW36" s="615">
        <v>12.3</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937323</v>
      </c>
      <c r="S37" s="611"/>
      <c r="T37" s="611"/>
      <c r="U37" s="611"/>
      <c r="V37" s="611"/>
      <c r="W37" s="611"/>
      <c r="X37" s="611"/>
      <c r="Y37" s="612"/>
      <c r="Z37" s="613">
        <v>2.4</v>
      </c>
      <c r="AA37" s="613"/>
      <c r="AB37" s="613"/>
      <c r="AC37" s="613"/>
      <c r="AD37" s="614">
        <v>9083</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620000</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194309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1245555</v>
      </c>
      <c r="CS37" s="640"/>
      <c r="CT37" s="640"/>
      <c r="CU37" s="640"/>
      <c r="CV37" s="640"/>
      <c r="CW37" s="640"/>
      <c r="CX37" s="640"/>
      <c r="CY37" s="641"/>
      <c r="CZ37" s="615">
        <v>3.4</v>
      </c>
      <c r="DA37" s="642"/>
      <c r="DB37" s="642"/>
      <c r="DC37" s="645"/>
      <c r="DD37" s="619">
        <v>1245555</v>
      </c>
      <c r="DE37" s="640"/>
      <c r="DF37" s="640"/>
      <c r="DG37" s="640"/>
      <c r="DH37" s="640"/>
      <c r="DI37" s="640"/>
      <c r="DJ37" s="640"/>
      <c r="DK37" s="641"/>
      <c r="DL37" s="619">
        <v>1245555</v>
      </c>
      <c r="DM37" s="640"/>
      <c r="DN37" s="640"/>
      <c r="DO37" s="640"/>
      <c r="DP37" s="640"/>
      <c r="DQ37" s="640"/>
      <c r="DR37" s="640"/>
      <c r="DS37" s="640"/>
      <c r="DT37" s="640"/>
      <c r="DU37" s="640"/>
      <c r="DV37" s="641"/>
      <c r="DW37" s="615">
        <v>6</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1172562</v>
      </c>
      <c r="S38" s="611"/>
      <c r="T38" s="611"/>
      <c r="U38" s="611"/>
      <c r="V38" s="611"/>
      <c r="W38" s="611"/>
      <c r="X38" s="611"/>
      <c r="Y38" s="612"/>
      <c r="Z38" s="613">
        <v>3</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530000</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12610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2977158</v>
      </c>
      <c r="CS38" s="611"/>
      <c r="CT38" s="611"/>
      <c r="CU38" s="611"/>
      <c r="CV38" s="611"/>
      <c r="CW38" s="611"/>
      <c r="CX38" s="611"/>
      <c r="CY38" s="612"/>
      <c r="CZ38" s="615">
        <v>8.1</v>
      </c>
      <c r="DA38" s="642"/>
      <c r="DB38" s="642"/>
      <c r="DC38" s="645"/>
      <c r="DD38" s="619">
        <v>2456784</v>
      </c>
      <c r="DE38" s="611"/>
      <c r="DF38" s="611"/>
      <c r="DG38" s="611"/>
      <c r="DH38" s="611"/>
      <c r="DI38" s="611"/>
      <c r="DJ38" s="611"/>
      <c r="DK38" s="612"/>
      <c r="DL38" s="619">
        <v>2350352</v>
      </c>
      <c r="DM38" s="611"/>
      <c r="DN38" s="611"/>
      <c r="DO38" s="611"/>
      <c r="DP38" s="611"/>
      <c r="DQ38" s="611"/>
      <c r="DR38" s="611"/>
      <c r="DS38" s="611"/>
      <c r="DT38" s="611"/>
      <c r="DU38" s="611"/>
      <c r="DV38" s="612"/>
      <c r="DW38" s="615">
        <v>11.2</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75000</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17888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1692525</v>
      </c>
      <c r="CS39" s="640"/>
      <c r="CT39" s="640"/>
      <c r="CU39" s="640"/>
      <c r="CV39" s="640"/>
      <c r="CW39" s="640"/>
      <c r="CX39" s="640"/>
      <c r="CY39" s="641"/>
      <c r="CZ39" s="615">
        <v>4.5999999999999996</v>
      </c>
      <c r="DA39" s="642"/>
      <c r="DB39" s="642"/>
      <c r="DC39" s="645"/>
      <c r="DD39" s="619">
        <v>1678686</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104762</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v>62750</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107168</v>
      </c>
      <c r="CS40" s="611"/>
      <c r="CT40" s="611"/>
      <c r="CU40" s="611"/>
      <c r="CV40" s="611"/>
      <c r="CW40" s="611"/>
      <c r="CX40" s="611"/>
      <c r="CY40" s="612"/>
      <c r="CZ40" s="615">
        <v>0.3</v>
      </c>
      <c r="DA40" s="642"/>
      <c r="DB40" s="642"/>
      <c r="DC40" s="645"/>
      <c r="DD40" s="619">
        <v>107168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38586320</v>
      </c>
      <c r="S41" s="686"/>
      <c r="T41" s="686"/>
      <c r="U41" s="686"/>
      <c r="V41" s="686"/>
      <c r="W41" s="686"/>
      <c r="X41" s="686"/>
      <c r="Y41" s="687"/>
      <c r="Z41" s="688">
        <v>100</v>
      </c>
      <c r="AA41" s="688"/>
      <c r="AB41" s="688"/>
      <c r="AC41" s="688"/>
      <c r="AD41" s="689">
        <v>20803730</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548044</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2312426</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340</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2998146</v>
      </c>
      <c r="CS42" s="640"/>
      <c r="CT42" s="640"/>
      <c r="CU42" s="640"/>
      <c r="CV42" s="640"/>
      <c r="CW42" s="640"/>
      <c r="CX42" s="640"/>
      <c r="CY42" s="641"/>
      <c r="CZ42" s="615">
        <v>8.1</v>
      </c>
      <c r="DA42" s="642"/>
      <c r="DB42" s="642"/>
      <c r="DC42" s="645"/>
      <c r="DD42" s="619">
        <v>924502</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222661</v>
      </c>
      <c r="CS43" s="640"/>
      <c r="CT43" s="640"/>
      <c r="CU43" s="640"/>
      <c r="CV43" s="640"/>
      <c r="CW43" s="640"/>
      <c r="CX43" s="640"/>
      <c r="CY43" s="641"/>
      <c r="CZ43" s="615">
        <v>0.6</v>
      </c>
      <c r="DA43" s="642"/>
      <c r="DB43" s="642"/>
      <c r="DC43" s="645"/>
      <c r="DD43" s="619">
        <v>222661</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2994067</v>
      </c>
      <c r="CS44" s="611"/>
      <c r="CT44" s="611"/>
      <c r="CU44" s="611"/>
      <c r="CV44" s="611"/>
      <c r="CW44" s="611"/>
      <c r="CX44" s="611"/>
      <c r="CY44" s="612"/>
      <c r="CZ44" s="615">
        <v>8.1</v>
      </c>
      <c r="DA44" s="616"/>
      <c r="DB44" s="616"/>
      <c r="DC44" s="622"/>
      <c r="DD44" s="619">
        <v>920423</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1031621</v>
      </c>
      <c r="CS45" s="640"/>
      <c r="CT45" s="640"/>
      <c r="CU45" s="640"/>
      <c r="CV45" s="640"/>
      <c r="CW45" s="640"/>
      <c r="CX45" s="640"/>
      <c r="CY45" s="641"/>
      <c r="CZ45" s="615">
        <v>2.8</v>
      </c>
      <c r="DA45" s="642"/>
      <c r="DB45" s="642"/>
      <c r="DC45" s="645"/>
      <c r="DD45" s="619">
        <v>33900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1953755</v>
      </c>
      <c r="CS46" s="611"/>
      <c r="CT46" s="611"/>
      <c r="CU46" s="611"/>
      <c r="CV46" s="611"/>
      <c r="CW46" s="611"/>
      <c r="CX46" s="611"/>
      <c r="CY46" s="612"/>
      <c r="CZ46" s="615">
        <v>5.3</v>
      </c>
      <c r="DA46" s="616"/>
      <c r="DB46" s="616"/>
      <c r="DC46" s="622"/>
      <c r="DD46" s="619">
        <v>881483</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4079</v>
      </c>
      <c r="CS47" s="640"/>
      <c r="CT47" s="640"/>
      <c r="CU47" s="640"/>
      <c r="CV47" s="640"/>
      <c r="CW47" s="640"/>
      <c r="CX47" s="640"/>
      <c r="CY47" s="641"/>
      <c r="CZ47" s="615">
        <v>0</v>
      </c>
      <c r="DA47" s="642"/>
      <c r="DB47" s="642"/>
      <c r="DC47" s="645"/>
      <c r="DD47" s="619">
        <v>4079</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36815904</v>
      </c>
      <c r="CS49" s="669"/>
      <c r="CT49" s="669"/>
      <c r="CU49" s="669"/>
      <c r="CV49" s="669"/>
      <c r="CW49" s="669"/>
      <c r="CX49" s="669"/>
      <c r="CY49" s="698"/>
      <c r="CZ49" s="690">
        <v>100</v>
      </c>
      <c r="DA49" s="699"/>
      <c r="DB49" s="699"/>
      <c r="DC49" s="700"/>
      <c r="DD49" s="701">
        <v>25120418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usZinYpWEtijA2Az9RbUXNsP3NuRuw139TtbcWCSHDQ76AFPYg39RxmwL0Sx6dZGin6+h3YLzUmWO6G5/1X5Q==" saltValue="uhZMZH7xuhewnuml8JpmH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P63" sqref="AP63:AT6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38649</v>
      </c>
      <c r="R7" s="740"/>
      <c r="S7" s="740"/>
      <c r="T7" s="740"/>
      <c r="U7" s="740"/>
      <c r="V7" s="740">
        <v>36879</v>
      </c>
      <c r="W7" s="740"/>
      <c r="X7" s="740"/>
      <c r="Y7" s="740"/>
      <c r="Z7" s="740"/>
      <c r="AA7" s="740">
        <v>1770</v>
      </c>
      <c r="AB7" s="740"/>
      <c r="AC7" s="740"/>
      <c r="AD7" s="740"/>
      <c r="AE7" s="741"/>
      <c r="AF7" s="742">
        <v>1605</v>
      </c>
      <c r="AG7" s="743"/>
      <c r="AH7" s="743"/>
      <c r="AI7" s="743"/>
      <c r="AJ7" s="744"/>
      <c r="AK7" s="745">
        <v>1757</v>
      </c>
      <c r="AL7" s="746"/>
      <c r="AM7" s="746"/>
      <c r="AN7" s="746"/>
      <c r="AO7" s="746"/>
      <c r="AP7" s="746">
        <v>24630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-1</v>
      </c>
      <c r="CI7" s="731"/>
      <c r="CJ7" s="731"/>
      <c r="CK7" s="731"/>
      <c r="CL7" s="732"/>
      <c r="CM7" s="730">
        <v>211</v>
      </c>
      <c r="CN7" s="731"/>
      <c r="CO7" s="731"/>
      <c r="CP7" s="731"/>
      <c r="CQ7" s="732"/>
      <c r="CR7" s="730">
        <v>22</v>
      </c>
      <c r="CS7" s="731"/>
      <c r="CT7" s="731"/>
      <c r="CU7" s="731"/>
      <c r="CV7" s="732"/>
      <c r="CW7" s="730">
        <v>9</v>
      </c>
      <c r="CX7" s="731"/>
      <c r="CY7" s="731"/>
      <c r="CZ7" s="731"/>
      <c r="DA7" s="732"/>
      <c r="DB7" s="730">
        <v>0</v>
      </c>
      <c r="DC7" s="731"/>
      <c r="DD7" s="731"/>
      <c r="DE7" s="731"/>
      <c r="DF7" s="732"/>
      <c r="DG7" s="730">
        <v>0</v>
      </c>
      <c r="DH7" s="731"/>
      <c r="DI7" s="731"/>
      <c r="DJ7" s="731"/>
      <c r="DK7" s="732"/>
      <c r="DL7" s="730">
        <v>0</v>
      </c>
      <c r="DM7" s="731"/>
      <c r="DN7" s="731"/>
      <c r="DO7" s="731"/>
      <c r="DP7" s="732"/>
      <c r="DQ7" s="730">
        <v>0</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v>-11</v>
      </c>
      <c r="CI8" s="764"/>
      <c r="CJ8" s="764"/>
      <c r="CK8" s="764"/>
      <c r="CL8" s="765"/>
      <c r="CM8" s="763">
        <v>16</v>
      </c>
      <c r="CN8" s="764"/>
      <c r="CO8" s="764"/>
      <c r="CP8" s="764"/>
      <c r="CQ8" s="765"/>
      <c r="CR8" s="763">
        <v>100</v>
      </c>
      <c r="CS8" s="764"/>
      <c r="CT8" s="764"/>
      <c r="CU8" s="764"/>
      <c r="CV8" s="765"/>
      <c r="CW8" s="763">
        <v>20</v>
      </c>
      <c r="CX8" s="764"/>
      <c r="CY8" s="764"/>
      <c r="CZ8" s="764"/>
      <c r="DA8" s="765"/>
      <c r="DB8" s="763">
        <v>0</v>
      </c>
      <c r="DC8" s="764"/>
      <c r="DD8" s="764"/>
      <c r="DE8" s="764"/>
      <c r="DF8" s="765"/>
      <c r="DG8" s="763">
        <v>0</v>
      </c>
      <c r="DH8" s="764"/>
      <c r="DI8" s="764"/>
      <c r="DJ8" s="764"/>
      <c r="DK8" s="765"/>
      <c r="DL8" s="763">
        <v>0</v>
      </c>
      <c r="DM8" s="764"/>
      <c r="DN8" s="764"/>
      <c r="DO8" s="764"/>
      <c r="DP8" s="765"/>
      <c r="DQ8" s="763">
        <v>0</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38649</v>
      </c>
      <c r="R23" s="780"/>
      <c r="S23" s="780"/>
      <c r="T23" s="780"/>
      <c r="U23" s="780"/>
      <c r="V23" s="780">
        <v>36879</v>
      </c>
      <c r="W23" s="780"/>
      <c r="X23" s="780"/>
      <c r="Y23" s="780"/>
      <c r="Z23" s="780"/>
      <c r="AA23" s="780">
        <v>1770</v>
      </c>
      <c r="AB23" s="780"/>
      <c r="AC23" s="780"/>
      <c r="AD23" s="780"/>
      <c r="AE23" s="781"/>
      <c r="AF23" s="782">
        <v>1605</v>
      </c>
      <c r="AG23" s="780"/>
      <c r="AH23" s="780"/>
      <c r="AI23" s="780"/>
      <c r="AJ23" s="783"/>
      <c r="AK23" s="784"/>
      <c r="AL23" s="785"/>
      <c r="AM23" s="785"/>
      <c r="AN23" s="785"/>
      <c r="AO23" s="785"/>
      <c r="AP23" s="780">
        <v>24630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9257</v>
      </c>
      <c r="R28" s="810"/>
      <c r="S28" s="810"/>
      <c r="T28" s="810"/>
      <c r="U28" s="810"/>
      <c r="V28" s="810">
        <v>9030</v>
      </c>
      <c r="W28" s="810"/>
      <c r="X28" s="810"/>
      <c r="Y28" s="810"/>
      <c r="Z28" s="810"/>
      <c r="AA28" s="810">
        <v>227</v>
      </c>
      <c r="AB28" s="810"/>
      <c r="AC28" s="810"/>
      <c r="AD28" s="810"/>
      <c r="AE28" s="811"/>
      <c r="AF28" s="812">
        <v>227</v>
      </c>
      <c r="AG28" s="810"/>
      <c r="AH28" s="810"/>
      <c r="AI28" s="810"/>
      <c r="AJ28" s="813"/>
      <c r="AK28" s="814">
        <v>1038</v>
      </c>
      <c r="AL28" s="815"/>
      <c r="AM28" s="815"/>
      <c r="AN28" s="815"/>
      <c r="AO28" s="815"/>
      <c r="AP28" s="815">
        <v>0</v>
      </c>
      <c r="AQ28" s="815"/>
      <c r="AR28" s="815"/>
      <c r="AS28" s="815"/>
      <c r="AT28" s="815"/>
      <c r="AU28" s="815">
        <v>0</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7652</v>
      </c>
      <c r="R29" s="771"/>
      <c r="S29" s="771"/>
      <c r="T29" s="771"/>
      <c r="U29" s="771"/>
      <c r="V29" s="771">
        <v>7459</v>
      </c>
      <c r="W29" s="771"/>
      <c r="X29" s="771"/>
      <c r="Y29" s="771"/>
      <c r="Z29" s="771"/>
      <c r="AA29" s="771">
        <v>193</v>
      </c>
      <c r="AB29" s="771"/>
      <c r="AC29" s="771"/>
      <c r="AD29" s="771"/>
      <c r="AE29" s="772"/>
      <c r="AF29" s="773">
        <v>193</v>
      </c>
      <c r="AG29" s="774"/>
      <c r="AH29" s="774"/>
      <c r="AI29" s="774"/>
      <c r="AJ29" s="775"/>
      <c r="AK29" s="821">
        <v>1115</v>
      </c>
      <c r="AL29" s="817"/>
      <c r="AM29" s="817"/>
      <c r="AN29" s="817"/>
      <c r="AO29" s="817"/>
      <c r="AP29" s="817">
        <v>0</v>
      </c>
      <c r="AQ29" s="817"/>
      <c r="AR29" s="817"/>
      <c r="AS29" s="817"/>
      <c r="AT29" s="817"/>
      <c r="AU29" s="817">
        <v>0</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1450</v>
      </c>
      <c r="R30" s="771"/>
      <c r="S30" s="771"/>
      <c r="T30" s="771"/>
      <c r="U30" s="771"/>
      <c r="V30" s="771">
        <v>1442</v>
      </c>
      <c r="W30" s="771"/>
      <c r="X30" s="771"/>
      <c r="Y30" s="771"/>
      <c r="Z30" s="771"/>
      <c r="AA30" s="771">
        <v>7</v>
      </c>
      <c r="AB30" s="771"/>
      <c r="AC30" s="771"/>
      <c r="AD30" s="771"/>
      <c r="AE30" s="772"/>
      <c r="AF30" s="773">
        <v>7</v>
      </c>
      <c r="AG30" s="774"/>
      <c r="AH30" s="774"/>
      <c r="AI30" s="774"/>
      <c r="AJ30" s="775"/>
      <c r="AK30" s="821">
        <v>236</v>
      </c>
      <c r="AL30" s="817"/>
      <c r="AM30" s="817"/>
      <c r="AN30" s="817"/>
      <c r="AO30" s="817"/>
      <c r="AP30" s="817">
        <v>0</v>
      </c>
      <c r="AQ30" s="817"/>
      <c r="AR30" s="817"/>
      <c r="AS30" s="817"/>
      <c r="AT30" s="817"/>
      <c r="AU30" s="817">
        <v>0</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3997</v>
      </c>
      <c r="R31" s="771"/>
      <c r="S31" s="771"/>
      <c r="T31" s="771"/>
      <c r="U31" s="771"/>
      <c r="V31" s="771">
        <v>4841</v>
      </c>
      <c r="W31" s="771"/>
      <c r="X31" s="771"/>
      <c r="Y31" s="771"/>
      <c r="Z31" s="771"/>
      <c r="AA31" s="771">
        <v>-844</v>
      </c>
      <c r="AB31" s="771"/>
      <c r="AC31" s="771"/>
      <c r="AD31" s="771"/>
      <c r="AE31" s="772"/>
      <c r="AF31" s="773">
        <v>1335</v>
      </c>
      <c r="AG31" s="774"/>
      <c r="AH31" s="774"/>
      <c r="AI31" s="774"/>
      <c r="AJ31" s="775"/>
      <c r="AK31" s="821">
        <v>530</v>
      </c>
      <c r="AL31" s="817"/>
      <c r="AM31" s="817"/>
      <c r="AN31" s="817"/>
      <c r="AO31" s="817"/>
      <c r="AP31" s="817">
        <v>3613</v>
      </c>
      <c r="AQ31" s="817"/>
      <c r="AR31" s="817"/>
      <c r="AS31" s="817"/>
      <c r="AT31" s="817"/>
      <c r="AU31" s="817">
        <v>1807</v>
      </c>
      <c r="AV31" s="817"/>
      <c r="AW31" s="817"/>
      <c r="AX31" s="817"/>
      <c r="AY31" s="817"/>
      <c r="AZ31" s="818" t="s">
        <v>548</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1826</v>
      </c>
      <c r="R32" s="771"/>
      <c r="S32" s="771"/>
      <c r="T32" s="771"/>
      <c r="U32" s="771"/>
      <c r="V32" s="771">
        <v>1835</v>
      </c>
      <c r="W32" s="771"/>
      <c r="X32" s="771"/>
      <c r="Y32" s="771"/>
      <c r="Z32" s="771"/>
      <c r="AA32" s="771">
        <v>-9</v>
      </c>
      <c r="AB32" s="771"/>
      <c r="AC32" s="771"/>
      <c r="AD32" s="771"/>
      <c r="AE32" s="772"/>
      <c r="AF32" s="773">
        <v>1508</v>
      </c>
      <c r="AG32" s="774"/>
      <c r="AH32" s="774"/>
      <c r="AI32" s="774"/>
      <c r="AJ32" s="775"/>
      <c r="AK32" s="821">
        <v>4</v>
      </c>
      <c r="AL32" s="817"/>
      <c r="AM32" s="817"/>
      <c r="AN32" s="817"/>
      <c r="AO32" s="817"/>
      <c r="AP32" s="817">
        <v>217</v>
      </c>
      <c r="AQ32" s="817"/>
      <c r="AR32" s="817"/>
      <c r="AS32" s="817"/>
      <c r="AT32" s="817"/>
      <c r="AU32" s="817">
        <v>8</v>
      </c>
      <c r="AV32" s="817"/>
      <c r="AW32" s="817"/>
      <c r="AX32" s="817"/>
      <c r="AY32" s="817"/>
      <c r="AZ32" s="818" t="s">
        <v>548</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2382</v>
      </c>
      <c r="R33" s="771"/>
      <c r="S33" s="771"/>
      <c r="T33" s="771"/>
      <c r="U33" s="771"/>
      <c r="V33" s="771">
        <v>2317</v>
      </c>
      <c r="W33" s="771"/>
      <c r="X33" s="771"/>
      <c r="Y33" s="771"/>
      <c r="Z33" s="771"/>
      <c r="AA33" s="771">
        <v>65</v>
      </c>
      <c r="AB33" s="771"/>
      <c r="AC33" s="771"/>
      <c r="AD33" s="771"/>
      <c r="AE33" s="772"/>
      <c r="AF33" s="773">
        <v>373</v>
      </c>
      <c r="AG33" s="774"/>
      <c r="AH33" s="774"/>
      <c r="AI33" s="774"/>
      <c r="AJ33" s="775"/>
      <c r="AK33" s="821">
        <v>620</v>
      </c>
      <c r="AL33" s="817"/>
      <c r="AM33" s="817"/>
      <c r="AN33" s="817"/>
      <c r="AO33" s="817"/>
      <c r="AP33" s="817">
        <v>6005</v>
      </c>
      <c r="AQ33" s="817"/>
      <c r="AR33" s="817"/>
      <c r="AS33" s="817"/>
      <c r="AT33" s="817"/>
      <c r="AU33" s="817">
        <v>2918</v>
      </c>
      <c r="AV33" s="817"/>
      <c r="AW33" s="817"/>
      <c r="AX33" s="817"/>
      <c r="AY33" s="817"/>
      <c r="AZ33" s="818" t="s">
        <v>548</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111</v>
      </c>
      <c r="R34" s="771"/>
      <c r="S34" s="771"/>
      <c r="T34" s="771"/>
      <c r="U34" s="771"/>
      <c r="V34" s="771">
        <v>108</v>
      </c>
      <c r="W34" s="771"/>
      <c r="X34" s="771"/>
      <c r="Y34" s="771"/>
      <c r="Z34" s="771"/>
      <c r="AA34" s="771">
        <v>2</v>
      </c>
      <c r="AB34" s="771"/>
      <c r="AC34" s="771"/>
      <c r="AD34" s="771"/>
      <c r="AE34" s="772"/>
      <c r="AF34" s="773">
        <v>2</v>
      </c>
      <c r="AG34" s="774"/>
      <c r="AH34" s="774"/>
      <c r="AI34" s="774"/>
      <c r="AJ34" s="775"/>
      <c r="AK34" s="821">
        <v>75</v>
      </c>
      <c r="AL34" s="817"/>
      <c r="AM34" s="817"/>
      <c r="AN34" s="817"/>
      <c r="AO34" s="817"/>
      <c r="AP34" s="817">
        <v>0</v>
      </c>
      <c r="AQ34" s="817"/>
      <c r="AR34" s="817"/>
      <c r="AS34" s="817"/>
      <c r="AT34" s="817"/>
      <c r="AU34" s="817">
        <v>0</v>
      </c>
      <c r="AV34" s="817"/>
      <c r="AW34" s="817"/>
      <c r="AX34" s="817"/>
      <c r="AY34" s="817"/>
      <c r="AZ34" s="818" t="s">
        <v>548</v>
      </c>
      <c r="BA34" s="818"/>
      <c r="BB34" s="818"/>
      <c r="BC34" s="818"/>
      <c r="BD34" s="818"/>
      <c r="BE34" s="819" t="s">
        <v>396</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3645</v>
      </c>
      <c r="AG63" s="831"/>
      <c r="AH63" s="831"/>
      <c r="AI63" s="831"/>
      <c r="AJ63" s="832"/>
      <c r="AK63" s="833"/>
      <c r="AL63" s="828"/>
      <c r="AM63" s="828"/>
      <c r="AN63" s="828"/>
      <c r="AO63" s="828"/>
      <c r="AP63" s="831">
        <v>9835</v>
      </c>
      <c r="AQ63" s="831"/>
      <c r="AR63" s="831"/>
      <c r="AS63" s="831"/>
      <c r="AT63" s="831"/>
      <c r="AU63" s="831">
        <v>4733</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2262.6179999999999</v>
      </c>
      <c r="R68" s="853"/>
      <c r="S68" s="853"/>
      <c r="T68" s="853"/>
      <c r="U68" s="853"/>
      <c r="V68" s="853">
        <v>2224.6640000000002</v>
      </c>
      <c r="W68" s="853"/>
      <c r="X68" s="853"/>
      <c r="Y68" s="853"/>
      <c r="Z68" s="853"/>
      <c r="AA68" s="853">
        <v>37.954000000000001</v>
      </c>
      <c r="AB68" s="853"/>
      <c r="AC68" s="853"/>
      <c r="AD68" s="853"/>
      <c r="AE68" s="853"/>
      <c r="AF68" s="853">
        <v>37.954000000000001</v>
      </c>
      <c r="AG68" s="853"/>
      <c r="AH68" s="853"/>
      <c r="AI68" s="853"/>
      <c r="AJ68" s="853"/>
      <c r="AK68" s="853" t="s">
        <v>489</v>
      </c>
      <c r="AL68" s="853"/>
      <c r="AM68" s="853"/>
      <c r="AN68" s="853"/>
      <c r="AO68" s="853"/>
      <c r="AP68" s="853" t="s">
        <v>489</v>
      </c>
      <c r="AQ68" s="853"/>
      <c r="AR68" s="853"/>
      <c r="AS68" s="853"/>
      <c r="AT68" s="853"/>
      <c r="AU68" s="853" t="s">
        <v>489</v>
      </c>
      <c r="AV68" s="853"/>
      <c r="AW68" s="853"/>
      <c r="AX68" s="853"/>
      <c r="AY68" s="853"/>
      <c r="AZ68" s="854" t="s">
        <v>553</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549</v>
      </c>
      <c r="C69" s="861"/>
      <c r="D69" s="861"/>
      <c r="E69" s="861"/>
      <c r="F69" s="861"/>
      <c r="G69" s="861"/>
      <c r="H69" s="861"/>
      <c r="I69" s="861"/>
      <c r="J69" s="861"/>
      <c r="K69" s="861"/>
      <c r="L69" s="861"/>
      <c r="M69" s="861"/>
      <c r="N69" s="861"/>
      <c r="O69" s="861"/>
      <c r="P69" s="862"/>
      <c r="Q69" s="863">
        <v>924950.43299999996</v>
      </c>
      <c r="R69" s="817"/>
      <c r="S69" s="817"/>
      <c r="T69" s="817"/>
      <c r="U69" s="817"/>
      <c r="V69" s="817">
        <v>909344.67599999998</v>
      </c>
      <c r="W69" s="817"/>
      <c r="X69" s="817"/>
      <c r="Y69" s="817"/>
      <c r="Z69" s="817"/>
      <c r="AA69" s="817">
        <v>15605.757</v>
      </c>
      <c r="AB69" s="817"/>
      <c r="AC69" s="817"/>
      <c r="AD69" s="817"/>
      <c r="AE69" s="817"/>
      <c r="AF69" s="817">
        <v>15605.757</v>
      </c>
      <c r="AG69" s="817"/>
      <c r="AH69" s="817"/>
      <c r="AI69" s="817"/>
      <c r="AJ69" s="817"/>
      <c r="AK69" s="817">
        <v>9689.6970000000001</v>
      </c>
      <c r="AL69" s="817"/>
      <c r="AM69" s="817"/>
      <c r="AN69" s="817"/>
      <c r="AO69" s="817"/>
      <c r="AP69" s="817" t="s">
        <v>489</v>
      </c>
      <c r="AQ69" s="817"/>
      <c r="AR69" s="817"/>
      <c r="AS69" s="817"/>
      <c r="AT69" s="817"/>
      <c r="AU69" s="817" t="s">
        <v>489</v>
      </c>
      <c r="AV69" s="817"/>
      <c r="AW69" s="817"/>
      <c r="AX69" s="817"/>
      <c r="AY69" s="817"/>
      <c r="AZ69" s="819" t="s">
        <v>554</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550</v>
      </c>
      <c r="C70" s="861"/>
      <c r="D70" s="861"/>
      <c r="E70" s="861"/>
      <c r="F70" s="861"/>
      <c r="G70" s="861"/>
      <c r="H70" s="861"/>
      <c r="I70" s="861"/>
      <c r="J70" s="861"/>
      <c r="K70" s="861"/>
      <c r="L70" s="861"/>
      <c r="M70" s="861"/>
      <c r="N70" s="861"/>
      <c r="O70" s="861"/>
      <c r="P70" s="862"/>
      <c r="Q70" s="863">
        <v>22583.002</v>
      </c>
      <c r="R70" s="817"/>
      <c r="S70" s="817"/>
      <c r="T70" s="817"/>
      <c r="U70" s="817"/>
      <c r="V70" s="817">
        <v>21732.096000000001</v>
      </c>
      <c r="W70" s="817"/>
      <c r="X70" s="817"/>
      <c r="Y70" s="817"/>
      <c r="Z70" s="817"/>
      <c r="AA70" s="817">
        <v>850.90599999999995</v>
      </c>
      <c r="AB70" s="817"/>
      <c r="AC70" s="817"/>
      <c r="AD70" s="817"/>
      <c r="AE70" s="817"/>
      <c r="AF70" s="817">
        <v>850.90599999999995</v>
      </c>
      <c r="AG70" s="817"/>
      <c r="AH70" s="817"/>
      <c r="AI70" s="817"/>
      <c r="AJ70" s="817"/>
      <c r="AK70" s="817">
        <v>20.7</v>
      </c>
      <c r="AL70" s="817"/>
      <c r="AM70" s="817"/>
      <c r="AN70" s="817"/>
      <c r="AO70" s="817"/>
      <c r="AP70" s="817" t="s">
        <v>489</v>
      </c>
      <c r="AQ70" s="817"/>
      <c r="AR70" s="817"/>
      <c r="AS70" s="817"/>
      <c r="AT70" s="817"/>
      <c r="AU70" s="817" t="s">
        <v>489</v>
      </c>
      <c r="AV70" s="817"/>
      <c r="AW70" s="817"/>
      <c r="AX70" s="817"/>
      <c r="AY70" s="817"/>
      <c r="AZ70" s="819" t="s">
        <v>553</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550</v>
      </c>
      <c r="C71" s="861"/>
      <c r="D71" s="861"/>
      <c r="E71" s="861"/>
      <c r="F71" s="861"/>
      <c r="G71" s="861"/>
      <c r="H71" s="861"/>
      <c r="I71" s="861"/>
      <c r="J71" s="861"/>
      <c r="K71" s="861"/>
      <c r="L71" s="861"/>
      <c r="M71" s="861"/>
      <c r="N71" s="861"/>
      <c r="O71" s="861"/>
      <c r="P71" s="862"/>
      <c r="Q71" s="863">
        <v>137.75700000000001</v>
      </c>
      <c r="R71" s="817"/>
      <c r="S71" s="817"/>
      <c r="T71" s="817"/>
      <c r="U71" s="817"/>
      <c r="V71" s="817">
        <v>94.186000000000007</v>
      </c>
      <c r="W71" s="817"/>
      <c r="X71" s="817"/>
      <c r="Y71" s="817"/>
      <c r="Z71" s="817"/>
      <c r="AA71" s="817">
        <v>43.57</v>
      </c>
      <c r="AB71" s="817"/>
      <c r="AC71" s="817"/>
      <c r="AD71" s="817"/>
      <c r="AE71" s="817"/>
      <c r="AF71" s="817">
        <v>43.57</v>
      </c>
      <c r="AG71" s="817"/>
      <c r="AH71" s="817"/>
      <c r="AI71" s="817"/>
      <c r="AJ71" s="817"/>
      <c r="AK71" s="817" t="s">
        <v>489</v>
      </c>
      <c r="AL71" s="817"/>
      <c r="AM71" s="817"/>
      <c r="AN71" s="817"/>
      <c r="AO71" s="817"/>
      <c r="AP71" s="817" t="s">
        <v>489</v>
      </c>
      <c r="AQ71" s="817"/>
      <c r="AR71" s="817"/>
      <c r="AS71" s="817"/>
      <c r="AT71" s="817"/>
      <c r="AU71" s="817" t="s">
        <v>489</v>
      </c>
      <c r="AV71" s="817"/>
      <c r="AW71" s="817"/>
      <c r="AX71" s="817"/>
      <c r="AY71" s="817"/>
      <c r="AZ71" s="819" t="s">
        <v>555</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551</v>
      </c>
      <c r="C72" s="861"/>
      <c r="D72" s="861"/>
      <c r="E72" s="861"/>
      <c r="F72" s="861"/>
      <c r="G72" s="861"/>
      <c r="H72" s="861"/>
      <c r="I72" s="861"/>
      <c r="J72" s="861"/>
      <c r="K72" s="861"/>
      <c r="L72" s="861"/>
      <c r="M72" s="861"/>
      <c r="N72" s="861"/>
      <c r="O72" s="861"/>
      <c r="P72" s="862"/>
      <c r="Q72" s="863">
        <v>308.21899999999999</v>
      </c>
      <c r="R72" s="817"/>
      <c r="S72" s="817"/>
      <c r="T72" s="817"/>
      <c r="U72" s="817"/>
      <c r="V72" s="817">
        <v>289.76400000000001</v>
      </c>
      <c r="W72" s="817"/>
      <c r="X72" s="817"/>
      <c r="Y72" s="817"/>
      <c r="Z72" s="817"/>
      <c r="AA72" s="817">
        <v>18.454999999999998</v>
      </c>
      <c r="AB72" s="817"/>
      <c r="AC72" s="817"/>
      <c r="AD72" s="817"/>
      <c r="AE72" s="817"/>
      <c r="AF72" s="817">
        <v>18.454999999999998</v>
      </c>
      <c r="AG72" s="817"/>
      <c r="AH72" s="817"/>
      <c r="AI72" s="817"/>
      <c r="AJ72" s="817"/>
      <c r="AK72" s="817">
        <v>6.6559999999999997</v>
      </c>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552</v>
      </c>
      <c r="C73" s="861"/>
      <c r="D73" s="861"/>
      <c r="E73" s="861"/>
      <c r="F73" s="861"/>
      <c r="G73" s="861"/>
      <c r="H73" s="861"/>
      <c r="I73" s="861"/>
      <c r="J73" s="861"/>
      <c r="K73" s="861"/>
      <c r="L73" s="861"/>
      <c r="M73" s="861"/>
      <c r="N73" s="861"/>
      <c r="O73" s="861"/>
      <c r="P73" s="862"/>
      <c r="Q73" s="863">
        <v>50304.811000000002</v>
      </c>
      <c r="R73" s="817"/>
      <c r="S73" s="817"/>
      <c r="T73" s="817"/>
      <c r="U73" s="817"/>
      <c r="V73" s="817">
        <v>47940.538</v>
      </c>
      <c r="W73" s="817"/>
      <c r="X73" s="817"/>
      <c r="Y73" s="817"/>
      <c r="Z73" s="817"/>
      <c r="AA73" s="817">
        <v>2364.2730000000001</v>
      </c>
      <c r="AB73" s="817"/>
      <c r="AC73" s="817"/>
      <c r="AD73" s="817"/>
      <c r="AE73" s="817"/>
      <c r="AF73" s="817">
        <v>9591.4969999999994</v>
      </c>
      <c r="AG73" s="817"/>
      <c r="AH73" s="817"/>
      <c r="AI73" s="817"/>
      <c r="AJ73" s="817"/>
      <c r="AK73" s="817" t="s">
        <v>489</v>
      </c>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556</v>
      </c>
      <c r="C74" s="861"/>
      <c r="D74" s="861"/>
      <c r="E74" s="861"/>
      <c r="F74" s="861"/>
      <c r="G74" s="861"/>
      <c r="H74" s="861"/>
      <c r="I74" s="861"/>
      <c r="J74" s="861"/>
      <c r="K74" s="861"/>
      <c r="L74" s="861"/>
      <c r="M74" s="861"/>
      <c r="N74" s="861"/>
      <c r="O74" s="861"/>
      <c r="P74" s="862"/>
      <c r="Q74" s="863">
        <v>77</v>
      </c>
      <c r="R74" s="817"/>
      <c r="S74" s="817"/>
      <c r="T74" s="817"/>
      <c r="U74" s="817"/>
      <c r="V74" s="817">
        <v>69</v>
      </c>
      <c r="W74" s="817"/>
      <c r="X74" s="817"/>
      <c r="Y74" s="817"/>
      <c r="Z74" s="817"/>
      <c r="AA74" s="817">
        <v>8</v>
      </c>
      <c r="AB74" s="817"/>
      <c r="AC74" s="817"/>
      <c r="AD74" s="817"/>
      <c r="AE74" s="817"/>
      <c r="AF74" s="817">
        <v>8</v>
      </c>
      <c r="AG74" s="817"/>
      <c r="AH74" s="817"/>
      <c r="AI74" s="817"/>
      <c r="AJ74" s="817"/>
      <c r="AK74" s="817">
        <v>0</v>
      </c>
      <c r="AL74" s="817"/>
      <c r="AM74" s="817"/>
      <c r="AN74" s="817"/>
      <c r="AO74" s="817"/>
      <c r="AP74" s="817">
        <v>0</v>
      </c>
      <c r="AQ74" s="817"/>
      <c r="AR74" s="817"/>
      <c r="AS74" s="817"/>
      <c r="AT74" s="817"/>
      <c r="AU74" s="817" t="s">
        <v>548</v>
      </c>
      <c r="AV74" s="817"/>
      <c r="AW74" s="817"/>
      <c r="AX74" s="817"/>
      <c r="AY74" s="817"/>
      <c r="AZ74" s="819" t="s">
        <v>533</v>
      </c>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t="s">
        <v>556</v>
      </c>
      <c r="C75" s="861"/>
      <c r="D75" s="861"/>
      <c r="E75" s="861"/>
      <c r="F75" s="861"/>
      <c r="G75" s="861"/>
      <c r="H75" s="861"/>
      <c r="I75" s="861"/>
      <c r="J75" s="861"/>
      <c r="K75" s="861"/>
      <c r="L75" s="861"/>
      <c r="M75" s="861"/>
      <c r="N75" s="861"/>
      <c r="O75" s="861"/>
      <c r="P75" s="862"/>
      <c r="Q75" s="864">
        <v>4014</v>
      </c>
      <c r="R75" s="865"/>
      <c r="S75" s="865"/>
      <c r="T75" s="865"/>
      <c r="U75" s="821"/>
      <c r="V75" s="866">
        <v>3785</v>
      </c>
      <c r="W75" s="865"/>
      <c r="X75" s="865"/>
      <c r="Y75" s="865"/>
      <c r="Z75" s="821"/>
      <c r="AA75" s="866">
        <v>230</v>
      </c>
      <c r="AB75" s="865"/>
      <c r="AC75" s="865"/>
      <c r="AD75" s="865"/>
      <c r="AE75" s="821"/>
      <c r="AF75" s="866">
        <v>230</v>
      </c>
      <c r="AG75" s="865"/>
      <c r="AH75" s="865"/>
      <c r="AI75" s="865"/>
      <c r="AJ75" s="821"/>
      <c r="AK75" s="866">
        <v>100</v>
      </c>
      <c r="AL75" s="865"/>
      <c r="AM75" s="865"/>
      <c r="AN75" s="865"/>
      <c r="AO75" s="821"/>
      <c r="AP75" s="866">
        <v>2632</v>
      </c>
      <c r="AQ75" s="865"/>
      <c r="AR75" s="865"/>
      <c r="AS75" s="865"/>
      <c r="AT75" s="821"/>
      <c r="AU75" s="866" t="s">
        <v>548</v>
      </c>
      <c r="AV75" s="865"/>
      <c r="AW75" s="865"/>
      <c r="AX75" s="865"/>
      <c r="AY75" s="821"/>
      <c r="AZ75" s="819" t="s">
        <v>557</v>
      </c>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26386</v>
      </c>
      <c r="AG88" s="831"/>
      <c r="AH88" s="831"/>
      <c r="AI88" s="831"/>
      <c r="AJ88" s="831"/>
      <c r="AK88" s="828"/>
      <c r="AL88" s="828"/>
      <c r="AM88" s="828"/>
      <c r="AN88" s="828"/>
      <c r="AO88" s="828"/>
      <c r="AP88" s="831">
        <v>2632</v>
      </c>
      <c r="AQ88" s="831"/>
      <c r="AR88" s="831"/>
      <c r="AS88" s="831"/>
      <c r="AT88" s="831"/>
      <c r="AU88" s="831">
        <v>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122</v>
      </c>
      <c r="CS102" s="839"/>
      <c r="CT102" s="839"/>
      <c r="CU102" s="839"/>
      <c r="CV102" s="878"/>
      <c r="CW102" s="877">
        <v>29</v>
      </c>
      <c r="CX102" s="839"/>
      <c r="CY102" s="839"/>
      <c r="CZ102" s="839"/>
      <c r="DA102" s="878"/>
      <c r="DB102" s="877">
        <v>0</v>
      </c>
      <c r="DC102" s="839"/>
      <c r="DD102" s="839"/>
      <c r="DE102" s="839"/>
      <c r="DF102" s="878"/>
      <c r="DG102" s="877">
        <v>0</v>
      </c>
      <c r="DH102" s="839"/>
      <c r="DI102" s="839"/>
      <c r="DJ102" s="839"/>
      <c r="DK102" s="878"/>
      <c r="DL102" s="877">
        <v>0</v>
      </c>
      <c r="DM102" s="839"/>
      <c r="DN102" s="839"/>
      <c r="DO102" s="839"/>
      <c r="DP102" s="878"/>
      <c r="DQ102" s="877">
        <v>0</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2569326</v>
      </c>
      <c r="AB110" s="887"/>
      <c r="AC110" s="887"/>
      <c r="AD110" s="887"/>
      <c r="AE110" s="888"/>
      <c r="AF110" s="889">
        <v>2627242</v>
      </c>
      <c r="AG110" s="887"/>
      <c r="AH110" s="887"/>
      <c r="AI110" s="887"/>
      <c r="AJ110" s="888"/>
      <c r="AK110" s="889">
        <v>2617366</v>
      </c>
      <c r="AL110" s="887"/>
      <c r="AM110" s="887"/>
      <c r="AN110" s="887"/>
      <c r="AO110" s="888"/>
      <c r="AP110" s="890">
        <v>14.1</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27218089</v>
      </c>
      <c r="BR110" s="918"/>
      <c r="BS110" s="918"/>
      <c r="BT110" s="918"/>
      <c r="BU110" s="918"/>
      <c r="BV110" s="918">
        <v>25973234</v>
      </c>
      <c r="BW110" s="918"/>
      <c r="BX110" s="918"/>
      <c r="BY110" s="918"/>
      <c r="BZ110" s="918"/>
      <c r="CA110" s="918">
        <v>24629945</v>
      </c>
      <c r="CB110" s="918"/>
      <c r="CC110" s="918"/>
      <c r="CD110" s="918"/>
      <c r="CE110" s="918"/>
      <c r="CF110" s="931">
        <v>133</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3581901</v>
      </c>
      <c r="BR112" s="913"/>
      <c r="BS112" s="913"/>
      <c r="BT112" s="913"/>
      <c r="BU112" s="913"/>
      <c r="BV112" s="913">
        <v>4286454</v>
      </c>
      <c r="BW112" s="913"/>
      <c r="BX112" s="913"/>
      <c r="BY112" s="913"/>
      <c r="BZ112" s="913"/>
      <c r="CA112" s="913">
        <v>4732932</v>
      </c>
      <c r="CB112" s="913"/>
      <c r="CC112" s="913"/>
      <c r="CD112" s="913"/>
      <c r="CE112" s="913"/>
      <c r="CF112" s="907">
        <v>25.6</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316149</v>
      </c>
      <c r="AB113" s="925"/>
      <c r="AC113" s="925"/>
      <c r="AD113" s="925"/>
      <c r="AE113" s="926"/>
      <c r="AF113" s="927">
        <v>359284</v>
      </c>
      <c r="AG113" s="925"/>
      <c r="AH113" s="925"/>
      <c r="AI113" s="925"/>
      <c r="AJ113" s="926"/>
      <c r="AK113" s="927">
        <v>370993</v>
      </c>
      <c r="AL113" s="925"/>
      <c r="AM113" s="925"/>
      <c r="AN113" s="925"/>
      <c r="AO113" s="926"/>
      <c r="AP113" s="928">
        <v>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930360</v>
      </c>
      <c r="BR113" s="913"/>
      <c r="BS113" s="913"/>
      <c r="BT113" s="913"/>
      <c r="BU113" s="913"/>
      <c r="BV113" s="913">
        <v>980538</v>
      </c>
      <c r="BW113" s="913"/>
      <c r="BX113" s="913"/>
      <c r="BY113" s="913"/>
      <c r="BZ113" s="913"/>
      <c r="CA113" s="913">
        <v>991593</v>
      </c>
      <c r="CB113" s="913"/>
      <c r="CC113" s="913"/>
      <c r="CD113" s="913"/>
      <c r="CE113" s="913"/>
      <c r="CF113" s="907">
        <v>5.4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88963</v>
      </c>
      <c r="AB114" s="946"/>
      <c r="AC114" s="946"/>
      <c r="AD114" s="946"/>
      <c r="AE114" s="947"/>
      <c r="AF114" s="948">
        <v>91194</v>
      </c>
      <c r="AG114" s="946"/>
      <c r="AH114" s="946"/>
      <c r="AI114" s="946"/>
      <c r="AJ114" s="947"/>
      <c r="AK114" s="948">
        <v>91059</v>
      </c>
      <c r="AL114" s="946"/>
      <c r="AM114" s="946"/>
      <c r="AN114" s="946"/>
      <c r="AO114" s="947"/>
      <c r="AP114" s="949">
        <v>0.5</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2600555</v>
      </c>
      <c r="BR114" s="913"/>
      <c r="BS114" s="913"/>
      <c r="BT114" s="913"/>
      <c r="BU114" s="913"/>
      <c r="BV114" s="913">
        <v>2686518</v>
      </c>
      <c r="BW114" s="913"/>
      <c r="BX114" s="913"/>
      <c r="BY114" s="913"/>
      <c r="BZ114" s="913"/>
      <c r="CA114" s="913">
        <v>2576732</v>
      </c>
      <c r="CB114" s="913"/>
      <c r="CC114" s="913"/>
      <c r="CD114" s="913"/>
      <c r="CE114" s="913"/>
      <c r="CF114" s="907">
        <v>13.9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2974438</v>
      </c>
      <c r="AB117" s="966"/>
      <c r="AC117" s="966"/>
      <c r="AD117" s="966"/>
      <c r="AE117" s="967"/>
      <c r="AF117" s="968">
        <v>3077720</v>
      </c>
      <c r="AG117" s="966"/>
      <c r="AH117" s="966"/>
      <c r="AI117" s="966"/>
      <c r="AJ117" s="967"/>
      <c r="AK117" s="968">
        <v>3079418</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443</v>
      </c>
      <c r="BP119" s="992"/>
      <c r="BQ119" s="986">
        <v>34330905</v>
      </c>
      <c r="BR119" s="987"/>
      <c r="BS119" s="987"/>
      <c r="BT119" s="987"/>
      <c r="BU119" s="987"/>
      <c r="BV119" s="987">
        <v>33926744</v>
      </c>
      <c r="BW119" s="987"/>
      <c r="BX119" s="987"/>
      <c r="BY119" s="987"/>
      <c r="BZ119" s="987"/>
      <c r="CA119" s="987">
        <v>32931202</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7168859</v>
      </c>
      <c r="BR120" s="918"/>
      <c r="BS120" s="918"/>
      <c r="BT120" s="918"/>
      <c r="BU120" s="918"/>
      <c r="BV120" s="918">
        <v>6792054</v>
      </c>
      <c r="BW120" s="918"/>
      <c r="BX120" s="918"/>
      <c r="BY120" s="918"/>
      <c r="BZ120" s="918"/>
      <c r="CA120" s="918">
        <v>6468669</v>
      </c>
      <c r="CB120" s="918"/>
      <c r="CC120" s="918"/>
      <c r="CD120" s="918"/>
      <c r="CE120" s="918"/>
      <c r="CF120" s="931">
        <v>34.9</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2209384</v>
      </c>
      <c r="DH120" s="918"/>
      <c r="DI120" s="918"/>
      <c r="DJ120" s="918"/>
      <c r="DK120" s="918"/>
      <c r="DL120" s="918">
        <v>2478278</v>
      </c>
      <c r="DM120" s="918"/>
      <c r="DN120" s="918"/>
      <c r="DO120" s="918"/>
      <c r="DP120" s="918"/>
      <c r="DQ120" s="918">
        <v>2918374</v>
      </c>
      <c r="DR120" s="918"/>
      <c r="DS120" s="918"/>
      <c r="DT120" s="918"/>
      <c r="DU120" s="918"/>
      <c r="DV120" s="919">
        <v>15.8</v>
      </c>
      <c r="DW120" s="919"/>
      <c r="DX120" s="919"/>
      <c r="DY120" s="919"/>
      <c r="DZ120" s="920"/>
    </row>
    <row r="121" spans="1:130" s="212" customFormat="1" ht="26.25" customHeight="1" x14ac:dyDescent="0.15">
      <c r="A121" s="1045"/>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3540527</v>
      </c>
      <c r="BR121" s="913"/>
      <c r="BS121" s="913"/>
      <c r="BT121" s="913"/>
      <c r="BU121" s="913"/>
      <c r="BV121" s="913">
        <v>3115902</v>
      </c>
      <c r="BW121" s="913"/>
      <c r="BX121" s="913"/>
      <c r="BY121" s="913"/>
      <c r="BZ121" s="913"/>
      <c r="CA121" s="913">
        <v>3311649</v>
      </c>
      <c r="CB121" s="913"/>
      <c r="CC121" s="913"/>
      <c r="CD121" s="913"/>
      <c r="CE121" s="913"/>
      <c r="CF121" s="907">
        <v>17.899999999999999</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1372121</v>
      </c>
      <c r="DH121" s="913"/>
      <c r="DI121" s="913"/>
      <c r="DJ121" s="913"/>
      <c r="DK121" s="913"/>
      <c r="DL121" s="913">
        <v>1797402</v>
      </c>
      <c r="DM121" s="913"/>
      <c r="DN121" s="913"/>
      <c r="DO121" s="913"/>
      <c r="DP121" s="913"/>
      <c r="DQ121" s="913">
        <v>1806520</v>
      </c>
      <c r="DR121" s="913"/>
      <c r="DS121" s="913"/>
      <c r="DT121" s="913"/>
      <c r="DU121" s="913"/>
      <c r="DV121" s="914">
        <v>9.8000000000000007</v>
      </c>
      <c r="DW121" s="914"/>
      <c r="DX121" s="914"/>
      <c r="DY121" s="914"/>
      <c r="DZ121" s="915"/>
    </row>
    <row r="122" spans="1:130" s="212" customFormat="1" ht="26.25" customHeight="1" x14ac:dyDescent="0.15">
      <c r="A122" s="1045"/>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21516289</v>
      </c>
      <c r="BR122" s="987"/>
      <c r="BS122" s="987"/>
      <c r="BT122" s="987"/>
      <c r="BU122" s="987"/>
      <c r="BV122" s="987">
        <v>20687041</v>
      </c>
      <c r="BW122" s="987"/>
      <c r="BX122" s="987"/>
      <c r="BY122" s="987"/>
      <c r="BZ122" s="987"/>
      <c r="CA122" s="987">
        <v>19857563</v>
      </c>
      <c r="CB122" s="987"/>
      <c r="CC122" s="987"/>
      <c r="CD122" s="987"/>
      <c r="CE122" s="987"/>
      <c r="CF122" s="1004">
        <v>107.2</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v>396</v>
      </c>
      <c r="DH122" s="913"/>
      <c r="DI122" s="913"/>
      <c r="DJ122" s="913"/>
      <c r="DK122" s="913"/>
      <c r="DL122" s="913">
        <v>10774</v>
      </c>
      <c r="DM122" s="913"/>
      <c r="DN122" s="913"/>
      <c r="DO122" s="913"/>
      <c r="DP122" s="913"/>
      <c r="DQ122" s="913">
        <v>8038</v>
      </c>
      <c r="DR122" s="913"/>
      <c r="DS122" s="913"/>
      <c r="DT122" s="913"/>
      <c r="DU122" s="913"/>
      <c r="DV122" s="914">
        <v>0</v>
      </c>
      <c r="DW122" s="914"/>
      <c r="DX122" s="914"/>
      <c r="DY122" s="914"/>
      <c r="DZ122" s="915"/>
    </row>
    <row r="123" spans="1:130" s="212" customFormat="1" ht="26.25" customHeight="1" x14ac:dyDescent="0.15">
      <c r="A123" s="1045"/>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1">
        <v>32225675</v>
      </c>
      <c r="BR123" s="1018"/>
      <c r="BS123" s="1018"/>
      <c r="BT123" s="1018"/>
      <c r="BU123" s="1018"/>
      <c r="BV123" s="1018">
        <v>30594997</v>
      </c>
      <c r="BW123" s="1018"/>
      <c r="BX123" s="1018"/>
      <c r="BY123" s="1018"/>
      <c r="BZ123" s="1018"/>
      <c r="CA123" s="1018">
        <v>29637881</v>
      </c>
      <c r="CB123" s="1018"/>
      <c r="CC123" s="1018"/>
      <c r="CD123" s="1018"/>
      <c r="CE123" s="1018"/>
      <c r="CF123" s="988"/>
      <c r="CG123" s="989"/>
      <c r="CH123" s="989"/>
      <c r="CI123" s="989"/>
      <c r="CJ123" s="990"/>
      <c r="CK123" s="996"/>
      <c r="CL123" s="997"/>
      <c r="CM123" s="997"/>
      <c r="CN123" s="997"/>
      <c r="CO123" s="998"/>
      <c r="CP123" s="1006" t="s">
        <v>395</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v>12.1</v>
      </c>
      <c r="BR124" s="1014"/>
      <c r="BS124" s="1014"/>
      <c r="BT124" s="1014"/>
      <c r="BU124" s="1014"/>
      <c r="BV124" s="1014">
        <v>18.7</v>
      </c>
      <c r="BW124" s="1014"/>
      <c r="BX124" s="1014"/>
      <c r="BY124" s="1014"/>
      <c r="BZ124" s="1014"/>
      <c r="CA124" s="1014">
        <v>17.7</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v>397708</v>
      </c>
      <c r="AB128" s="1034"/>
      <c r="AC128" s="1034"/>
      <c r="AD128" s="1034"/>
      <c r="AE128" s="1035"/>
      <c r="AF128" s="1036">
        <v>301839</v>
      </c>
      <c r="AG128" s="1034"/>
      <c r="AH128" s="1034"/>
      <c r="AI128" s="1034"/>
      <c r="AJ128" s="1035"/>
      <c r="AK128" s="1036">
        <v>438515</v>
      </c>
      <c r="AL128" s="1034"/>
      <c r="AM128" s="1034"/>
      <c r="AN128" s="1034"/>
      <c r="AO128" s="1035"/>
      <c r="AP128" s="1037"/>
      <c r="AQ128" s="1038"/>
      <c r="AR128" s="1038"/>
      <c r="AS128" s="1038"/>
      <c r="AT128" s="1039"/>
      <c r="AU128" s="214"/>
      <c r="AV128" s="214"/>
      <c r="AW128" s="214"/>
      <c r="AX128" s="883" t="s">
        <v>465</v>
      </c>
      <c r="AY128" s="884"/>
      <c r="AZ128" s="884"/>
      <c r="BA128" s="884"/>
      <c r="BB128" s="884"/>
      <c r="BC128" s="884"/>
      <c r="BD128" s="884"/>
      <c r="BE128" s="885"/>
      <c r="BF128" s="1040" t="s">
        <v>122</v>
      </c>
      <c r="BG128" s="1041"/>
      <c r="BH128" s="1041"/>
      <c r="BI128" s="1041"/>
      <c r="BJ128" s="1041"/>
      <c r="BK128" s="1041"/>
      <c r="BL128" s="1042"/>
      <c r="BM128" s="1040">
        <v>12.47</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19089221</v>
      </c>
      <c r="AB129" s="946"/>
      <c r="AC129" s="946"/>
      <c r="AD129" s="946"/>
      <c r="AE129" s="947"/>
      <c r="AF129" s="948">
        <v>19581382</v>
      </c>
      <c r="AG129" s="946"/>
      <c r="AH129" s="946"/>
      <c r="AI129" s="946"/>
      <c r="AJ129" s="947"/>
      <c r="AK129" s="948">
        <v>20323777</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17.47</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1822996</v>
      </c>
      <c r="AB130" s="946"/>
      <c r="AC130" s="946"/>
      <c r="AD130" s="946"/>
      <c r="AE130" s="947"/>
      <c r="AF130" s="948">
        <v>1824944</v>
      </c>
      <c r="AG130" s="946"/>
      <c r="AH130" s="946"/>
      <c r="AI130" s="946"/>
      <c r="AJ130" s="947"/>
      <c r="AK130" s="948">
        <v>1808175</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4.7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17266225</v>
      </c>
      <c r="AB131" s="973"/>
      <c r="AC131" s="973"/>
      <c r="AD131" s="973"/>
      <c r="AE131" s="974"/>
      <c r="AF131" s="972">
        <v>17756438</v>
      </c>
      <c r="AG131" s="973"/>
      <c r="AH131" s="973"/>
      <c r="AI131" s="973"/>
      <c r="AJ131" s="974"/>
      <c r="AK131" s="972">
        <v>18515602</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4"/>
      <c r="BF131" s="1071">
        <v>17.7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4.365369276</v>
      </c>
      <c r="AB132" s="1084"/>
      <c r="AC132" s="1084"/>
      <c r="AD132" s="1084"/>
      <c r="AE132" s="1085"/>
      <c r="AF132" s="1086">
        <v>5.3554493110000001</v>
      </c>
      <c r="AG132" s="1084"/>
      <c r="AH132" s="1084"/>
      <c r="AI132" s="1084"/>
      <c r="AJ132" s="1085"/>
      <c r="AK132" s="1086">
        <v>4.4974406279999997</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3.6</v>
      </c>
      <c r="AB133" s="1067"/>
      <c r="AC133" s="1067"/>
      <c r="AD133" s="1067"/>
      <c r="AE133" s="1068"/>
      <c r="AF133" s="1066">
        <v>4.5</v>
      </c>
      <c r="AG133" s="1067"/>
      <c r="AH133" s="1067"/>
      <c r="AI133" s="1067"/>
      <c r="AJ133" s="1068"/>
      <c r="AK133" s="1066">
        <v>4.7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ffqhC34qbeou41+ET10oORTDrXhdYwqTrMZbrJ4G6S3iEa4Jah6Bp1q6IFPDsdZQQdYSa2mni6ZrtkKJH6GOA==" saltValue="3F2k+FYZq0LelKUFCv2x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J9V4BVlE6WpuqZs7rudfTyE8ddjO/oayA5r4BcWWLo16UhVudgkAhVyEh6O9YdMxA6hTXxmkJzZ87gPBENMow==" saltValue="4uhpU90i1qpmRlFTzr2y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G1B9KE0YTBN/a+1uIFEsDh2hzOcHb7Oi86S0T6+M0ahdtxCY8BazkpPL9M5feXMWFFy1Lh9YkaCsnct+HhvqA==" saltValue="1f7B+JmW7+oPfObtSjgD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5340680</v>
      </c>
      <c r="AP9" s="262">
        <v>58524</v>
      </c>
      <c r="AQ9" s="263">
        <v>72348</v>
      </c>
      <c r="AR9" s="264">
        <v>-19.100000000000001</v>
      </c>
    </row>
    <row r="10" spans="1:46" ht="13.5" customHeight="1" x14ac:dyDescent="0.15">
      <c r="A10" s="247"/>
      <c r="AK10" s="1103" t="s">
        <v>486</v>
      </c>
      <c r="AL10" s="1104"/>
      <c r="AM10" s="1104"/>
      <c r="AN10" s="1105"/>
      <c r="AO10" s="265">
        <v>874785</v>
      </c>
      <c r="AP10" s="265">
        <v>9586</v>
      </c>
      <c r="AQ10" s="266">
        <v>6364</v>
      </c>
      <c r="AR10" s="267">
        <v>50.6</v>
      </c>
    </row>
    <row r="11" spans="1:46" ht="13.5" customHeight="1" x14ac:dyDescent="0.15">
      <c r="A11" s="247"/>
      <c r="AK11" s="1103" t="s">
        <v>487</v>
      </c>
      <c r="AL11" s="1104"/>
      <c r="AM11" s="1104"/>
      <c r="AN11" s="1105"/>
      <c r="AO11" s="265">
        <v>308793</v>
      </c>
      <c r="AP11" s="265">
        <v>3384</v>
      </c>
      <c r="AQ11" s="266">
        <v>1262</v>
      </c>
      <c r="AR11" s="267">
        <v>168.1</v>
      </c>
    </row>
    <row r="12" spans="1:46" ht="13.5" customHeight="1" x14ac:dyDescent="0.15">
      <c r="A12" s="247"/>
      <c r="AK12" s="1103" t="s">
        <v>488</v>
      </c>
      <c r="AL12" s="1104"/>
      <c r="AM12" s="1104"/>
      <c r="AN12" s="1105"/>
      <c r="AO12" s="265" t="s">
        <v>489</v>
      </c>
      <c r="AP12" s="265" t="s">
        <v>489</v>
      </c>
      <c r="AQ12" s="266">
        <v>10</v>
      </c>
      <c r="AR12" s="267" t="s">
        <v>489</v>
      </c>
    </row>
    <row r="13" spans="1:46" ht="13.5" customHeight="1" x14ac:dyDescent="0.15">
      <c r="A13" s="247"/>
      <c r="AK13" s="1103" t="s">
        <v>490</v>
      </c>
      <c r="AL13" s="1104"/>
      <c r="AM13" s="1104"/>
      <c r="AN13" s="1105"/>
      <c r="AO13" s="265">
        <v>240984</v>
      </c>
      <c r="AP13" s="265">
        <v>2641</v>
      </c>
      <c r="AQ13" s="266">
        <v>3257</v>
      </c>
      <c r="AR13" s="267">
        <v>-18.899999999999999</v>
      </c>
    </row>
    <row r="14" spans="1:46" ht="13.5" customHeight="1" x14ac:dyDescent="0.15">
      <c r="A14" s="247"/>
      <c r="AK14" s="1103" t="s">
        <v>491</v>
      </c>
      <c r="AL14" s="1104"/>
      <c r="AM14" s="1104"/>
      <c r="AN14" s="1105"/>
      <c r="AO14" s="265">
        <v>222661</v>
      </c>
      <c r="AP14" s="265">
        <v>2440</v>
      </c>
      <c r="AQ14" s="266">
        <v>1617</v>
      </c>
      <c r="AR14" s="267">
        <v>50.9</v>
      </c>
    </row>
    <row r="15" spans="1:46" ht="13.5" customHeight="1" x14ac:dyDescent="0.15">
      <c r="A15" s="247"/>
      <c r="AK15" s="1106" t="s">
        <v>492</v>
      </c>
      <c r="AL15" s="1107"/>
      <c r="AM15" s="1107"/>
      <c r="AN15" s="1108"/>
      <c r="AO15" s="265">
        <v>-309623</v>
      </c>
      <c r="AP15" s="265">
        <v>-3393</v>
      </c>
      <c r="AQ15" s="266">
        <v>-3947</v>
      </c>
      <c r="AR15" s="267">
        <v>-14</v>
      </c>
    </row>
    <row r="16" spans="1:46" x14ac:dyDescent="0.15">
      <c r="A16" s="247"/>
      <c r="AK16" s="1106" t="s">
        <v>177</v>
      </c>
      <c r="AL16" s="1107"/>
      <c r="AM16" s="1107"/>
      <c r="AN16" s="1108"/>
      <c r="AO16" s="265">
        <v>6678280</v>
      </c>
      <c r="AP16" s="265">
        <v>73182</v>
      </c>
      <c r="AQ16" s="266">
        <v>80912</v>
      </c>
      <c r="AR16" s="267">
        <v>-9.6</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5.77</v>
      </c>
      <c r="AP21" s="278">
        <v>6.71</v>
      </c>
      <c r="AQ21" s="279">
        <v>-0.94</v>
      </c>
      <c r="AS21" s="280"/>
      <c r="AT21" s="276"/>
    </row>
    <row r="22" spans="1:46" s="248" customFormat="1" x14ac:dyDescent="0.15">
      <c r="A22" s="276"/>
      <c r="AK22" s="1109" t="s">
        <v>498</v>
      </c>
      <c r="AL22" s="1110"/>
      <c r="AM22" s="1110"/>
      <c r="AN22" s="1111"/>
      <c r="AO22" s="281">
        <v>98.4</v>
      </c>
      <c r="AP22" s="282">
        <v>98.3</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2617366</v>
      </c>
      <c r="AP32" s="291">
        <v>28682</v>
      </c>
      <c r="AQ32" s="292">
        <v>34344</v>
      </c>
      <c r="AR32" s="293">
        <v>-16.5</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3</v>
      </c>
      <c r="AR34" s="293" t="s">
        <v>489</v>
      </c>
    </row>
    <row r="35" spans="1:46" ht="27" customHeight="1" x14ac:dyDescent="0.15">
      <c r="A35" s="247"/>
      <c r="AK35" s="1117" t="s">
        <v>505</v>
      </c>
      <c r="AL35" s="1118"/>
      <c r="AM35" s="1118"/>
      <c r="AN35" s="1119"/>
      <c r="AO35" s="291">
        <v>370993</v>
      </c>
      <c r="AP35" s="291">
        <v>4065</v>
      </c>
      <c r="AQ35" s="292">
        <v>7806</v>
      </c>
      <c r="AR35" s="293">
        <v>-47.9</v>
      </c>
    </row>
    <row r="36" spans="1:46" ht="27" customHeight="1" x14ac:dyDescent="0.15">
      <c r="A36" s="247"/>
      <c r="AK36" s="1117" t="s">
        <v>506</v>
      </c>
      <c r="AL36" s="1118"/>
      <c r="AM36" s="1118"/>
      <c r="AN36" s="1119"/>
      <c r="AO36" s="291">
        <v>91059</v>
      </c>
      <c r="AP36" s="291">
        <v>998</v>
      </c>
      <c r="AQ36" s="292">
        <v>1690</v>
      </c>
      <c r="AR36" s="293">
        <v>-40.9</v>
      </c>
    </row>
    <row r="37" spans="1:46" ht="13.5" customHeight="1" x14ac:dyDescent="0.15">
      <c r="A37" s="247"/>
      <c r="AK37" s="1117" t="s">
        <v>507</v>
      </c>
      <c r="AL37" s="1118"/>
      <c r="AM37" s="1118"/>
      <c r="AN37" s="1119"/>
      <c r="AO37" s="291" t="s">
        <v>489</v>
      </c>
      <c r="AP37" s="291" t="s">
        <v>489</v>
      </c>
      <c r="AQ37" s="292">
        <v>666</v>
      </c>
      <c r="AR37" s="293" t="s">
        <v>489</v>
      </c>
    </row>
    <row r="38" spans="1:46" ht="27" customHeight="1" x14ac:dyDescent="0.15">
      <c r="A38" s="247"/>
      <c r="AK38" s="1120" t="s">
        <v>508</v>
      </c>
      <c r="AL38" s="1121"/>
      <c r="AM38" s="1121"/>
      <c r="AN38" s="1122"/>
      <c r="AO38" s="294" t="s">
        <v>489</v>
      </c>
      <c r="AP38" s="294" t="s">
        <v>489</v>
      </c>
      <c r="AQ38" s="295">
        <v>3</v>
      </c>
      <c r="AR38" s="283" t="s">
        <v>489</v>
      </c>
      <c r="AS38" s="290"/>
    </row>
    <row r="39" spans="1:46" x14ac:dyDescent="0.15">
      <c r="A39" s="247"/>
      <c r="AK39" s="1120" t="s">
        <v>509</v>
      </c>
      <c r="AL39" s="1121"/>
      <c r="AM39" s="1121"/>
      <c r="AN39" s="1122"/>
      <c r="AO39" s="291">
        <v>-438515</v>
      </c>
      <c r="AP39" s="291">
        <v>-4805</v>
      </c>
      <c r="AQ39" s="292">
        <v>-5822</v>
      </c>
      <c r="AR39" s="293">
        <v>-17.5</v>
      </c>
      <c r="AS39" s="290"/>
    </row>
    <row r="40" spans="1:46" ht="27" customHeight="1" x14ac:dyDescent="0.15">
      <c r="A40" s="247"/>
      <c r="AK40" s="1117" t="s">
        <v>510</v>
      </c>
      <c r="AL40" s="1118"/>
      <c r="AM40" s="1118"/>
      <c r="AN40" s="1119"/>
      <c r="AO40" s="291">
        <v>-1808175</v>
      </c>
      <c r="AP40" s="291">
        <v>-19814</v>
      </c>
      <c r="AQ40" s="292">
        <v>-26710</v>
      </c>
      <c r="AR40" s="293">
        <v>-25.8</v>
      </c>
      <c r="AS40" s="290"/>
    </row>
    <row r="41" spans="1:46" x14ac:dyDescent="0.15">
      <c r="A41" s="247"/>
      <c r="AK41" s="1123" t="s">
        <v>287</v>
      </c>
      <c r="AL41" s="1124"/>
      <c r="AM41" s="1124"/>
      <c r="AN41" s="1125"/>
      <c r="AO41" s="291">
        <v>832728</v>
      </c>
      <c r="AP41" s="291">
        <v>9125</v>
      </c>
      <c r="AQ41" s="292">
        <v>11979</v>
      </c>
      <c r="AR41" s="293">
        <v>-23.8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3350300</v>
      </c>
      <c r="AN51" s="313">
        <v>37038</v>
      </c>
      <c r="AO51" s="314">
        <v>2.2999999999999998</v>
      </c>
      <c r="AP51" s="315">
        <v>63812</v>
      </c>
      <c r="AQ51" s="316">
        <v>2.2999999999999998</v>
      </c>
      <c r="AR51" s="317">
        <v>0</v>
      </c>
    </row>
    <row r="52" spans="1:44" x14ac:dyDescent="0.15">
      <c r="A52" s="247"/>
      <c r="AK52" s="318"/>
      <c r="AL52" s="319" t="s">
        <v>520</v>
      </c>
      <c r="AM52" s="320">
        <v>1574196</v>
      </c>
      <c r="AN52" s="321">
        <v>17403</v>
      </c>
      <c r="AO52" s="322">
        <v>-11.2</v>
      </c>
      <c r="AP52" s="323">
        <v>33848</v>
      </c>
      <c r="AQ52" s="324">
        <v>-4.2</v>
      </c>
      <c r="AR52" s="325">
        <v>-7</v>
      </c>
    </row>
    <row r="53" spans="1:44" x14ac:dyDescent="0.15">
      <c r="A53" s="247"/>
      <c r="AK53" s="303" t="s">
        <v>521</v>
      </c>
      <c r="AL53" s="304"/>
      <c r="AM53" s="312">
        <v>2021138</v>
      </c>
      <c r="AN53" s="313">
        <v>22361</v>
      </c>
      <c r="AO53" s="314">
        <v>-39.6</v>
      </c>
      <c r="AP53" s="315">
        <v>45945</v>
      </c>
      <c r="AQ53" s="316">
        <v>-28</v>
      </c>
      <c r="AR53" s="317">
        <v>-11.6</v>
      </c>
    </row>
    <row r="54" spans="1:44" x14ac:dyDescent="0.15">
      <c r="A54" s="247"/>
      <c r="AK54" s="318"/>
      <c r="AL54" s="319" t="s">
        <v>520</v>
      </c>
      <c r="AM54" s="320">
        <v>1185489</v>
      </c>
      <c r="AN54" s="321">
        <v>13116</v>
      </c>
      <c r="AO54" s="322">
        <v>-24.6</v>
      </c>
      <c r="AP54" s="323">
        <v>25180</v>
      </c>
      <c r="AQ54" s="324">
        <v>-25.6</v>
      </c>
      <c r="AR54" s="325">
        <v>1</v>
      </c>
    </row>
    <row r="55" spans="1:44" x14ac:dyDescent="0.15">
      <c r="A55" s="247"/>
      <c r="AK55" s="303" t="s">
        <v>522</v>
      </c>
      <c r="AL55" s="304"/>
      <c r="AM55" s="312">
        <v>1974577</v>
      </c>
      <c r="AN55" s="313">
        <v>21782</v>
      </c>
      <c r="AO55" s="314">
        <v>-2.6</v>
      </c>
      <c r="AP55" s="315">
        <v>44475</v>
      </c>
      <c r="AQ55" s="316">
        <v>-3.2</v>
      </c>
      <c r="AR55" s="317">
        <v>0.6</v>
      </c>
    </row>
    <row r="56" spans="1:44" x14ac:dyDescent="0.15">
      <c r="A56" s="247"/>
      <c r="AK56" s="318"/>
      <c r="AL56" s="319" t="s">
        <v>520</v>
      </c>
      <c r="AM56" s="320">
        <v>1139221</v>
      </c>
      <c r="AN56" s="321">
        <v>12567</v>
      </c>
      <c r="AO56" s="322">
        <v>-4.2</v>
      </c>
      <c r="AP56" s="323">
        <v>24780</v>
      </c>
      <c r="AQ56" s="324">
        <v>-1.6</v>
      </c>
      <c r="AR56" s="325">
        <v>-2.6</v>
      </c>
    </row>
    <row r="57" spans="1:44" x14ac:dyDescent="0.15">
      <c r="A57" s="247"/>
      <c r="AK57" s="303" t="s">
        <v>523</v>
      </c>
      <c r="AL57" s="304"/>
      <c r="AM57" s="312">
        <v>2446815</v>
      </c>
      <c r="AN57" s="313">
        <v>26860</v>
      </c>
      <c r="AO57" s="314">
        <v>23.3</v>
      </c>
      <c r="AP57" s="315">
        <v>45982</v>
      </c>
      <c r="AQ57" s="316">
        <v>3.4</v>
      </c>
      <c r="AR57" s="317">
        <v>19.899999999999999</v>
      </c>
    </row>
    <row r="58" spans="1:44" x14ac:dyDescent="0.15">
      <c r="A58" s="247"/>
      <c r="AK58" s="318"/>
      <c r="AL58" s="319" t="s">
        <v>520</v>
      </c>
      <c r="AM58" s="320">
        <v>1745107</v>
      </c>
      <c r="AN58" s="321">
        <v>19157</v>
      </c>
      <c r="AO58" s="322">
        <v>52.4</v>
      </c>
      <c r="AP58" s="323">
        <v>25583</v>
      </c>
      <c r="AQ58" s="324">
        <v>3.2</v>
      </c>
      <c r="AR58" s="325">
        <v>49.2</v>
      </c>
    </row>
    <row r="59" spans="1:44" x14ac:dyDescent="0.15">
      <c r="A59" s="247"/>
      <c r="AK59" s="303" t="s">
        <v>524</v>
      </c>
      <c r="AL59" s="304"/>
      <c r="AM59" s="312">
        <v>2994067</v>
      </c>
      <c r="AN59" s="313">
        <v>32810</v>
      </c>
      <c r="AO59" s="314">
        <v>22.2</v>
      </c>
      <c r="AP59" s="315">
        <v>50538</v>
      </c>
      <c r="AQ59" s="316">
        <v>9.9</v>
      </c>
      <c r="AR59" s="317">
        <v>12.3</v>
      </c>
    </row>
    <row r="60" spans="1:44" x14ac:dyDescent="0.15">
      <c r="A60" s="247"/>
      <c r="AK60" s="318"/>
      <c r="AL60" s="319" t="s">
        <v>520</v>
      </c>
      <c r="AM60" s="320">
        <v>1953755</v>
      </c>
      <c r="AN60" s="321">
        <v>21410</v>
      </c>
      <c r="AO60" s="322">
        <v>11.8</v>
      </c>
      <c r="AP60" s="323">
        <v>29053</v>
      </c>
      <c r="AQ60" s="324">
        <v>13.6</v>
      </c>
      <c r="AR60" s="325">
        <v>-1.8</v>
      </c>
    </row>
    <row r="61" spans="1:44" x14ac:dyDescent="0.15">
      <c r="A61" s="247"/>
      <c r="AK61" s="303" t="s">
        <v>525</v>
      </c>
      <c r="AL61" s="326"/>
      <c r="AM61" s="312">
        <v>2557379</v>
      </c>
      <c r="AN61" s="313">
        <v>28170</v>
      </c>
      <c r="AO61" s="314">
        <v>1.1000000000000001</v>
      </c>
      <c r="AP61" s="315">
        <v>50150</v>
      </c>
      <c r="AQ61" s="327">
        <v>-3.1</v>
      </c>
      <c r="AR61" s="317">
        <v>4.2</v>
      </c>
    </row>
    <row r="62" spans="1:44" x14ac:dyDescent="0.15">
      <c r="A62" s="247"/>
      <c r="AK62" s="318"/>
      <c r="AL62" s="319" t="s">
        <v>520</v>
      </c>
      <c r="AM62" s="320">
        <v>1519554</v>
      </c>
      <c r="AN62" s="321">
        <v>16731</v>
      </c>
      <c r="AO62" s="322">
        <v>4.8</v>
      </c>
      <c r="AP62" s="323">
        <v>27689</v>
      </c>
      <c r="AQ62" s="324">
        <v>-2.9</v>
      </c>
      <c r="AR62" s="325">
        <v>7.7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WYLAn/M0MDVo34Iz0m5JFgZhnmtkjWkSoN5iWWk+43VIoKf7Khp0YhEtvmXzSrlm1N97hzrTvQQFDrHy/9WIg==" saltValue="K5fvUhXwjCoSYcglVERE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MPEoyPCweUPtZVMeucjmUSZp3/R7Ljfvbi+W5DJA0kO4sHA54PraA37hPK5FSzB3TjFILNCfnLCFpED7OLaGmQ==" saltValue="l8EExWXswSdnVpdRybMX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QUcn8aAcuExXGXptivfOYBzeArLa1dfcEeoMzwO9IGs2Vxc4UJCTou4QxzwEdCSXG+DvMR7WiuCdNAUrIKcSnA==" saltValue="XZZfa0zTJSLLtIsUUi3Vw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9.82</v>
      </c>
      <c r="G47" s="12">
        <v>12.24</v>
      </c>
      <c r="H47" s="12">
        <v>12.69</v>
      </c>
      <c r="I47" s="12">
        <v>11.92</v>
      </c>
      <c r="J47" s="13">
        <v>9.92</v>
      </c>
    </row>
    <row r="48" spans="2:10" ht="57.75" customHeight="1" x14ac:dyDescent="0.15">
      <c r="B48" s="14"/>
      <c r="C48" s="1128" t="s">
        <v>4</v>
      </c>
      <c r="D48" s="1128"/>
      <c r="E48" s="1129"/>
      <c r="F48" s="15">
        <v>7.92</v>
      </c>
      <c r="G48" s="16">
        <v>9.5500000000000007</v>
      </c>
      <c r="H48" s="16">
        <v>9.57</v>
      </c>
      <c r="I48" s="16">
        <v>6.49</v>
      </c>
      <c r="J48" s="17">
        <v>7.91</v>
      </c>
    </row>
    <row r="49" spans="2:10" ht="57.75" customHeight="1" thickBot="1" x14ac:dyDescent="0.2">
      <c r="B49" s="18"/>
      <c r="C49" s="1130" t="s">
        <v>5</v>
      </c>
      <c r="D49" s="1130"/>
      <c r="E49" s="1131"/>
      <c r="F49" s="19">
        <v>3.99</v>
      </c>
      <c r="G49" s="20">
        <v>4.99</v>
      </c>
      <c r="H49" s="20">
        <v>0.14000000000000001</v>
      </c>
      <c r="I49" s="20" t="s">
        <v>532</v>
      </c>
      <c r="J49" s="21">
        <v>0.09</v>
      </c>
    </row>
    <row r="50" spans="2:10" x14ac:dyDescent="0.15"/>
  </sheetData>
  <sheetProtection algorithmName="SHA-512" hashValue="e0iLneZt48cXynIQiorTtGXmMPpbF8fGV/lD/rmpFdzf6Ooz9NCCixNZvJv6/bsmtKtTUKiCUU1F3un6OS9WqA==" saltValue="HtP2NGXub6jeoBhNCAg4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涌井 小百合（市町村課）</cp:lastModifiedBy>
  <cp:lastPrinted>2026-03-10T06:22:22Z</cp:lastPrinted>
  <dcterms:created xsi:type="dcterms:W3CDTF">2026-02-23T05:25:41Z</dcterms:created>
  <dcterms:modified xsi:type="dcterms:W3CDTF">2026-03-17T00:45:55Z</dcterms:modified>
  <cp:category/>
</cp:coreProperties>
</file>